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846C450D-EC15-45DC-8501-283661EEC11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CO35" i="10"/>
  <c r="CO36" i="10" s="1"/>
  <c r="BE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W34" i="10" s="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<sst xmlns="http://schemas.openxmlformats.org/spreadsheetml/2006/main" count="1103" uniqueCount="574">
  <si>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</si>
  <si>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</si>
  <si>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</si>
  <si>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</si>
  <si>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</si>
  <si>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</si>
  <si>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</si>
  <si>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</si>
  <si>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</si>
  <si>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</si>
  <si>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</si>
  <si>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</si>
  <si>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</si>
  <si>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</si>
  <si>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</si>
  <si>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</si>
  <si>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</si>
  <si>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</si>
  <si>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</si>
  <si>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</si>
  <si>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</si>
  <si>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</si>
  <si>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</si>
  <si>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</si>
  <si>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</si>
  <si>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</si>
  <si>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</si>
  <si>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</si>
  <si>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</si>
  <si>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</si>
  <si>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</si>
  <si>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</si>
  <si>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</si>
  <si>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</si>
  <si>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</si>
  <si>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</si>
  <si>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</si>
  <si>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</si>
  <si>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</si>
  <si>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</si>
  <si>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</si>
  <si>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</si>
  <si>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</si>
  <si>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</si>
  <si>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</si>
  <si>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</si>
  <si>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</si>
  <si>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</si>
  <si>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</si>
  <si>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</si>
  <si>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</si>
  <si>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</si>
  <si>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</si>
  <si>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</si>
  <si>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</si>
  <si>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</si>
  <si>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</si>
  <si>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</si>
  <si>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</si>
  <si>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</si>
  <si>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</si>
  <si>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</si>
  <si>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</si>
  <si>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</si>
  <si>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</si>
  <si>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</si>
  <si>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</si>
  <si>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</si>
  <si>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</si>
  <si>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</si>
  <si>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</si>
  <si>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</si>
  <si>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</si>
  <si>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</si>
  <si>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</si>
  <si>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</si>
  <si>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</si>
  <si>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</si>
  <si>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</si>
  <si>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</si>
  <si>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</si>
  <si>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</si>
  <si>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</si>
  <si>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</si>
  <si>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</si>
  <si>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</si>
  <si>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</si>
  <si>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</si>
  <si>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</si>
  <si>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</si>
  <si>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</si>
  <si>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</si>
  <si>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</si>
  <si>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</si>
  <si>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君津市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</si>
  <si>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</si>
  <si>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</si>
  <si>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</si>
  <si>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</si>
  <si>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</si>
  <si>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</si>
  <si>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</si>
  <si>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</si>
  <si>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</si>
  <si>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</si>
  <si>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</si>
  <si>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</si>
  <si>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</si>
  <si>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</si>
  <si>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</si>
  <si>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</si>
  <si>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</si>
  <si>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</si>
  <si>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</si>
  <si>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</si>
  <si>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</si>
  <si>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</si>
  <si>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</si>
  <si>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</si>
  <si>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</si>
  <si>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</si>
  <si>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</si>
  <si>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</si>
  <si>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</si>
  <si>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</si>
  <si>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</si>
  <si>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</si>
  <si>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</si>
  <si>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</si>
  <si>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</si>
  <si>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</si>
  <si>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</si>
  <si>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</si>
  <si>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</si>
  <si>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</si>
  <si>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</si>
  <si>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</si>
  <si>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</si>
  <si>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</si>
  <si>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</si>
  <si>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</si>
  <si>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</si>
  <si>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</si>
  <si>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</si>
  <si>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</si>
  <si>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</si>
  <si>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</si>
  <si>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</si>
  <si>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</si>
  <si>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</si>
  <si>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</si>
  <si>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</si>
  <si>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</si>
  <si>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</si>
  <si>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</si>
  <si>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</si>
  <si>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</si>
  <si>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</si>
  <si>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</si>
  <si>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</si>
  <si>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</si>
  <si>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</si>
  <si>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</si>
  <si>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</si>
  <si>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</si>
  <si>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</si>
  <si>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</si>
  <si>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</si>
  <si>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</si>
  <si>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</si>
  <si>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</si>
  <si>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</si>
  <si>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</si>
  <si>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</si>
  <si>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</si>
  <si>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</si>
  <si>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</si>
  <si>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</si>
  <si>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</si>
  <si>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</si>
  <si>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</si>
  <si>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</si>
  <si>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</si>
  <si>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</si>
  <si>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</si>
  <si>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</si>
  <si>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</si>
  <si>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</si>
  <si>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</si>
  <si>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</si>
  <si>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</si>
  <si>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</si>
  <si>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</si>
  <si>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</si>
  <si>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</si>
  <si>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</si>
  <si>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</si>
  <si>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</si>
  <si>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</si>
  <si>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</si>
  <si>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</si>
  <si>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</si>
  <si>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</si>
  <si>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千葉県君津市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</si>
  <si>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</si>
  <si>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</si>
  <si>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</si>
  <si>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</si>
  <si>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</si>
  <si>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</si>
  <si>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</si>
  <si>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</si>
  <si>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</si>
  <si>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</si>
  <si>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</si>
  <si>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</si>
  <si>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</si>
  <si>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</si>
  <si>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</si>
  <si>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</si>
  <si>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</si>
  <si>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</si>
  <si>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</si>
  <si>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</si>
  <si>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</si>
  <si>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</si>
  <si>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</si>
  <si>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</si>
  <si>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</si>
  <si>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</si>
  <si>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</si>
  <si>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</si>
  <si>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</si>
  <si>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</si>
  <si>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</si>
  <si>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</si>
  <si>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</si>
  <si>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</si>
  <si>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</si>
  <si>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</si>
  <si>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</si>
  <si>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</si>
  <si>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</si>
  <si>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</si>
  <si>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</si>
  <si>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</si>
  <si>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</si>
  <si>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</si>
  <si>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</si>
  <si>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</si>
  <si>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</si>
  <si>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</si>
  <si>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</si>
  <si>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</si>
  <si>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</si>
  <si>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</si>
  <si>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</si>
  <si>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</si>
  <si>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</si>
  <si>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</si>
  <si>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</si>
  <si>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</si>
  <si>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</si>
  <si>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</si>
  <si>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</si>
  <si>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</si>
  <si>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</si>
  <si>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</si>
  <si>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</si>
  <si>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</si>
  <si>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</si>
  <si>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</si>
  <si>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</si>
  <si>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</si>
  <si>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</si>
  <si>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</si>
  <si>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</si>
  <si>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</si>
  <si>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</si>
  <si>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</si>
  <si>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</si>
  <si>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</si>
  <si>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</si>
  <si>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</si>
  <si>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</si>
  <si>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</si>
  <si>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</si>
  <si>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</si>
  <si>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</si>
  <si>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</si>
  <si>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</si>
  <si>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</si>
  <si>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</si>
  <si>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</si>
  <si>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</si>
  <si>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</si>
  <si>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</si>
  <si>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</si>
  <si>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</si>
  <si>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</si>
  <si>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</si>
  <si>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</si>
  <si>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</si>
  <si>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</si>
  <si>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</si>
  <si>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</si>
  <si>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</si>
  <si>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</si>
  <si>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</si>
  <si>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</si>
  <si>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</si>
  <si>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</si>
  <si>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</si>
  <si>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</si>
  <si>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</si>
  <si>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</si>
  <si>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</si>
  <si>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</si>
  <si>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</si>
  <si>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</si>
  <si>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</si>
  <si>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</si>
  <si>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</si>
  <si>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</si>
  <si>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</si>
  <si>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</si>
  <si>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</si>
  <si>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</si>
  <si>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</si>
  <si>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</si>
  <si>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</si>
  <si>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</si>
  <si>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</si>
  <si>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</si>
  <si>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</si>
  <si>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</si>
  <si>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</si>
  <si>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</si>
  <si>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</si>
  <si>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</si>
  <si>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</si>
  <si>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</si>
  <si>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</si>
  <si>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</si>
  <si>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</si>
  <si>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</si>
  <si>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</si>
  <si>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</si>
  <si>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</si>
  <si>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</si>
  <si>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</si>
  <si>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</si>
  <si>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</si>
  <si>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</si>
  <si>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千葉県君津市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</si>
  <si>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</si>
  <si>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</si>
  <si>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</si>
  <si>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</si>
  <si>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</si>
  <si>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</si>
  <si>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</si>
  <si>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</si>
  <si>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</si>
  <si>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</si>
  <si>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</si>
  <si>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</si>
  <si>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</si>
  <si>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</si>
  <si>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</si>
  <si>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</si>
  <si>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</si>
  <si>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</si>
  <si>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</si>
  <si>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</si>
  <si>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</si>
  <si>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</si>
  <si>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</si>
  <si>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</si>
  <si>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</si>
  <si>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</si>
  <si>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</si>
  <si>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</si>
  <si>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</si>
  <si>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</si>
  <si>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</si>
  <si>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</si>
  <si>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</si>
  <si>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</si>
  <si>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</si>
  <si>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</si>
  <si>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</si>
  <si>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</si>
  <si>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</si>
  <si>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</si>
  <si>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</si>
  <si>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</si>
  <si>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</si>
  <si>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</si>
  <si>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</si>
  <si>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</si>
  <si>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</si>
  <si>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</si>
  <si>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</si>
  <si>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</si>
  <si>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</si>
  <si>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</si>
  <si>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</si>
  <si>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</si>
  <si>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</si>
  <si>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</si>
  <si>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</si>
  <si>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</si>
  <si>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</si>
  <si>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</si>
  <si>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</si>
  <si>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</si>
  <si>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</si>
  <si>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</si>
  <si>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</si>
  <si>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</si>
  <si>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</si>
  <si>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</si>
  <si>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</si>
  <si>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</si>
  <si>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</si>
  <si>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</si>
  <si>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</si>
  <si>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</si>
  <si>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</si>
  <si>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</si>
  <si>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</si>
  <si>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</si>
  <si>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</si>
  <si>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</si>
  <si>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</si>
  <si>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</si>
  <si>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</si>
  <si>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</si>
  <si>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</si>
  <si>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</si>
  <si>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</si>
  <si>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</si>
  <si>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</si>
  <si>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</si>
  <si>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</si>
  <si>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</si>
  <si>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</si>
  <si>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</si>
  <si>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</si>
  <si>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</si>
  <si>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</si>
  <si>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</si>
  <si>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</si>
  <si>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</si>
  <si>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</si>
  <si>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</si>
  <si>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</si>
  <si>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</si>
  <si>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</si>
  <si>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</si>
  <si>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</si>
  <si>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</si>
  <si>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</si>
  <si>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</si>
  <si>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</si>
  <si>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</si>
  <si>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</si>
  <si>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</si>
  <si>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</si>
  <si>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</si>
  <si>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</si>
  <si>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</si>
  <si>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</si>
  <si>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</si>
  <si>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</si>
  <si>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</si>
  <si>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</si>
  <si>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</si>
  <si>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</si>
  <si>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</si>
  <si>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</si>
  <si>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</si>
  <si>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</si>
  <si>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</si>
  <si>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</si>
  <si>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</si>
  <si>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t>
  </si>
  <si>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</si>
  <si>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</si>
  <si>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</si>
  <si>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</si>
  <si>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</si>
  <si>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</si>
  <si>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</si>
  <si>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</si>
  <si>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</si>
  <si>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</si>
  <si>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</si>
  <si>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</si>
  <si>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</si>
  <si>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</si>
  <si>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</si>
  <si>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</si>
  <si>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</si>
  <si>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</si>
  <si>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</si>
  <si>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</si>
  <si>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</si>
  <si>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</si>
  <si>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</si>
  <si>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</si>
  <si>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</si>
  <si>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</si>
  <si>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</si>
  <si>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</si>
  <si>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</si>
  <si>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</si>
  <si>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</si>
  <si>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</si>
  <si>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</si>
  <si>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</si>
  <si>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</si>
  <si>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</si>
  <si>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</si>
  <si>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</si>
  <si>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</si>
  <si>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</si>
  <si>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</si>
  <si>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3.93</t>
  </si>
  <si>
    <t>▲ 3.15</t>
  </si>
  <si>
    <t>▲ 5.32</t>
  </si>
  <si>
    <t>一般会計</t>
  </si>
  <si>
    <t>国民健康保険特別会計（事業勘定）</t>
  </si>
  <si>
    <t>介護保険特別会計</t>
  </si>
  <si>
    <t>国民健康保険特別会計（直営診療施設勘定）</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</si>
  <si>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</si>
  <si>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</si>
  <si>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</si>
  <si>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</si>
  <si>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</si>
  <si>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</si>
  <si>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</si>
  <si>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</si>
  <si>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</si>
  <si>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君津市文化振興財団</t>
    <rPh sb="0" eb="3">
      <t>キミツシ</t>
    </rPh>
    <rPh sb="3" eb="5">
      <t>ブンカ</t>
    </rPh>
    <rPh sb="5" eb="7">
      <t>シンコウ</t>
    </rPh>
    <rPh sb="7" eb="9">
      <t>ザイダン</t>
    </rPh>
    <phoneticPr fontId="10"/>
  </si>
  <si>
    <t>千葉県市町村総合事務組合（一般会計）</t>
  </si>
  <si>
    <t>-</t>
    <phoneticPr fontId="10"/>
  </si>
  <si>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</si>
  <si>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</si>
  <si>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</si>
  <si>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かずさ水道広域連合企業団（水道事業会計）</t>
  </si>
  <si>
    <t>かずさ水道広域連合企業団（水道事業会計（用水供給事業））</t>
  </si>
  <si>
    <t>君津中央病院企業団（病院事業会計）</t>
  </si>
  <si>
    <t>君津富津広域下水道組合（君津富津広域下水道組合事業会計）</t>
  </si>
  <si>
    <t>君津郡市広域市町村圏事務組合（一般会計）</t>
  </si>
  <si>
    <t>千葉県後期高齢者医療広域連合（一般会計）</t>
  </si>
  <si>
    <t>千葉県後期高齢者医療広域連合（後期高齢者医療特別会計）</t>
  </si>
  <si>
    <t>公共施設整備基金</t>
    <phoneticPr fontId="5"/>
  </si>
  <si>
    <t>スポーツ振興基金</t>
    <rPh sb="4" eb="6">
      <t>シンコウ</t>
    </rPh>
    <rPh sb="6" eb="8">
      <t>キキン</t>
    </rPh>
    <phoneticPr fontId="1"/>
  </si>
  <si>
    <t>庁舎整備基金</t>
    <rPh sb="0" eb="2">
      <t>チョウシャ</t>
    </rPh>
    <rPh sb="2" eb="4">
      <t>セイビ</t>
    </rPh>
    <rPh sb="4" eb="6">
      <t>キキン</t>
    </rPh>
    <phoneticPr fontId="1"/>
  </si>
  <si>
    <t>災害救助基金</t>
    <rPh sb="0" eb="2">
      <t>サイガイ</t>
    </rPh>
    <rPh sb="2" eb="4">
      <t>キュウジョ</t>
    </rPh>
    <rPh sb="4" eb="6">
      <t>キキン</t>
    </rPh>
    <phoneticPr fontId="1"/>
  </si>
  <si>
    <t>市民文化振興基金</t>
    <rPh sb="0" eb="2">
      <t>シミン</t>
    </rPh>
    <rPh sb="2" eb="4">
      <t>ブンカ</t>
    </rPh>
    <rPh sb="4" eb="6">
      <t>シンコウ</t>
    </rPh>
    <rPh sb="6" eb="8">
      <t>キキン</t>
    </rPh>
    <phoneticPr fontId="1"/>
  </si>
  <si>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</si>
  <si>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</si>
  <si>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将来負担比率は、将来負担額である地方債残高の増加、充当可能財源等である基金残高の減少などにより、令和４年度と比べ３．１ポイントの増となった。
有形固定資産減価償却率は、昭和４０年代以降の人口急増に伴い多くの公共施設等を集中して整備したことが影響し、高い水準にある。主な要因は、広大な市の面積に伴う多数の道路の有形固定資産減価償却率が８７．７％と高いことが挙げられる。今後も、必要な公共施設を十分に精査し、君津市公共施設等総合管理計画に基づく公共建築物の施設総量を削減しつつ、計画的な施設の改修等に取り組む。</t>
    <rPh sb="22" eb="2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</si>
  <si>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</si>
  <si>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</si>
  <si>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</si>
  <si>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</si>
  <si>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</si>
  <si>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</si>
  <si>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と比較して低い水準にある。将来負担比率は、類似団体内平均より高い水準にあり、緩やかな増加傾向にある。今後、新たな公共施設の整備が予定されており、地方債の発行額、償還額が増加することが想定され、将来負担比率、実質公債比率ともに上昇することが見込まれる。これまで以上に公債費の適正化に取り組む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</si>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</sst>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_);[Red]\(#,##0\)"/>
    <numFmt numFmtId="192"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177" fontId="14" fillId="0" borderId="15" xfId="5" applyNumberFormat="1" applyFont="1" applyBorder="1" applyAlignment="1" applyProtection="1">
      <alignment horizontal="right" vertical="center" shrinkToFi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91"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3" fillId="6" borderId="0" xfId="12" applyFont="1" applyFill="1">
      <alignment vertical="center"/>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4" applyFont="1">
      <alignment vertical="center"/>
    </xf>
  </cellXfs>
  <cellStyles count="25">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42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00000000-0005-0000-0000-000043000000}"/>
    <cellStyle name="標準 7 2" xfId="24" xr:uid="{5F808699-2DD8-471A-A78D-C50961892AA8}"/>
    <cellStyle name="標準 8" xfId="21" xr:uid="{00000000-0005-0000-0000-000044000000}"/>
    <cellStyle name="標準 9" xfId="23" xr:uid="{00000000-0005-0000-0000-000045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B2FE-45AD-8291-47DA0D27CB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62059</c:v>
                </c:pt>
                <c:pt idx="1">
                  <c:v>69079</c:v>
                </c:pt>
                <c:pt idx="2">
                  <c:v>81425</c:v>
                </c:pt>
                <c:pt idx="3">
                  <c:v>67984</c:v>
                </c:pt>
                <c:pt idx="4">
                  <c:v>46973</c:v>
                </c:pt>
              </c:numCache>
            </c:numRef>
          </c:val>
          <c:smooth val="0"/>
          <c:extLst>
            <c:ext xmlns:c16="http://schemas.microsoft.com/office/drawing/2014/chart" uri="{C3380CC4-5D6E-409C-BE32-E72D297353CC}">
              <c16:uniqueId val="{00000001-B2FE-45AD-8291-47DA0D27CB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9.65</c:v>
                </c:pt>
                <c:pt idx="1">
                  <c:v>10.050000000000001</c:v>
                </c:pt>
                <c:pt idx="2">
                  <c:v>11.92</c:v>
                </c:pt>
                <c:pt idx="3">
                  <c:v>5.76</c:v>
                </c:pt>
                <c:pt idx="4">
                  <c:v>6.45</c:v>
                </c:pt>
              </c:numCache>
            </c:numRef>
          </c:val>
          <c:extLst>
            <c:ext xmlns:c16="http://schemas.microsoft.com/office/drawing/2014/chart" uri="{C3380CC4-5D6E-409C-BE32-E72D297353CC}">
              <c16:uniqueId val="{00000000-F9BC-48F9-8BD1-CAB7A2A01D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15.19</c:v>
                </c:pt>
                <c:pt idx="1">
                  <c:v>19.53</c:v>
                </c:pt>
                <c:pt idx="2">
                  <c:v>24.38</c:v>
                </c:pt>
                <c:pt idx="3">
                  <c:v>26.75</c:v>
                </c:pt>
                <c:pt idx="4">
                  <c:v>20.84</c:v>
                </c:pt>
              </c:numCache>
            </c:numRef>
          </c:val>
          <c:extLst>
            <c:ext xmlns:c16="http://schemas.microsoft.com/office/drawing/2014/chart" uri="{C3380CC4-5D6E-409C-BE32-E72D297353CC}">
              <c16:uniqueId val="{00000001-F9BC-48F9-8BD1-CAB7A2A01D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-3.93</c:v>
                </c:pt>
                <c:pt idx="1">
                  <c:v>5.91</c:v>
                </c:pt>
                <c:pt idx="2">
                  <c:v>6.22</c:v>
                </c:pt>
                <c:pt idx="3">
                  <c:v>-3.15</c:v>
                </c:pt>
                <c:pt idx="4">
                  <c:v>-5.32</c:v>
                </c:pt>
              </c:numCache>
            </c:numRef>
          </c:val>
          <c:smooth val="0"/>
          <c:extLst>
            <c:ext xmlns:c16="http://schemas.microsoft.com/office/drawing/2014/chart" uri="{C3380CC4-5D6E-409C-BE32-E72D297353CC}">
              <c16:uniqueId val="{00000002-F9BC-48F9-8BD1-CAB7A2A01D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0</c:v>
                </c:pt>
                <c:pt idx="7">
                  <c:v>0</c:v>
                </c:pt>
                <c:pt idx="8">
                  <c:v>0</c:v>
                </c:pt>
                <c:pt idx="9">
                  <c:v>0</c:v>
                </c:pt>
              </c:numCache>
            </c:numRef>
          </c:val>
          <c:extLst>
            <c:ext xmlns:c16="http://schemas.microsoft.com/office/drawing/2014/chart" uri="{C3380CC4-5D6E-409C-BE32-E72D297353CC}">
              <c16:uniqueId val="{00000000-041D-44F2-9BB4-8B587F9F21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1D-44F2-9BB4-8B587F9F21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1D-44F2-9BB4-8B587F9F21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41D-44F2-9BB4-8B587F9F21F0}"/>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c:v>
                </c:pt>
                <c:pt idx="4">
                  <c:v>#N/A</c:v>
                </c:pt>
                <c:pt idx="5">
                  <c:v>0.02</c:v>
                </c:pt>
                <c:pt idx="6">
                  <c:v>#N/A</c:v>
                </c:pt>
                <c:pt idx="7">
                  <c:v>0.01</c:v>
                </c:pt>
                <c:pt idx="8">
                  <c:v>#N/A</c:v>
                </c:pt>
                <c:pt idx="9">
                  <c:v>0</c:v>
                </c:pt>
              </c:numCache>
            </c:numRef>
          </c:val>
          <c:extLst>
            <c:ext xmlns:c16="http://schemas.microsoft.com/office/drawing/2014/chart" uri="{C3380CC4-5D6E-409C-BE32-E72D297353CC}">
              <c16:uniqueId val="{00000004-041D-44F2-9BB4-8B587F9F21F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0.03</c:v>
                </c:pt>
                <c:pt idx="8">
                  <c:v>#N/A</c:v>
                </c:pt>
                <c:pt idx="9">
                  <c:v>0.02</c:v>
                </c:pt>
              </c:numCache>
            </c:numRef>
          </c:val>
          <c:extLst>
            <c:ext xmlns:c16="http://schemas.microsoft.com/office/drawing/2014/chart" uri="{C3380CC4-5D6E-409C-BE32-E72D297353CC}">
              <c16:uniqueId val="{00000005-041D-44F2-9BB4-8B587F9F21F0}"/>
            </c:ext>
          </c:extLst>
        </c:ser>
        <c:ser>
          <c:idx val="6"/>
          <c:order val="6"/>
          <c:tx>
            <c:strRef>
              <c:f>データシート!$A$33</c:f>
              <c:strCache>
                <c:ptCount val="1"/>
                <c:pt idx="0">
                  <c:v>国民健康保険特別会計（直営診療施設勘定）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6-041D-44F2-9BB4-8B587F9F21F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0.51</c:v>
                </c:pt>
                <c:pt idx="2">
                  <c:v>#N/A</c:v>
                </c:pt>
                <c:pt idx="3">
                  <c:v>1.1599999999999999</c:v>
                </c:pt>
                <c:pt idx="4">
                  <c:v>#N/A</c:v>
                </c:pt>
                <c:pt idx="5">
                  <c:v>1.24</c:v>
                </c:pt>
                <c:pt idx="6">
                  <c:v>#N/A</c:v>
                </c:pt>
                <c:pt idx="7">
                  <c:v>0.79</c:v>
                </c:pt>
                <c:pt idx="8">
                  <c:v>#N/A</c:v>
                </c:pt>
                <c:pt idx="9">
                  <c:v>1.54</c:v>
                </c:pt>
              </c:numCache>
            </c:numRef>
          </c:val>
          <c:extLst>
            <c:ext xmlns:c16="http://schemas.microsoft.com/office/drawing/2014/chart" uri="{C3380CC4-5D6E-409C-BE32-E72D297353CC}">
              <c16:uniqueId val="{00000007-041D-44F2-9BB4-8B587F9F21F0}"/>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3.65</c:v>
                </c:pt>
                <c:pt idx="2">
                  <c:v>#N/A</c:v>
                </c:pt>
                <c:pt idx="3">
                  <c:v>4.07</c:v>
                </c:pt>
                <c:pt idx="4">
                  <c:v>#N/A</c:v>
                </c:pt>
                <c:pt idx="5">
                  <c:v>3.88</c:v>
                </c:pt>
                <c:pt idx="6">
                  <c:v>#N/A</c:v>
                </c:pt>
                <c:pt idx="7">
                  <c:v>3.45</c:v>
                </c:pt>
                <c:pt idx="8">
                  <c:v>#N/A</c:v>
                </c:pt>
                <c:pt idx="9">
                  <c:v>1.78</c:v>
                </c:pt>
              </c:numCache>
            </c:numRef>
          </c:val>
          <c:extLst>
            <c:ext xmlns:c16="http://schemas.microsoft.com/office/drawing/2014/chart" uri="{C3380CC4-5D6E-409C-BE32-E72D297353CC}">
              <c16:uniqueId val="{00000008-041D-44F2-9BB4-8B587F9F21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9.6300000000000008</c:v>
                </c:pt>
                <c:pt idx="2">
                  <c:v>#N/A</c:v>
                </c:pt>
                <c:pt idx="3">
                  <c:v>10.029999999999999</c:v>
                </c:pt>
                <c:pt idx="4">
                  <c:v>#N/A</c:v>
                </c:pt>
                <c:pt idx="5">
                  <c:v>11.92</c:v>
                </c:pt>
                <c:pt idx="6">
                  <c:v>#N/A</c:v>
                </c:pt>
                <c:pt idx="7">
                  <c:v>5.75</c:v>
                </c:pt>
                <c:pt idx="8">
                  <c:v>#N/A</c:v>
                </c:pt>
                <c:pt idx="9">
                  <c:v>6.44</c:v>
                </c:pt>
              </c:numCache>
            </c:numRef>
          </c:val>
          <c:extLst>
            <c:ext xmlns:c16="http://schemas.microsoft.com/office/drawing/2014/chart" uri="{C3380CC4-5D6E-409C-BE32-E72D297353CC}">
              <c16:uniqueId val="{00000009-041D-44F2-9BB4-8B587F9F21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1780</c:v>
                </c:pt>
                <c:pt idx="5">
                  <c:v>1554</c:v>
                </c:pt>
                <c:pt idx="8">
                  <c:v>1520</c:v>
                </c:pt>
                <c:pt idx="11">
                  <c:v>1469</c:v>
                </c:pt>
                <c:pt idx="14">
                  <c:v>1416</c:v>
                </c:pt>
              </c:numCache>
            </c:numRef>
          </c:val>
          <c:extLst>
            <c:ext xmlns:c16="http://schemas.microsoft.com/office/drawing/2014/chart" uri="{C3380CC4-5D6E-409C-BE32-E72D297353CC}">
              <c16:uniqueId val="{00000000-E6B8-410A-B79E-1B6A258B43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B8-410A-B79E-1B6A258B43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76</c:v>
                </c:pt>
                <c:pt idx="3">
                  <c:v>77</c:v>
                </c:pt>
                <c:pt idx="6">
                  <c:v>79</c:v>
                </c:pt>
                <c:pt idx="9">
                  <c:v>81</c:v>
                </c:pt>
                <c:pt idx="12">
                  <c:v>83</c:v>
                </c:pt>
              </c:numCache>
            </c:numRef>
          </c:val>
          <c:extLst>
            <c:ext xmlns:c16="http://schemas.microsoft.com/office/drawing/2014/chart" uri="{C3380CC4-5D6E-409C-BE32-E72D297353CC}">
              <c16:uniqueId val="{00000002-E6B8-410A-B79E-1B6A258B43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541</c:v>
                </c:pt>
                <c:pt idx="3">
                  <c:v>404</c:v>
                </c:pt>
                <c:pt idx="6">
                  <c:v>413</c:v>
                </c:pt>
                <c:pt idx="9">
                  <c:v>426</c:v>
                </c:pt>
                <c:pt idx="12">
                  <c:v>420</c:v>
                </c:pt>
              </c:numCache>
            </c:numRef>
          </c:val>
          <c:extLst>
            <c:ext xmlns:c16="http://schemas.microsoft.com/office/drawing/2014/chart" uri="{C3380CC4-5D6E-409C-BE32-E72D297353CC}">
              <c16:uniqueId val="{00000003-E6B8-410A-B79E-1B6A258B43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c:v>
                </c:pt>
                <c:pt idx="3">
                  <c:v>13</c:v>
                </c:pt>
                <c:pt idx="6">
                  <c:v>13</c:v>
                </c:pt>
                <c:pt idx="9">
                  <c:v>13</c:v>
                </c:pt>
                <c:pt idx="12">
                  <c:v>12</c:v>
                </c:pt>
              </c:numCache>
            </c:numRef>
          </c:val>
          <c:extLst>
            <c:ext xmlns:c16="http://schemas.microsoft.com/office/drawing/2014/chart" uri="{C3380CC4-5D6E-409C-BE32-E72D297353CC}">
              <c16:uniqueId val="{00000004-E6B8-410A-B79E-1B6A258B43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B8-410A-B79E-1B6A258B43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B8-410A-B79E-1B6A258B43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1809</c:v>
                </c:pt>
                <c:pt idx="3">
                  <c:v>1640</c:v>
                </c:pt>
                <c:pt idx="6">
                  <c:v>1617</c:v>
                </c:pt>
                <c:pt idx="9">
                  <c:v>1723</c:v>
                </c:pt>
                <c:pt idx="12">
                  <c:v>1920</c:v>
                </c:pt>
              </c:numCache>
            </c:numRef>
          </c:val>
          <c:extLst>
            <c:ext xmlns:c16="http://schemas.microsoft.com/office/drawing/2014/chart" uri="{C3380CC4-5D6E-409C-BE32-E72D297353CC}">
              <c16:uniqueId val="{00000007-E6B8-410A-B79E-1B6A258B43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659</c:v>
                </c:pt>
                <c:pt idx="2">
                  <c:v>#N/A</c:v>
                </c:pt>
                <c:pt idx="3">
                  <c:v>#N/A</c:v>
                </c:pt>
                <c:pt idx="4">
                  <c:v>580</c:v>
                </c:pt>
                <c:pt idx="5">
                  <c:v>#N/A</c:v>
                </c:pt>
                <c:pt idx="6">
                  <c:v>#N/A</c:v>
                </c:pt>
                <c:pt idx="7">
                  <c:v>602</c:v>
                </c:pt>
                <c:pt idx="8">
                  <c:v>#N/A</c:v>
                </c:pt>
                <c:pt idx="9">
                  <c:v>#N/A</c:v>
                </c:pt>
                <c:pt idx="10">
                  <c:v>774</c:v>
                </c:pt>
                <c:pt idx="11">
                  <c:v>#N/A</c:v>
                </c:pt>
                <c:pt idx="12">
                  <c:v>#N/A</c:v>
                </c:pt>
                <c:pt idx="13">
                  <c:v>1019</c:v>
                </c:pt>
                <c:pt idx="14">
                  <c:v>#N/A</c:v>
                </c:pt>
              </c:numCache>
            </c:numRef>
          </c:val>
          <c:smooth val="0"/>
          <c:extLst>
            <c:ext xmlns:c16="http://schemas.microsoft.com/office/drawing/2014/chart" uri="{C3380CC4-5D6E-409C-BE32-E72D297353CC}">
              <c16:uniqueId val="{00000008-E6B8-410A-B79E-1B6A258B43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14764</c:v>
                </c:pt>
                <c:pt idx="5">
                  <c:v>14437</c:v>
                </c:pt>
                <c:pt idx="8">
                  <c:v>14418</c:v>
                </c:pt>
                <c:pt idx="11">
                  <c:v>13918</c:v>
                </c:pt>
                <c:pt idx="14">
                  <c:v>14061</c:v>
                </c:pt>
              </c:numCache>
            </c:numRef>
          </c:val>
          <c:extLst>
            <c:ext xmlns:c16="http://schemas.microsoft.com/office/drawing/2014/chart" uri="{C3380CC4-5D6E-409C-BE32-E72D297353CC}">
              <c16:uniqueId val="{00000000-181A-4AFC-8AAF-2F5AF162D6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6994</c:v>
                </c:pt>
                <c:pt idx="5">
                  <c:v>6874</c:v>
                </c:pt>
                <c:pt idx="8">
                  <c:v>6932</c:v>
                </c:pt>
                <c:pt idx="11">
                  <c:v>6706</c:v>
                </c:pt>
                <c:pt idx="14">
                  <c:v>6591</c:v>
                </c:pt>
              </c:numCache>
            </c:numRef>
          </c:val>
          <c:extLst>
            <c:ext xmlns:c16="http://schemas.microsoft.com/office/drawing/2014/chart" uri="{C3380CC4-5D6E-409C-BE32-E72D297353CC}">
              <c16:uniqueId val="{00000001-181A-4AFC-8AAF-2F5AF162D6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5813</c:v>
                </c:pt>
                <c:pt idx="5">
                  <c:v>6864</c:v>
                </c:pt>
                <c:pt idx="8">
                  <c:v>7756</c:v>
                </c:pt>
                <c:pt idx="11">
                  <c:v>8894</c:v>
                </c:pt>
                <c:pt idx="14">
                  <c:v>8267</c:v>
                </c:pt>
              </c:numCache>
            </c:numRef>
          </c:val>
          <c:extLst>
            <c:ext xmlns:c16="http://schemas.microsoft.com/office/drawing/2014/chart" uri="{C3380CC4-5D6E-409C-BE32-E72D297353CC}">
              <c16:uniqueId val="{00000002-181A-4AFC-8AAF-2F5AF162D6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1A-4AFC-8AAF-2F5AF162D6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1A-4AFC-8AAF-2F5AF162D6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1A-4AFC-8AAF-2F5AF162D6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7716</c:v>
                </c:pt>
                <c:pt idx="3">
                  <c:v>7192</c:v>
                </c:pt>
                <c:pt idx="6">
                  <c:v>6765</c:v>
                </c:pt>
                <c:pt idx="9">
                  <c:v>6343</c:v>
                </c:pt>
                <c:pt idx="12">
                  <c:v>5981</c:v>
                </c:pt>
              </c:numCache>
            </c:numRef>
          </c:val>
          <c:extLst>
            <c:ext xmlns:c16="http://schemas.microsoft.com/office/drawing/2014/chart" uri="{C3380CC4-5D6E-409C-BE32-E72D297353CC}">
              <c16:uniqueId val="{00000006-181A-4AFC-8AAF-2F5AF162D6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9753</c:v>
                </c:pt>
                <c:pt idx="3">
                  <c:v>9442</c:v>
                </c:pt>
                <c:pt idx="6">
                  <c:v>9118</c:v>
                </c:pt>
                <c:pt idx="9">
                  <c:v>8619</c:v>
                </c:pt>
                <c:pt idx="12">
                  <c:v>8266</c:v>
                </c:pt>
              </c:numCache>
            </c:numRef>
          </c:val>
          <c:extLst>
            <c:ext xmlns:c16="http://schemas.microsoft.com/office/drawing/2014/chart" uri="{C3380CC4-5D6E-409C-BE32-E72D297353CC}">
              <c16:uniqueId val="{00000007-181A-4AFC-8AAF-2F5AF162D6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125</c:v>
                </c:pt>
                <c:pt idx="3">
                  <c:v>115</c:v>
                </c:pt>
                <c:pt idx="6">
                  <c:v>105</c:v>
                </c:pt>
                <c:pt idx="9">
                  <c:v>102</c:v>
                </c:pt>
                <c:pt idx="12">
                  <c:v>89</c:v>
                </c:pt>
              </c:numCache>
            </c:numRef>
          </c:val>
          <c:extLst>
            <c:ext xmlns:c16="http://schemas.microsoft.com/office/drawing/2014/chart" uri="{C3380CC4-5D6E-409C-BE32-E72D297353CC}">
              <c16:uniqueId val="{00000008-181A-4AFC-8AAF-2F5AF162D6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1623</c:v>
                </c:pt>
                <c:pt idx="3">
                  <c:v>1528</c:v>
                </c:pt>
                <c:pt idx="6">
                  <c:v>1419</c:v>
                </c:pt>
                <c:pt idx="9">
                  <c:v>1314</c:v>
                </c:pt>
                <c:pt idx="12">
                  <c:v>1203</c:v>
                </c:pt>
              </c:numCache>
            </c:numRef>
          </c:val>
          <c:extLst>
            <c:ext xmlns:c16="http://schemas.microsoft.com/office/drawing/2014/chart" uri="{C3380CC4-5D6E-409C-BE32-E72D297353CC}">
              <c16:uniqueId val="{00000009-181A-4AFC-8AAF-2F5AF162D6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13888</c:v>
                </c:pt>
                <c:pt idx="3">
                  <c:v>14752</c:v>
                </c:pt>
                <c:pt idx="6">
                  <c:v>16819</c:v>
                </c:pt>
                <c:pt idx="9">
                  <c:v>18399</c:v>
                </c:pt>
                <c:pt idx="12">
                  <c:v>19218</c:v>
                </c:pt>
              </c:numCache>
            </c:numRef>
          </c:val>
          <c:extLst>
            <c:ext xmlns:c16="http://schemas.microsoft.com/office/drawing/2014/chart" uri="{C3380CC4-5D6E-409C-BE32-E72D297353CC}">
              <c16:uniqueId val="{0000000A-181A-4AFC-8AAF-2F5AF162D6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5534</c:v>
                </c:pt>
                <c:pt idx="2">
                  <c:v>#N/A</c:v>
                </c:pt>
                <c:pt idx="3">
                  <c:v>#N/A</c:v>
                </c:pt>
                <c:pt idx="4">
                  <c:v>4853</c:v>
                </c:pt>
                <c:pt idx="5">
                  <c:v>#N/A</c:v>
                </c:pt>
                <c:pt idx="6">
                  <c:v>#N/A</c:v>
                </c:pt>
                <c:pt idx="7">
                  <c:v>5121</c:v>
                </c:pt>
                <c:pt idx="8">
                  <c:v>#N/A</c:v>
                </c:pt>
                <c:pt idx="9">
                  <c:v>#N/A</c:v>
                </c:pt>
                <c:pt idx="10">
                  <c:v>5258</c:v>
                </c:pt>
                <c:pt idx="11">
                  <c:v>#N/A</c:v>
                </c:pt>
                <c:pt idx="12">
                  <c:v>#N/A</c:v>
                </c:pt>
                <c:pt idx="13">
                  <c:v>5838</c:v>
                </c:pt>
                <c:pt idx="14">
                  <c:v>#N/A</c:v>
                </c:pt>
              </c:numCache>
            </c:numRef>
          </c:val>
          <c:smooth val="0"/>
          <c:extLst>
            <c:ext xmlns:c16="http://schemas.microsoft.com/office/drawing/2014/chart" uri="{C3380CC4-5D6E-409C-BE32-E72D297353CC}">
              <c16:uniqueId val="{0000000B-181A-4AFC-8AAF-2F5AF162D6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4834</c:v>
                </c:pt>
                <c:pt idx="1">
                  <c:v>5400</c:v>
                </c:pt>
                <c:pt idx="2">
                  <c:v>4195</c:v>
                </c:pt>
              </c:numCache>
            </c:numRef>
          </c:val>
          <c:extLst>
            <c:ext xmlns:c16="http://schemas.microsoft.com/office/drawing/2014/chart" uri="{C3380CC4-5D6E-409C-BE32-E72D297353CC}">
              <c16:uniqueId val="{00000000-ECAF-47B6-BDE1-E5F19DBFFA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ECAF-47B6-BDE1-E5F19DBFFA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1957</c:v>
                </c:pt>
                <c:pt idx="1">
                  <c:v>2284</c:v>
                </c:pt>
                <c:pt idx="2">
                  <c:v>2652</c:v>
                </c:pt>
              </c:numCache>
            </c:numRef>
          </c:val>
          <c:extLst>
            <c:ext xmlns:c16="http://schemas.microsoft.com/office/drawing/2014/chart" uri="{C3380CC4-5D6E-409C-BE32-E72D297353CC}">
              <c16:uniqueId val="{00000002-ECAF-47B6-BDE1-E5F19DBFFA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{2573B2D5-8956-4055-B4F0-ECA2C836927C}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215-40CE-9176-A7ABFC22CB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{288B8B16-2403-4208-93B7-9E19EA204EDF}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15-40CE-9176-A7ABFC22CB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{67959B57-EB9D-4753-98CF-04436A15C1F6}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15-40CE-9176-A7ABFC22CB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{3B5781AF-D9F5-4A9F-B7F8-809B87F07C06}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15-40CE-9176-A7ABFC22CB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{EEA8CF74-41A7-4005-9887-5C777EBFEB44}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15-40CE-9176-A7ABFC22CB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{F644E746-349C-4354-9EE2-BA369536ACAD}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215-40CE-9176-A7ABFC22CB18}"/>
                </c:ext>
              </c:extLst>
            </c:dLbl>
            <c:dLbl>
              <c:idx val="16"/>
              <c:layout>
                <c:manualLayout>
                  <c:x val="-2.5640820289577388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{0CF68AA1-B7BF-44C4-952F-F994B3B537B5}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215-40CE-9176-A7ABFC22CB18}"/>
                </c:ext>
              </c:extLst>
            </c:dLbl>
            <c:dLbl>
              <c:idx val="24"/>
              <c:layout>
                <c:manualLayout>
                  <c:x val="-3.839068101089096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{12DFA91D-CB2D-41F9-8329-358ED3209865}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215-40CE-9176-A7ABFC22CB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{8675630D-DCE3-4314-B624-1F30E88B9E90}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215-40CE-9176-A7ABFC22CB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73.7</c:v>
                </c:pt>
                <c:pt idx="8">
                  <c:v>75.3</c:v>
                </c:pt>
                <c:pt idx="16">
                  <c:v>77</c:v>
                </c:pt>
                <c:pt idx="24">
                  <c:v>77.5</c:v>
                </c:pt>
                <c:pt idx="32">
                  <c:v>78.400000000000006</c:v>
                </c:pt>
              </c:numCache>
            </c:numRef>
          </c:xVal>
          <c:yVal>
            <c:numRef>
              <c:f>公会計指標分析・財政指標組合せ分析表!$BP$51:$DC$51</c:f>
              <c:numCache>
                <c:formatCode>#,##0.0;"▲ "#,##0.0</c:formatCode>
                <c:ptCount val="40"/>
                <c:pt idx="0">
                  <c:v>31.1</c:v>
                </c:pt>
                <c:pt idx="8">
                  <c:v>25.8</c:v>
                </c:pt>
                <c:pt idx="16">
                  <c:v>27.7</c:v>
                </c:pt>
                <c:pt idx="24">
                  <c:v>27.8</c:v>
                </c:pt>
                <c:pt idx="32">
                  <c:v>30.9</c:v>
                </c:pt>
              </c:numCache>
            </c:numRef>
          </c:yVal>
          <c:smooth val="0"/>
          <c:extLst>
            <c:ext xmlns:c16="http://schemas.microsoft.com/office/drawing/2014/chart" uri="{C3380CC4-5D6E-409C-BE32-E72D297353CC}">
              <c16:uniqueId val="{00000009-8215-40CE-9176-A7ABFC22CB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572695679789248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{724D5D21-121E-4B21-9781-67F98EA6A516}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215-40CE-9176-A7ABFC22CB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{EC39DB34-8984-488E-97FB-A41BB7C248E2}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15-40CE-9176-A7ABFC22CB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{CF9EB3AF-EEBC-4492-9EFF-8D98F584E57B}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15-40CE-9176-A7ABFC22CB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{E39BA1BA-ACDA-4A77-B284-961BB66999E3}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15-40CE-9176-A7ABFC22CB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{EFEDEF62-7105-4E3F-B923-A69BFB4DED21}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15-40CE-9176-A7ABFC22CB18}"/>
                </c:ext>
              </c:extLst>
            </c:dLbl>
            <c:dLbl>
              <c:idx val="8"/>
              <c:layout>
                <c:manualLayout>
                  <c:x val="0"/>
                  <c:y val="-1.572695679789248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{D21783C9-73C7-4FE9-B939-A97E620E5495}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215-40CE-9176-A7ABFC22CB1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{C08122F6-740F-47AC-8C00-B416F4F0C240}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215-40CE-9176-A7ABFC22CB1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{0C96E4C9-8243-4063-A079-0E32C9CF752F}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215-40CE-9176-A7ABFC22CB1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{728750EA-09FD-43D2-8A6C-DCE7B91FD481}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215-40CE-9176-A7ABFC22CB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215-40CE-9176-A7ABFC22CB1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{599DC43F-6259-43BB-A591-D93F3597055B}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58E-4C97-928E-FAE41B35E3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{A67A9729-7320-49D5-A10B-2CDAF9D56C41}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8E-4C97-928E-FAE41B35E3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{76F709DE-2BC2-421E-8DF2-867354E367CE}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8E-4C97-928E-FAE41B35E3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{7416E6D4-94A0-45B4-9EE2-0D6FA152DE20}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8E-4C97-928E-FAE41B35E3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{4BECBE02-71E2-4487-A1F3-3E14E2275042}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8E-4C97-928E-FAE41B35E3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{98D1C46F-CEE9-4B0C-BD97-D699ECF1FB21}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58E-4C97-928E-FAE41B35E3B2}"/>
                </c:ext>
              </c:extLst>
            </c:dLbl>
            <c:dLbl>
              <c:idx val="16"/>
              <c:layout>
                <c:manualLayout>
                  <c:x val="-2.6710997734770581E-2"/>
                  <c:y val="-8.036350945642427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{B4F8DB9E-750C-484A-9D3A-202F853D1DC0}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58E-4C97-928E-FAE41B35E3B2}"/>
                </c:ext>
              </c:extLst>
            </c:dLbl>
            <c:dLbl>
              <c:idx val="24"/>
              <c:layout>
                <c:manualLayout>
                  <c:x val="-3.6429687715380583E-2"/>
                  <c:y val="-4.446978471916361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{A72169F7-BF5D-4AAA-B7CE-FD677318B15B}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58E-4C97-928E-FAE41B35E3B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{3FCA28E2-BD1A-494D-A938-FEFF28D83E56}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58E-4C97-928E-FAE41B35E3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3.5</c:v>
                </c:pt>
                <c:pt idx="16">
                  <c:v>3.3</c:v>
                </c:pt>
                <c:pt idx="24">
                  <c:v>3.4</c:v>
                </c:pt>
                <c:pt idx="32">
                  <c:v>4.2</c:v>
                </c:pt>
              </c:numCache>
            </c:numRef>
          </c:xVal>
          <c:yVal>
            <c:numRef>
              <c:f>公会計指標分析・財政指標組合せ分析表!$BP$73:$DC$73</c:f>
              <c:numCache>
                <c:formatCode>#,##0.0;"▲ "#,##0.0</c:formatCode>
                <c:ptCount val="40"/>
                <c:pt idx="0">
                  <c:v>31.1</c:v>
                </c:pt>
                <c:pt idx="8">
                  <c:v>25.8</c:v>
                </c:pt>
                <c:pt idx="16">
                  <c:v>27.7</c:v>
                </c:pt>
                <c:pt idx="24">
                  <c:v>27.8</c:v>
                </c:pt>
                <c:pt idx="32">
                  <c:v>30.9</c:v>
                </c:pt>
              </c:numCache>
            </c:numRef>
          </c:yVal>
          <c:smooth val="0"/>
          <c:extLst>
            <c:ext xmlns:c16="http://schemas.microsoft.com/office/drawing/2014/chart" uri="{C3380CC4-5D6E-409C-BE32-E72D297353CC}">
              <c16:uniqueId val="{00000009-C58E-4C97-928E-FAE41B35E3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{DCDCD910-9F5A-4EB6-BA2D-1B8102278CD4}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58E-4C97-928E-FAE41B35E3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{B29B8CBC-5A9F-449D-A5C7-089B750F6CC0}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8E-4C97-928E-FAE41B35E3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{4E6272C5-2ADE-49BE-81FE-6C98677EBD6C}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8E-4C97-928E-FAE41B35E3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{30F3FF3B-25A4-44A1-AEDE-34D51A6CC7A9}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8E-4C97-928E-FAE41B35E3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{D0CB5AAE-EBFC-4A6D-94B2-4AB5670BBF92}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8E-4C97-928E-FAE41B35E3B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{38764ADF-2DD3-4E2E-B129-E5B4795BDD1F}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58E-4C97-928E-FAE41B35E3B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{B40ADADC-5734-4F69-BA96-4C2B41C0E21A}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58E-4C97-928E-FAE41B35E3B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{F21A5852-BA1D-4272-B80F-AC972F94DCA1}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58E-4C97-928E-FAE41B35E3B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{AA5CC500-3E00-4E90-8D29-B91E384410D2}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58E-4C97-928E-FAE41B35E3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C58E-4C97-928E-FAE41B35E3B2}"/>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実質公債費比率は類似団体と比較して低い水準にあるものの、近年増加傾向となっている。これは元利償還金が近年増加していることが主な要因となっている。</a:t>
          </a:r>
        </a:p>
        <a:p>
          <a:r>
            <a:rPr kumimoji="1" lang="ja-JP" altLang="en-US" sz="1400">
              <a:solidFill>
                <a:sysClr val="windowText" lastClr="000000"/>
              </a:solidFill>
              <a:latin typeface="ＭＳ ゴシック" pitchFamily="49" charset="-128"/>
              <a:ea typeface="ＭＳ ゴシック" pitchFamily="49" charset="-128"/>
            </a:rPr>
            <a:t>　すでに大規模な公共施設の整備事業により地方債現在高が増加傾向にあり、今後も元利償還金の増加が見込まれるため、引き続き交付税措置のある市債を優先的に活用するほか、事業の計画的な執行による平準化を図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公共施設やインフラの大規模な整備により地方債残高が前年度から</a:t>
          </a:r>
          <a:r>
            <a:rPr kumimoji="1" lang="en-US" altLang="ja-JP" sz="1400">
              <a:solidFill>
                <a:sysClr val="windowText" lastClr="000000"/>
              </a:solidFill>
              <a:latin typeface="ＭＳ ゴシック" pitchFamily="49" charset="-128"/>
              <a:ea typeface="ＭＳ ゴシック" pitchFamily="49" charset="-128"/>
            </a:rPr>
            <a:t>819</a:t>
          </a:r>
          <a:r>
            <a:rPr kumimoji="1" lang="ja-JP" altLang="en-US" sz="1400">
              <a:solidFill>
                <a:sysClr val="windowText" lastClr="000000"/>
              </a:solidFill>
              <a:latin typeface="ＭＳ ゴシック" pitchFamily="49" charset="-128"/>
              <a:ea typeface="ＭＳ ゴシック" pitchFamily="49" charset="-128"/>
            </a:rPr>
            <a:t>百万円増加したものの、債務負担行為に基づく支出予定額など各指標が軒並み前年度を下回ったことにより、将来負担額は</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百万円減少した。しかし、充当可能基金が前年度から</a:t>
          </a:r>
          <a:r>
            <a:rPr kumimoji="1" lang="en-US" altLang="ja-JP" sz="1400">
              <a:solidFill>
                <a:sysClr val="windowText" lastClr="000000"/>
              </a:solidFill>
              <a:latin typeface="ＭＳ ゴシック" pitchFamily="49" charset="-128"/>
              <a:ea typeface="ＭＳ ゴシック" pitchFamily="49" charset="-128"/>
            </a:rPr>
            <a:t>627</a:t>
          </a:r>
          <a:r>
            <a:rPr kumimoji="1" lang="ja-JP" altLang="en-US" sz="1400">
              <a:solidFill>
                <a:sysClr val="windowText" lastClr="000000"/>
              </a:solidFill>
              <a:latin typeface="ＭＳ ゴシック" pitchFamily="49" charset="-128"/>
              <a:ea typeface="ＭＳ ゴシック" pitchFamily="49" charset="-128"/>
            </a:rPr>
            <a:t>百万円減少したことなどによる充当可能財源等が</a:t>
          </a:r>
          <a:r>
            <a:rPr kumimoji="1" lang="en-US" altLang="ja-JP" sz="1400">
              <a:solidFill>
                <a:sysClr val="windowText" lastClr="000000"/>
              </a:solidFill>
              <a:latin typeface="ＭＳ ゴシック" pitchFamily="49" charset="-128"/>
              <a:ea typeface="ＭＳ ゴシック" pitchFamily="49" charset="-128"/>
            </a:rPr>
            <a:t>599</a:t>
          </a:r>
          <a:r>
            <a:rPr kumimoji="1" lang="ja-JP" altLang="en-US" sz="1400">
              <a:solidFill>
                <a:sysClr val="windowText" lastClr="000000"/>
              </a:solidFill>
              <a:latin typeface="ＭＳ ゴシック" pitchFamily="49" charset="-128"/>
              <a:ea typeface="ＭＳ ゴシック" pitchFamily="49" charset="-128"/>
            </a:rPr>
            <a:t>百万円減少したことにより、将来負担比率の分子は</a:t>
          </a:r>
          <a:r>
            <a:rPr kumimoji="1" lang="en-US" altLang="ja-JP" sz="1400">
              <a:solidFill>
                <a:sysClr val="windowText" lastClr="000000"/>
              </a:solidFill>
              <a:latin typeface="ＭＳ ゴシック" pitchFamily="49" charset="-128"/>
              <a:ea typeface="ＭＳ ゴシック" pitchFamily="49" charset="-128"/>
            </a:rPr>
            <a:t>11.0</a:t>
          </a:r>
          <a:r>
            <a:rPr kumimoji="1" lang="ja-JP" altLang="en-US" sz="1400">
              <a:solidFill>
                <a:sysClr val="windowText" lastClr="000000"/>
              </a:solidFill>
              <a:latin typeface="ＭＳ ゴシック" pitchFamily="49" charset="-128"/>
              <a:ea typeface="ＭＳ ゴシック" pitchFamily="49" charset="-128"/>
            </a:rPr>
            <a:t>％の増となった。</a:t>
          </a:r>
        </a:p>
        <a:p>
          <a:r>
            <a:rPr kumimoji="1" lang="ja-JP" altLang="en-US" sz="1400">
              <a:solidFill>
                <a:sysClr val="windowText" lastClr="000000"/>
              </a:solidFill>
              <a:latin typeface="ＭＳ ゴシック" pitchFamily="49" charset="-128"/>
              <a:ea typeface="ＭＳ ゴシック" pitchFamily="49" charset="-128"/>
            </a:rPr>
            <a:t>　今後も引き続き大規模な公共施設の整備事業が控えており、地方債残高の増加が見込まれるため、現在、積み立てている公共施設整備基金の活用や、事業規模の精査や平準化を図るなど検討を進めていく。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千葉県君津市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末の基金残高は、６８億８，１７７万５千円となっており、前年度から８億３，６８２万３千円の減少となっている。これは、財政調整基金で１２億５４２万４千円減少し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型事業所操業に伴い人口が急増した昭和４０年代の短期間に整備された公共施設の多くは老朽化が進行し、大規模改修や建替えの時期を迎えており、財源の確保が必要となっている。それら公共施設の更新整備に係る費用について、長期的な視点で、どれだけ資産価値が目減りするのか、いつ更新整備をすればコストを低く抑えられるのかを精査し、計画的に積み立てるよう努める。財政調整基金だけでなく、それぞれの目的に応じた特定目的基金についても適切に財源を管理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・公共施設整備基金：公共施設の計画的かつ効率的な整備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・市民文化振興基金：市民文化の振興を図るための経費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・スポーツ振興基金：市民のスポーツ振興を図るための社会体育施設の整備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市役所本庁舎整備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・災害救助基金：　　災害救助の財源</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：公共施設整備に備え、６，８１０万８千円を積み立てたことによる増。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：市役所本庁舎の整備に備え、３億円を積み立てたことによる増。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　　　：スポーツ施設の整備に備え、３，０３２万８千円を積み立てたことによる増。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・市民文化振興基金　　　：市文化ホールの改修に、３，２３３万９千円を取り崩したことによる減。</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　　：公共施設等総合管理計画や個別施設計画に基づき、計画的に積み立て、必要に応じて活用する。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・庁舎整備基金　　　　：市役所本庁舎の整備に備え、事業費の２割程度をまかなえることを目標に積立てを続けていく。</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・スポーツ振興基金　　：スポーツ施設の整備に備え、引き続き年間約３，０００万円を積み立てていく。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・市民文化振興基金　　：市民文化の振興を図るため計画的に活用していく。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における財源不足分１２億９，０００万円を取り崩した一方で、不要な支出の抑制及び行財政改革の推進による前年度決算剰余金を中心に８億５４３万７千円を積み立てたことにより、１２億５４２万４千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大型事業所及び関連事業所による税収の割合が大きく、景気の動向に影響を受けやすいため、標準財政規模の２０％程度の約４０億円となるよう努めることとしている。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当初予算で計上した１０万円を積立てたことにより増となった。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地方債償還額の平準化に努め、現在のところ直近での活用予定はないが、引き続き同程度の積立てを継続していく。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099F9A8-B650-4C53-B5A9-A2E8EC6643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A0A1E3C-598F-436E-AFCB-AF4D913E6B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96A9DD5-3E61-4B39-AC0E-CB790EFA2EF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B5F6FD1-438B-454B-B673-4407A816E3C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E7A6F60-81D7-4678-89CF-C8D80699FA1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730ED9F-432D-4CD8-B8F9-48A158E68F2F}"/>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7165EEB-1643-403F-B48E-CF46D34882B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8C39BAF-44C2-4B57-B37B-D27294C6080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38BA212-BC60-4FF9-96F2-69734525059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E705210-2097-44C2-9988-F8C70C320E6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9AE83C9-A1E8-4C38-A33B-BDD616EF435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4A498C9-6C68-42D9-BE90-DB10F71AC12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3EFBA90-8F83-40DE-A826-2775825C1F8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175E534-8B66-4FAC-968B-A926C1B19FA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6080E17-8AFF-45A6-BD5C-49DAD9358C7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FB37DE0-9D87-4747-A5A3-83DAE2E8D0A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45DA90-521E-40A4-AE1D-307BF24B5A1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DCCF7FC-CDDA-4CCF-B8EA-034E58B9DE1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F4CA854-06E9-4442-B6F9-B3330FBC377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E443633-95C2-45C6-839E-F43EB84DC4E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A7284CE-601E-4981-ADA5-01034429AC5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F7523B6-83C1-48DF-B96B-A1829F0B4A0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DFEDD07-2142-4DD8-8E66-AC089B5F42E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E9E649A-E2DD-4536-99D6-64B81E3E411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4033BFC-0F35-4AF7-BA88-8E8E9A7EB1C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C6D4D51-56FF-4679-B78E-2CEF89C2EE1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18FB343-9688-49B7-80FA-E1DBAC31C29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D994443-870D-4771-A2FE-1AFB17103CC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43D925A-3A5F-4A1B-98DC-28170005579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254CDE-0022-4702-B117-11F3FCA23582}"/>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03CE289-06E9-4AD7-BA9A-381C74D518A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744C1BC-96BE-4B05-8C31-73108C1DE1EB}"/>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EC101257-F6FF-48CB-B6C2-5AB95AC074C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FB75111-E172-4546-A614-02743549421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A498B46-C773-4BD1-86A7-0783109F9328}"/>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7A5CA4D-9681-45B8-89E1-7A04FDBCA0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821B047-F249-41BB-BF5C-DCAEC4EF748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973CCB-597A-46CD-9826-C7C5F944AB6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91A4D1E-4F7A-4A09-A7BD-9F1D84BA9DB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0A5D980-30F1-456E-AAA6-CE857AEB8ECB}"/>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C72E7B4-797A-4DC6-BC1A-357B938FEE1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29409D6-63DF-4EB8-B0D0-69854B8B2971}"/>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A2FB55A-9D22-4A3D-9B72-687B02C52EB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8507318-97C4-4072-9567-074CFA36CBA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D9F914D-9532-4A39-B61E-C4CD68954EF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B1AC1F4-73D7-4AC7-BAEC-295B6F6865F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F412C0E-8B9D-4831-86BA-CDB3F5DE1CE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昭和４０年代以降に人口が急増し、同じ時期に多くの公共施設等を整備したため、有形固定資産減価償却率が高い水準にあり、類似団体内平均値より高い水準で推移している。今後も、必要な公共施設を十分に精査し、君津市公共施設等総合管理計画に基づく公共建築物の施設総量を削減しつつ、計画的な施設の改修等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F7ED254-7427-4D6F-A3A5-785B99486999}"/>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2D8C87B-772E-40F4-A9F9-FD6428A0FCF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68B25ED-07E5-4C30-BA8F-A3DF319FA142}"/>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97729FE-69E5-432F-8CE6-8811DB9CC1AB}"/>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476B9C17-D10D-493A-9865-4CA260FCA099}"/>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E02A239-7560-4ABC-BF75-96161BD04BA3}"/>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1890746-059A-4E8C-96F7-0C1579C15FC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42840D3C-C682-4BCB-A936-0CFE97B25BEE}"/>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9569A39-2E57-4C27-9C26-6318C4E437BB}"/>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84A5F331-6A7E-4E81-A4D2-6B009919B9EB}"/>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CCB90FF-9838-4FB5-8065-7CCAA7718B48}"/>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149B252-59AC-4B40-AEA4-BA0707ABBB8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AF7A21A-0302-46CE-B65B-1CE9594D242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1EB7A77C-FF67-43C7-8BDE-1257F9C1498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7073854B-8F4C-4892-A5FF-B0893549DAB0}"/>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A781CA0F-E763-4213-970B-984F88CB0425}"/>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E4F53D3F-A2E0-4D82-BAAE-BD898344DF7A}"/>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F1AB2DCC-64B7-4B61-A2DA-4379BA91AAFE}"/>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FA9BE2FE-DB09-4711-A514-945D6F52FA83}"/>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5D297CD0-063D-47E6-99CC-483116BC02F5}"/>
            </a:ext>
          </a:extLst>
        </xdr:cNvPr>
        <xdr:cNvSpPr txBox="1"/>
      </xdr:nvSpPr>
      <xdr:spPr>
        <a:xfrm>
          <a:off x="4258945" y="5703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93FEA063-9B79-4CFC-BBE0-CAF1725DF965}"/>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1591F050-1089-42F9-8261-7AC0C997DE4C}"/>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4C37B7AE-BE00-4DE1-8DEE-8FC202396A08}"/>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ABDF5758-D557-4A7C-8C01-951A0D982C9D}"/>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6A230AA5-FB93-4F71-89B9-29B55CA27637}"/>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D9715504-C88D-43BA-BE27-02CF26A6704D}"/>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764A0E8F-F2A1-4462-95C2-A3501D3277D2}"/>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273B990-A73D-479A-B1BD-72F081AD41DB}"/>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BAE2F76-3F3B-42A8-A8F3-E9EE005D700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2784102-6322-4E9E-9164-800F1A850EF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130937</xdr:rowOff>
    </xdr:from>
    <xdr:to>
      <xdr:col>23</xdr:col>
      <xdr:colOff>136525</xdr:colOff>
      <xdr:row>34</xdr:row>
      <xdr:rowOff>61087</xdr:rowOff>
    </xdr:to>
    <xdr:sp macro="" textlink="">
      <xdr:nvSpPr>
        <xdr:cNvPr id="79" name="楕円 78">
          <a:extLst>
            <a:ext uri="{FF2B5EF4-FFF2-40B4-BE49-F238E27FC236}">
              <a16:creationId xmlns:a16="http://schemas.microsoft.com/office/drawing/2014/main" id="{C06A49A9-06F6-41CE-9F6D-49BD1927C40B}"/>
            </a:ext>
          </a:extLst>
        </xdr:cNvPr>
        <xdr:cNvSpPr/>
      </xdr:nvSpPr>
      <xdr:spPr>
        <a:xfrm>
          <a:off x="4157345" y="6432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45864</xdr:rowOff>
    </xdr:from>
    <xdr:ext cx="405111" cy="259045"/>
    <xdr:sp macro="" textlink="">
      <xdr:nvSpPr>
        <xdr:cNvPr id="80" name="有形固定資産減価償却率該当値テキスト">
          <a:extLst>
            <a:ext uri="{FF2B5EF4-FFF2-40B4-BE49-F238E27FC236}">
              <a16:creationId xmlns:a16="http://schemas.microsoft.com/office/drawing/2014/main" id="{0D96AE60-AE0C-48FE-809E-40F8E2D4232D}"/>
            </a:ext>
          </a:extLst>
        </xdr:cNvPr>
        <xdr:cNvSpPr txBox="1"/>
      </xdr:nvSpPr>
      <xdr:spPr>
        <a:xfrm>
          <a:off x="4258945" y="6347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92075</xdr:rowOff>
    </xdr:from>
    <xdr:to>
      <xdr:col>19</xdr:col>
      <xdr:colOff>187325</xdr:colOff>
      <xdr:row>34</xdr:row>
      <xdr:rowOff>22225</xdr:rowOff>
    </xdr:to>
    <xdr:sp macro="" textlink="">
      <xdr:nvSpPr>
        <xdr:cNvPr id="81" name="楕円 80">
          <a:extLst>
            <a:ext uri="{FF2B5EF4-FFF2-40B4-BE49-F238E27FC236}">
              <a16:creationId xmlns:a16="http://schemas.microsoft.com/office/drawing/2014/main" id="{328F2D5E-ED50-4F33-ADCF-1A9787C31590}"/>
            </a:ext>
          </a:extLst>
        </xdr:cNvPr>
        <xdr:cNvSpPr/>
      </xdr:nvSpPr>
      <xdr:spPr>
        <a:xfrm>
          <a:off x="3537585" y="6393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142875</xdr:rowOff>
    </xdr:from>
    <xdr:to>
      <xdr:col>23</xdr:col>
      <xdr:colOff>85725</xdr:colOff>
      <xdr:row>34</xdr:row>
      <xdr:rowOff>10287</xdr:rowOff>
    </xdr:to>
    <xdr:cxnSp macro="">
      <xdr:nvCxnSpPr>
        <xdr:cNvPr id="82" name="直線コネクタ 81">
          <a:extLst>
            <a:ext uri="{FF2B5EF4-FFF2-40B4-BE49-F238E27FC236}">
              <a16:creationId xmlns:a16="http://schemas.microsoft.com/office/drawing/2014/main" id="{A8F99EDF-3E5E-4336-ADF6-317FC6F0187B}"/>
            </a:ext>
          </a:extLst>
        </xdr:cNvPr>
        <xdr:cNvCxnSpPr/>
      </xdr:nvCxnSpPr>
      <xdr:spPr>
        <a:xfrm>
          <a:off x="3588385" y="6444615"/>
          <a:ext cx="619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70485</xdr:rowOff>
    </xdr:from>
    <xdr:to>
      <xdr:col>15</xdr:col>
      <xdr:colOff>187325</xdr:colOff>
      <xdr:row>34</xdr:row>
      <xdr:rowOff>635</xdr:rowOff>
    </xdr:to>
    <xdr:sp macro="" textlink="">
      <xdr:nvSpPr>
        <xdr:cNvPr id="83" name="楕円 82">
          <a:extLst>
            <a:ext uri="{FF2B5EF4-FFF2-40B4-BE49-F238E27FC236}">
              <a16:creationId xmlns:a16="http://schemas.microsoft.com/office/drawing/2014/main" id="{A7CF310A-53CE-4CD4-BBFB-21D6298A81AE}"/>
            </a:ext>
          </a:extLst>
        </xdr:cNvPr>
        <xdr:cNvSpPr/>
      </xdr:nvSpPr>
      <xdr:spPr>
        <a:xfrm>
          <a:off x="2867025" y="6372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121285</xdr:rowOff>
    </xdr:from>
    <xdr:to>
      <xdr:col>19</xdr:col>
      <xdr:colOff>136525</xdr:colOff>
      <xdr:row>33</xdr:row>
      <xdr:rowOff>142875</xdr:rowOff>
    </xdr:to>
    <xdr:cxnSp macro="">
      <xdr:nvCxnSpPr>
        <xdr:cNvPr id="84" name="直線コネクタ 83">
          <a:extLst>
            <a:ext uri="{FF2B5EF4-FFF2-40B4-BE49-F238E27FC236}">
              <a16:creationId xmlns:a16="http://schemas.microsoft.com/office/drawing/2014/main" id="{7A42B776-74A9-4A3D-BF1C-1A6D12A6DA67}"/>
            </a:ext>
          </a:extLst>
        </xdr:cNvPr>
        <xdr:cNvCxnSpPr/>
      </xdr:nvCxnSpPr>
      <xdr:spPr>
        <a:xfrm>
          <a:off x="2917825" y="6423025"/>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168529</xdr:rowOff>
    </xdr:from>
    <xdr:to>
      <xdr:col>11</xdr:col>
      <xdr:colOff>187325</xdr:colOff>
      <xdr:row>33</xdr:row>
      <xdr:rowOff>98679</xdr:rowOff>
    </xdr:to>
    <xdr:sp macro="" textlink="">
      <xdr:nvSpPr>
        <xdr:cNvPr id="85" name="楕円 84">
          <a:extLst>
            <a:ext uri="{FF2B5EF4-FFF2-40B4-BE49-F238E27FC236}">
              <a16:creationId xmlns:a16="http://schemas.microsoft.com/office/drawing/2014/main" id="{D624C882-C8AF-4D3B-AE6C-2BBC6C6E6A22}"/>
            </a:ext>
          </a:extLst>
        </xdr:cNvPr>
        <xdr:cNvSpPr/>
      </xdr:nvSpPr>
      <xdr:spPr>
        <a:xfrm>
          <a:off x="2196465" y="6302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47879</xdr:rowOff>
    </xdr:from>
    <xdr:to>
      <xdr:col>15</xdr:col>
      <xdr:colOff>136525</xdr:colOff>
      <xdr:row>33</xdr:row>
      <xdr:rowOff>121285</xdr:rowOff>
    </xdr:to>
    <xdr:cxnSp macro="">
      <xdr:nvCxnSpPr>
        <xdr:cNvPr id="86" name="直線コネクタ 85">
          <a:extLst>
            <a:ext uri="{FF2B5EF4-FFF2-40B4-BE49-F238E27FC236}">
              <a16:creationId xmlns:a16="http://schemas.microsoft.com/office/drawing/2014/main" id="{CC99E631-2EBF-402E-B314-F179D8E1AAD0}"/>
            </a:ext>
          </a:extLst>
        </xdr:cNvPr>
        <xdr:cNvCxnSpPr/>
      </xdr:nvCxnSpPr>
      <xdr:spPr>
        <a:xfrm>
          <a:off x="2247265" y="6349619"/>
          <a:ext cx="67056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99441</xdr:rowOff>
    </xdr:from>
    <xdr:to>
      <xdr:col>7</xdr:col>
      <xdr:colOff>187325</xdr:colOff>
      <xdr:row>33</xdr:row>
      <xdr:rowOff>29591</xdr:rowOff>
    </xdr:to>
    <xdr:sp macro="" textlink="">
      <xdr:nvSpPr>
        <xdr:cNvPr id="87" name="楕円 86">
          <a:extLst>
            <a:ext uri="{FF2B5EF4-FFF2-40B4-BE49-F238E27FC236}">
              <a16:creationId xmlns:a16="http://schemas.microsoft.com/office/drawing/2014/main" id="{A4D58BE0-134D-40B2-9498-921533FAF533}"/>
            </a:ext>
          </a:extLst>
        </xdr:cNvPr>
        <xdr:cNvSpPr/>
      </xdr:nvSpPr>
      <xdr:spPr>
        <a:xfrm>
          <a:off x="1525905" y="6233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150241</xdr:rowOff>
    </xdr:from>
    <xdr:to>
      <xdr:col>11</xdr:col>
      <xdr:colOff>136525</xdr:colOff>
      <xdr:row>33</xdr:row>
      <xdr:rowOff>47879</xdr:rowOff>
    </xdr:to>
    <xdr:cxnSp macro="">
      <xdr:nvCxnSpPr>
        <xdr:cNvPr id="88" name="直線コネクタ 87">
          <a:extLst>
            <a:ext uri="{FF2B5EF4-FFF2-40B4-BE49-F238E27FC236}">
              <a16:creationId xmlns:a16="http://schemas.microsoft.com/office/drawing/2014/main" id="{2DB8E21E-AF4B-4D7F-A223-20331167227D}"/>
            </a:ext>
          </a:extLst>
        </xdr:cNvPr>
        <xdr:cNvCxnSpPr/>
      </xdr:nvCxnSpPr>
      <xdr:spPr>
        <a:xfrm>
          <a:off x="1576705" y="6284341"/>
          <a:ext cx="670560" cy="6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EAA776DC-B4BA-4CD7-A6A8-48C1716E6FD4}"/>
            </a:ext>
          </a:extLst>
        </xdr:cNvPr>
        <xdr:cNvSpPr txBox="1"/>
      </xdr:nvSpPr>
      <xdr:spPr>
        <a:xfrm>
          <a:off x="3395989" y="5570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B6C837B6-6CD2-4BB8-90B0-7CBB301079C3}"/>
            </a:ext>
          </a:extLst>
        </xdr:cNvPr>
        <xdr:cNvSpPr txBox="1"/>
      </xdr:nvSpPr>
      <xdr:spPr>
        <a:xfrm>
          <a:off x="2738129" y="55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7A5FB85E-5F63-4D0D-8148-58301D975C93}"/>
            </a:ext>
          </a:extLst>
        </xdr:cNvPr>
        <xdr:cNvSpPr txBox="1"/>
      </xdr:nvSpPr>
      <xdr:spPr>
        <a:xfrm>
          <a:off x="2067569"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7BC9A12E-196E-4654-BED0-184EFDA434DD}"/>
            </a:ext>
          </a:extLst>
        </xdr:cNvPr>
        <xdr:cNvSpPr txBox="1"/>
      </xdr:nvSpPr>
      <xdr:spPr>
        <a:xfrm>
          <a:off x="1397009"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13352</xdr:rowOff>
    </xdr:from>
    <xdr:ext cx="405111" cy="259045"/>
    <xdr:sp macro="" textlink="">
      <xdr:nvSpPr>
        <xdr:cNvPr id="93" name="n_1mainValue有形固定資産減価償却率">
          <a:extLst>
            <a:ext uri="{FF2B5EF4-FFF2-40B4-BE49-F238E27FC236}">
              <a16:creationId xmlns:a16="http://schemas.microsoft.com/office/drawing/2014/main" id="{240A9A5C-486E-4DE0-A8A8-8B6AD2B6F8D0}"/>
            </a:ext>
          </a:extLst>
        </xdr:cNvPr>
        <xdr:cNvSpPr txBox="1"/>
      </xdr:nvSpPr>
      <xdr:spPr>
        <a:xfrm>
          <a:off x="3395989"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163212</xdr:rowOff>
    </xdr:from>
    <xdr:ext cx="405111" cy="259045"/>
    <xdr:sp macro="" textlink="">
      <xdr:nvSpPr>
        <xdr:cNvPr id="94" name="n_2mainValue有形固定資産減価償却率">
          <a:extLst>
            <a:ext uri="{FF2B5EF4-FFF2-40B4-BE49-F238E27FC236}">
              <a16:creationId xmlns:a16="http://schemas.microsoft.com/office/drawing/2014/main" id="{FBBAB958-D338-4F04-B0B6-E988F663C64F}"/>
            </a:ext>
          </a:extLst>
        </xdr:cNvPr>
        <xdr:cNvSpPr txBox="1"/>
      </xdr:nvSpPr>
      <xdr:spPr>
        <a:xfrm>
          <a:off x="2738129" y="646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89806</xdr:rowOff>
    </xdr:from>
    <xdr:ext cx="405111" cy="259045"/>
    <xdr:sp macro="" textlink="">
      <xdr:nvSpPr>
        <xdr:cNvPr id="95" name="n_3mainValue有形固定資産減価償却率">
          <a:extLst>
            <a:ext uri="{FF2B5EF4-FFF2-40B4-BE49-F238E27FC236}">
              <a16:creationId xmlns:a16="http://schemas.microsoft.com/office/drawing/2014/main" id="{8574890E-76F3-484C-8C5D-77BC749F7D7E}"/>
            </a:ext>
          </a:extLst>
        </xdr:cNvPr>
        <xdr:cNvSpPr txBox="1"/>
      </xdr:nvSpPr>
      <xdr:spPr>
        <a:xfrm>
          <a:off x="2067569" y="639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20718</xdr:rowOff>
    </xdr:from>
    <xdr:ext cx="405111" cy="259045"/>
    <xdr:sp macro="" textlink="">
      <xdr:nvSpPr>
        <xdr:cNvPr id="96" name="n_4mainValue有形固定資産減価償却率">
          <a:extLst>
            <a:ext uri="{FF2B5EF4-FFF2-40B4-BE49-F238E27FC236}">
              <a16:creationId xmlns:a16="http://schemas.microsoft.com/office/drawing/2014/main" id="{A68F0859-4967-4B4B-9158-014EBDB5F2C2}"/>
            </a:ext>
          </a:extLst>
        </xdr:cNvPr>
        <xdr:cNvSpPr txBox="1"/>
      </xdr:nvSpPr>
      <xdr:spPr>
        <a:xfrm>
          <a:off x="1397009" y="6322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42D0FF4-ED26-45AE-A6C6-D81605023F85}"/>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350E43E-4D09-4397-BB2D-D6CC93EEBE8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ACBE5B-C20B-4D0C-B2DA-369FC22D1948}"/>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825EBEE4-BBFE-46C5-A7A8-AB4BD87859D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5DAF1E5D-3C3B-449A-BDFC-74AFC9963C27}"/>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3B63900-46B0-4370-A9FF-EE9C29F8F914}"/>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CAAC2E5-A7F4-4C81-83F0-0F93F45BA12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75F0F1C-9140-40B1-AF4F-52B15A090527}"/>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D4B15D3-C265-4E88-A49B-E3C20473C74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1D86E73-CFF0-411B-AB75-2F55D9D11CC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BC6D0E9-9962-4BBD-85E1-5AC3088C5285}"/>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A9959DF-79DF-4113-B09B-54CC20D224C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A44E967-17E8-4DDD-B4A9-80B9BF6E841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上回ったが、前年度に比べ低くなっている。主な要因としては、大規模な公共施設の整備に伴い地方債残高が増加したこと、また、人件費が高い水準にあることが挙げられる。今後も公共施設の整備・改修による地方債発行額の増加が見込まれることから、事務事業の見直し等を継続して進めることで、人件費の縮減にも取り組む。</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2AB026E-0C4E-487E-BDD5-8A30E600F61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02813A2-B8A5-4827-833A-3A13765E9DD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E006973-03C4-4901-BEBE-CBA024CAB22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3CF25B2-E5D7-40A0-A465-E44C9FC85D62}"/>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3A17C97B-7272-4B61-8C3D-5872185CE09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83B5E81D-6F38-415B-A098-8AF4AD2F1833}"/>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D9C21540-5715-4376-B19B-1CBEDE5995CA}"/>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4C01DBF-1092-4889-8E28-DE9AB2819BE1}"/>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F4754894-77E4-4299-801B-974EC6A6A2E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C9489582-1593-4DB8-9BE4-ED540EB1F51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9EC6163B-EABB-43FD-A8BC-3606C4065834}"/>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73FD20D6-4889-4EC0-A7E0-5E2EAA6CCEE3}"/>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779C6802-078B-426F-9AAF-B3B539B3E158}"/>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D45B21C-1CCF-45D6-9959-AC74AB36E99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67803328-7178-4F4C-9E97-61A8CCFC56A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9E1323D6-2A2C-4221-A432-DC95A1E28084}"/>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7DAC5165-C1AC-4282-994B-92D86991888D}"/>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7C7A002B-6984-41C3-A6F0-4662F27BEB20}"/>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BA39F35C-6071-408B-8FAA-6C9C12893993}"/>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8739EE84-A61E-44DC-AEE4-1E918B7F0C2F}"/>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75C5B62C-469B-4A12-B57A-B78E24AC576B}"/>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CDBF62D4-0F57-4788-8422-3C2B4285FAEA}"/>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3D56CC3E-5412-4F40-B753-63D94D788D2F}"/>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183F52D7-C5E8-4DA1-9D3C-20E208340464}"/>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2913674E-43F4-430C-B575-0E948BD99747}"/>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606736EE-1626-4930-A746-C18DC478FF3E}"/>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857AB9E-3775-4E6B-8DCD-2EFC24E2A22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A1C9E99-9076-4F65-A21C-BF5D8E20414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4277019-0EBA-4554-83F1-D071AEB3993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F130F64-B717-4195-B877-8EF03A3701C1}"/>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E1AB6FC-84ED-42DE-97BC-09551382E1F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1905</xdr:rowOff>
    </xdr:from>
    <xdr:to>
      <xdr:col>76</xdr:col>
      <xdr:colOff>73025</xdr:colOff>
      <xdr:row>30</xdr:row>
      <xdr:rowOff>103505</xdr:rowOff>
    </xdr:to>
    <xdr:sp macro="" textlink="">
      <xdr:nvSpPr>
        <xdr:cNvPr id="141" name="楕円 140">
          <a:extLst>
            <a:ext uri="{FF2B5EF4-FFF2-40B4-BE49-F238E27FC236}">
              <a16:creationId xmlns:a16="http://schemas.microsoft.com/office/drawing/2014/main" id="{4C444007-DBCF-477A-BE76-566C22FAADB5}"/>
            </a:ext>
          </a:extLst>
        </xdr:cNvPr>
        <xdr:cNvSpPr/>
      </xdr:nvSpPr>
      <xdr:spPr>
        <a:xfrm>
          <a:off x="13001625" y="5800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151782</xdr:rowOff>
    </xdr:from>
    <xdr:ext cx="469744" cy="259045"/>
    <xdr:sp macro="" textlink="">
      <xdr:nvSpPr>
        <xdr:cNvPr id="142" name="債務償還比率該当値テキスト">
          <a:extLst>
            <a:ext uri="{FF2B5EF4-FFF2-40B4-BE49-F238E27FC236}">
              <a16:creationId xmlns:a16="http://schemas.microsoft.com/office/drawing/2014/main" id="{D7C3781F-D899-4278-8F07-4AFB86AFE356}"/>
            </a:ext>
          </a:extLst>
        </xdr:cNvPr>
        <xdr:cNvSpPr txBox="1"/>
      </xdr:nvSpPr>
      <xdr:spPr>
        <a:xfrm>
          <a:off x="13080365"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55520</xdr:rowOff>
    </xdr:from>
    <xdr:to>
      <xdr:col>72</xdr:col>
      <xdr:colOff>123825</xdr:colOff>
      <xdr:row>30</xdr:row>
      <xdr:rowOff>157120</xdr:rowOff>
    </xdr:to>
    <xdr:sp macro="" textlink="">
      <xdr:nvSpPr>
        <xdr:cNvPr id="143" name="楕円 142">
          <a:extLst>
            <a:ext uri="{FF2B5EF4-FFF2-40B4-BE49-F238E27FC236}">
              <a16:creationId xmlns:a16="http://schemas.microsoft.com/office/drawing/2014/main" id="{CB7EFFE6-DAE1-460E-9ABF-2399045C671C}"/>
            </a:ext>
          </a:extLst>
        </xdr:cNvPr>
        <xdr:cNvSpPr/>
      </xdr:nvSpPr>
      <xdr:spPr>
        <a:xfrm>
          <a:off x="12359005" y="58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52705</xdr:rowOff>
    </xdr:from>
    <xdr:to>
      <xdr:col>76</xdr:col>
      <xdr:colOff>22225</xdr:colOff>
      <xdr:row>30</xdr:row>
      <xdr:rowOff>106320</xdr:rowOff>
    </xdr:to>
    <xdr:cxnSp macro="">
      <xdr:nvCxnSpPr>
        <xdr:cNvPr id="144" name="直線コネクタ 143">
          <a:extLst>
            <a:ext uri="{FF2B5EF4-FFF2-40B4-BE49-F238E27FC236}">
              <a16:creationId xmlns:a16="http://schemas.microsoft.com/office/drawing/2014/main" id="{75B49105-F2CB-4BCF-9B67-84E3DBCCF78B}"/>
            </a:ext>
          </a:extLst>
        </xdr:cNvPr>
        <xdr:cNvCxnSpPr/>
      </xdr:nvCxnSpPr>
      <xdr:spPr>
        <a:xfrm flipV="1">
          <a:off x="12409805" y="5851525"/>
          <a:ext cx="619760" cy="5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78959</xdr:rowOff>
    </xdr:from>
    <xdr:to>
      <xdr:col>68</xdr:col>
      <xdr:colOff>123825</xdr:colOff>
      <xdr:row>30</xdr:row>
      <xdr:rowOff>9109</xdr:rowOff>
    </xdr:to>
    <xdr:sp macro="" textlink="">
      <xdr:nvSpPr>
        <xdr:cNvPr id="145" name="楕円 144">
          <a:extLst>
            <a:ext uri="{FF2B5EF4-FFF2-40B4-BE49-F238E27FC236}">
              <a16:creationId xmlns:a16="http://schemas.microsoft.com/office/drawing/2014/main" id="{A5598823-9C3E-4923-B74B-2A2B0A29952A}"/>
            </a:ext>
          </a:extLst>
        </xdr:cNvPr>
        <xdr:cNvSpPr/>
      </xdr:nvSpPr>
      <xdr:spPr>
        <a:xfrm>
          <a:off x="11688445" y="571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129759</xdr:rowOff>
    </xdr:from>
    <xdr:to>
      <xdr:col>72</xdr:col>
      <xdr:colOff>73025</xdr:colOff>
      <xdr:row>30</xdr:row>
      <xdr:rowOff>106320</xdr:rowOff>
    </xdr:to>
    <xdr:cxnSp macro="">
      <xdr:nvCxnSpPr>
        <xdr:cNvPr id="146" name="直線コネクタ 145">
          <a:extLst>
            <a:ext uri="{FF2B5EF4-FFF2-40B4-BE49-F238E27FC236}">
              <a16:creationId xmlns:a16="http://schemas.microsoft.com/office/drawing/2014/main" id="{4CC1A8AC-4563-4C72-B474-77D7ED1D72CA}"/>
            </a:ext>
          </a:extLst>
        </xdr:cNvPr>
        <xdr:cNvCxnSpPr/>
      </xdr:nvCxnSpPr>
      <xdr:spPr>
        <a:xfrm>
          <a:off x="11739245" y="5760939"/>
          <a:ext cx="670560" cy="14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59048</xdr:rowOff>
    </xdr:from>
    <xdr:to>
      <xdr:col>64</xdr:col>
      <xdr:colOff>123825</xdr:colOff>
      <xdr:row>29</xdr:row>
      <xdr:rowOff>160648</xdr:rowOff>
    </xdr:to>
    <xdr:sp macro="" textlink="">
      <xdr:nvSpPr>
        <xdr:cNvPr id="147" name="楕円 146">
          <a:extLst>
            <a:ext uri="{FF2B5EF4-FFF2-40B4-BE49-F238E27FC236}">
              <a16:creationId xmlns:a16="http://schemas.microsoft.com/office/drawing/2014/main" id="{9B67DF20-6A8F-47E2-9E41-7364D090CA70}"/>
            </a:ext>
          </a:extLst>
        </xdr:cNvPr>
        <xdr:cNvSpPr/>
      </xdr:nvSpPr>
      <xdr:spPr>
        <a:xfrm>
          <a:off x="11017885" y="56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109848</xdr:rowOff>
    </xdr:from>
    <xdr:to>
      <xdr:col>68</xdr:col>
      <xdr:colOff>73025</xdr:colOff>
      <xdr:row>29</xdr:row>
      <xdr:rowOff>129759</xdr:rowOff>
    </xdr:to>
    <xdr:cxnSp macro="">
      <xdr:nvCxnSpPr>
        <xdr:cNvPr id="148" name="直線コネクタ 147">
          <a:extLst>
            <a:ext uri="{FF2B5EF4-FFF2-40B4-BE49-F238E27FC236}">
              <a16:creationId xmlns:a16="http://schemas.microsoft.com/office/drawing/2014/main" id="{7A0D07CB-5897-4B37-A15E-0D63D08563DF}"/>
            </a:ext>
          </a:extLst>
        </xdr:cNvPr>
        <xdr:cNvCxnSpPr/>
      </xdr:nvCxnSpPr>
      <xdr:spPr>
        <a:xfrm>
          <a:off x="11068685" y="5741028"/>
          <a:ext cx="67056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123338</xdr:rowOff>
    </xdr:from>
    <xdr:to>
      <xdr:col>60</xdr:col>
      <xdr:colOff>123825</xdr:colOff>
      <xdr:row>30</xdr:row>
      <xdr:rowOff>53488</xdr:rowOff>
    </xdr:to>
    <xdr:sp macro="" textlink="">
      <xdr:nvSpPr>
        <xdr:cNvPr id="149" name="楕円 148">
          <a:extLst>
            <a:ext uri="{FF2B5EF4-FFF2-40B4-BE49-F238E27FC236}">
              <a16:creationId xmlns:a16="http://schemas.microsoft.com/office/drawing/2014/main" id="{E6623BB1-9A87-404C-B83A-B1E937C82E2E}"/>
            </a:ext>
          </a:extLst>
        </xdr:cNvPr>
        <xdr:cNvSpPr/>
      </xdr:nvSpPr>
      <xdr:spPr>
        <a:xfrm>
          <a:off x="10347325" y="5754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109848</xdr:rowOff>
    </xdr:from>
    <xdr:to>
      <xdr:col>64</xdr:col>
      <xdr:colOff>73025</xdr:colOff>
      <xdr:row>30</xdr:row>
      <xdr:rowOff>2688</xdr:rowOff>
    </xdr:to>
    <xdr:cxnSp macro="">
      <xdr:nvCxnSpPr>
        <xdr:cNvPr id="150" name="直線コネクタ 149">
          <a:extLst>
            <a:ext uri="{FF2B5EF4-FFF2-40B4-BE49-F238E27FC236}">
              <a16:creationId xmlns:a16="http://schemas.microsoft.com/office/drawing/2014/main" id="{E19A19FB-48FA-4195-866E-E5D963050B34}"/>
            </a:ext>
          </a:extLst>
        </xdr:cNvPr>
        <xdr:cNvCxnSpPr/>
      </xdr:nvCxnSpPr>
      <xdr:spPr>
        <a:xfrm flipV="1">
          <a:off x="10398125" y="5741028"/>
          <a:ext cx="670560" cy="6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3289EC0F-5BA7-4F72-B876-43F97BB8FE3C}"/>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52" name="n_2aveValue債務償還比率">
          <a:extLst>
            <a:ext uri="{FF2B5EF4-FFF2-40B4-BE49-F238E27FC236}">
              <a16:creationId xmlns:a16="http://schemas.microsoft.com/office/drawing/2014/main" id="{65201750-68C9-4853-AE4F-549DE63DC0CA}"/>
            </a:ext>
          </a:extLst>
        </xdr:cNvPr>
        <xdr:cNvSpPr txBox="1"/>
      </xdr:nvSpPr>
      <xdr:spPr>
        <a:xfrm>
          <a:off x="11527232" y="582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53" name="n_3aveValue債務償還比率">
          <a:extLst>
            <a:ext uri="{FF2B5EF4-FFF2-40B4-BE49-F238E27FC236}">
              <a16:creationId xmlns:a16="http://schemas.microsoft.com/office/drawing/2014/main" id="{DABB4185-A5D7-4163-897E-5B2DB160AF29}"/>
            </a:ext>
          </a:extLst>
        </xdr:cNvPr>
        <xdr:cNvSpPr txBox="1"/>
      </xdr:nvSpPr>
      <xdr:spPr>
        <a:xfrm>
          <a:off x="10856672" y="599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54" name="n_4aveValue債務償還比率">
          <a:extLst>
            <a:ext uri="{FF2B5EF4-FFF2-40B4-BE49-F238E27FC236}">
              <a16:creationId xmlns:a16="http://schemas.microsoft.com/office/drawing/2014/main" id="{F1878F22-C25D-4948-B7F3-9779F3C14429}"/>
            </a:ext>
          </a:extLst>
        </xdr:cNvPr>
        <xdr:cNvSpPr txBox="1"/>
      </xdr:nvSpPr>
      <xdr:spPr>
        <a:xfrm>
          <a:off x="10186112" y="59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148247</xdr:rowOff>
    </xdr:from>
    <xdr:ext cx="469744" cy="259045"/>
    <xdr:sp macro="" textlink="">
      <xdr:nvSpPr>
        <xdr:cNvPr id="155" name="n_1mainValue債務償還比率">
          <a:extLst>
            <a:ext uri="{FF2B5EF4-FFF2-40B4-BE49-F238E27FC236}">
              <a16:creationId xmlns:a16="http://schemas.microsoft.com/office/drawing/2014/main" id="{830B3DE5-DBCE-4EB5-BE0A-7A7422A35010}"/>
            </a:ext>
          </a:extLst>
        </xdr:cNvPr>
        <xdr:cNvSpPr txBox="1"/>
      </xdr:nvSpPr>
      <xdr:spPr>
        <a:xfrm>
          <a:off x="12185092" y="594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25636</xdr:rowOff>
    </xdr:from>
    <xdr:ext cx="469744" cy="259045"/>
    <xdr:sp macro="" textlink="">
      <xdr:nvSpPr>
        <xdr:cNvPr id="156" name="n_2mainValue債務償還比率">
          <a:extLst>
            <a:ext uri="{FF2B5EF4-FFF2-40B4-BE49-F238E27FC236}">
              <a16:creationId xmlns:a16="http://schemas.microsoft.com/office/drawing/2014/main" id="{E929B6FA-5A65-4C7A-AA4B-5A8436DB5356}"/>
            </a:ext>
          </a:extLst>
        </xdr:cNvPr>
        <xdr:cNvSpPr txBox="1"/>
      </xdr:nvSpPr>
      <xdr:spPr>
        <a:xfrm>
          <a:off x="11527232" y="548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5725</xdr:rowOff>
    </xdr:from>
    <xdr:ext cx="469744" cy="259045"/>
    <xdr:sp macro="" textlink="">
      <xdr:nvSpPr>
        <xdr:cNvPr id="157" name="n_3mainValue債務償還比率">
          <a:extLst>
            <a:ext uri="{FF2B5EF4-FFF2-40B4-BE49-F238E27FC236}">
              <a16:creationId xmlns:a16="http://schemas.microsoft.com/office/drawing/2014/main" id="{865DC7B6-0571-4542-AB37-F64C094249B9}"/>
            </a:ext>
          </a:extLst>
        </xdr:cNvPr>
        <xdr:cNvSpPr txBox="1"/>
      </xdr:nvSpPr>
      <xdr:spPr>
        <a:xfrm>
          <a:off x="10856672" y="546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70015</xdr:rowOff>
    </xdr:from>
    <xdr:ext cx="469744" cy="259045"/>
    <xdr:sp macro="" textlink="">
      <xdr:nvSpPr>
        <xdr:cNvPr id="158" name="n_4mainValue債務償還比率">
          <a:extLst>
            <a:ext uri="{FF2B5EF4-FFF2-40B4-BE49-F238E27FC236}">
              <a16:creationId xmlns:a16="http://schemas.microsoft.com/office/drawing/2014/main" id="{15E4F0A7-A54F-4FB3-8F30-D45CD9A6C283}"/>
            </a:ext>
          </a:extLst>
        </xdr:cNvPr>
        <xdr:cNvSpPr txBox="1"/>
      </xdr:nvSpPr>
      <xdr:spPr>
        <a:xfrm>
          <a:off x="10186112" y="553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164FD07-9487-4477-804F-B73EA647E4B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95447BBD-A426-40F6-83E9-E64E89A9D50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AB3F112-67C9-4F0E-B995-E556821FEEF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8DA154F-7A0A-4793-8D1B-24C482E5ADF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9C39944-2B35-4601-B1C9-15701E3F566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304E97A-B650-46B6-86BD-39CA947FE16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CED574-A6AF-4B14-845D-3CBF8108E73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96A19C-3AAF-4E74-BC21-E72E098CF5F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890634-F998-4E4E-B509-E98A8FB478F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1E3567-5363-4EF1-A52D-4FCBB8B11CC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125AC12-8FCC-46CE-8DB6-48BD4A5743C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5A9858-8946-4C9A-A4EA-0F9612C6F8A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81E0ABC-1340-4736-B842-BE184F7C934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6B6CE0-B5F8-42AE-B198-6E9596706D5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CFDBB6-06AE-4096-869E-2AFC274C509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580962-C20E-49B9-95AB-8B9BB290906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F09D74-B497-498D-82E1-E14889164DA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457B04-DD83-44E0-96D2-CCB4CBD3CA6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40A9D1-1E3E-4CC1-A84A-0E95BE5521B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6BF69B-5C62-4A7E-B165-AE8152A6FE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4D5CD7-FA6E-4029-AD62-443C0C1528A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8535FB-F16D-49D1-8908-7E078F3DB5B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5F24FE-FC1A-4749-B836-8EAFD5F3ADBD}"/>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B7DC313-9E5F-4BC3-A93C-ABA2763FFFF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8EF8CE5-7BEB-48C1-A4FB-DC2932FF0E8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5E9B9DA-E7D7-439C-BA8B-6D8FCDFA087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C635A1-BB9D-4C48-8EF4-5E3023951D0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128EA7-813D-48E7-ADBF-22884D98F12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EFC3360-48F2-4837-BD3E-54D0E91B1E6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41E215-0E9A-4DB4-B03F-EAEF4E22EF6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3BB186-21F8-4B29-9745-27E61A899F8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241433-3E9A-4937-AD2A-37D24BEB373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91540C-AED3-46B8-AC1D-408E0662B61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31FE5CF-5DD2-4518-97AA-AB876C1D1DB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27D581-6C6A-438D-99D1-F594E6EC097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30C949-7A13-4726-9BE1-C99A48FDE12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3D096C-4C55-4AD6-B535-0D455FFE3DC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75D080-E217-490A-B4D6-37C23E3176E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F8E620-C8DF-41CE-A3BA-C825B2E089E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1AAF500-6E51-4EA7-A8A9-BD874CB8B4F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25AC5E-07B7-4893-A25F-0D7807642D4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8F29D6B-10EE-4639-AC75-8AF6CAA63F8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4E2EB7-D3A5-4410-BB23-8C18DC9A819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A25BD8B-05AF-47BC-BEE9-A90283DE717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CABBE4-5C78-4865-8416-ADA14414884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6C61C2-FF93-42B5-89AC-F825D2C4BC1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FA5A7A-F882-4FFE-81E6-8B038F2FB72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E8134F-D985-4C91-A951-F86D962D393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F8147A6-482E-4292-B01B-77217E272ED6}"/>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89BEBD8-6AA9-48AE-9D01-D7F85C22E8C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78E8B1C-EA70-4596-94B6-9EC796EB79D9}"/>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F15B01E-9673-4350-BA60-0AD16948213C}"/>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46DDE1F-0BA9-4D21-A002-EDAAFC5F1102}"/>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1CA9A9C-EDA9-43A6-8514-36E5AF54AA5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5CAB20C-4601-4392-A799-44C6A7B6B82E}"/>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827E347-6EAD-4594-8F00-33119EE39DD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FCB837F-2033-4398-9098-5756144C418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AF26669-C078-4EDF-A315-58B2F1CB6F39}"/>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D280203-A99B-4884-A96C-09C0BB7B369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ADF8CF28-6F2A-4F94-BE4B-5397A9F14BDC}"/>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14F684E2-4ABD-4B5B-AED7-9B4051FC8BFF}"/>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53D80FD6-4439-412F-8F6D-98EA5F557326}"/>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B63B28FB-F2C2-4B6F-9BEA-416B743658DB}"/>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583F6731-60C8-4CAA-8B3A-F3994C5644D2}"/>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A6F3550D-7EC6-4AE9-A1E7-D1C22BFEF727}"/>
            </a:ext>
          </a:extLst>
        </xdr:cNvPr>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E3145782-B327-4C45-9CFA-7C569599C6A5}"/>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665A7CDE-A8B5-46B8-9640-0EC13713094F}"/>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5C7E4393-4474-415E-A51F-71AAC4EE048D}"/>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1BADABDA-9BB9-44A9-AA99-8E8F6E2C0955}"/>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A2EA59AC-06F0-4952-B7D8-FBD2841AA3E6}"/>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1700E8D-2B2A-40E9-8EAF-B1E0A40CF23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2606332-6554-488E-B0ED-5E77F0DFB42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6CC443-24F3-4A45-9E9C-CE4F9365EBD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BA486E-1CFC-45C8-8648-1DA3933362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202857-D0E5-4AFB-80A6-55D3FDEC193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144272</xdr:rowOff>
    </xdr:from>
    <xdr:to>
      <xdr:col>24</xdr:col>
      <xdr:colOff>114300</xdr:colOff>
      <xdr:row>40</xdr:row>
      <xdr:rowOff>74422</xdr:rowOff>
    </xdr:to>
    <xdr:sp macro="" textlink="">
      <xdr:nvSpPr>
        <xdr:cNvPr id="71" name="楕円 70">
          <a:extLst>
            <a:ext uri="{FF2B5EF4-FFF2-40B4-BE49-F238E27FC236}">
              <a16:creationId xmlns:a16="http://schemas.microsoft.com/office/drawing/2014/main" id="{C1BAD8DD-6F2E-443E-B851-95E830CC371B}"/>
            </a:ext>
          </a:extLst>
        </xdr:cNvPr>
        <xdr:cNvSpPr/>
      </xdr:nvSpPr>
      <xdr:spPr>
        <a:xfrm>
          <a:off x="4036060" y="6682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59199</xdr:rowOff>
    </xdr:from>
    <xdr:ext cx="405111" cy="259045"/>
    <xdr:sp macro="" textlink="">
      <xdr:nvSpPr>
        <xdr:cNvPr id="72" name="【道路】&#10;有形固定資産減価償却率該当値テキスト">
          <a:extLst>
            <a:ext uri="{FF2B5EF4-FFF2-40B4-BE49-F238E27FC236}">
              <a16:creationId xmlns:a16="http://schemas.microsoft.com/office/drawing/2014/main" id="{C56AEAD7-4228-4C33-A5DC-796C0B7872DA}"/>
            </a:ext>
          </a:extLst>
        </xdr:cNvPr>
        <xdr:cNvSpPr txBox="1"/>
      </xdr:nvSpPr>
      <xdr:spPr>
        <a:xfrm>
          <a:off x="4124960" y="659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112268</xdr:rowOff>
    </xdr:from>
    <xdr:to>
      <xdr:col>20</xdr:col>
      <xdr:colOff>38100</xdr:colOff>
      <xdr:row>40</xdr:row>
      <xdr:rowOff>42418</xdr:rowOff>
    </xdr:to>
    <xdr:sp macro="" textlink="">
      <xdr:nvSpPr>
        <xdr:cNvPr id="73" name="楕円 72">
          <a:extLst>
            <a:ext uri="{FF2B5EF4-FFF2-40B4-BE49-F238E27FC236}">
              <a16:creationId xmlns:a16="http://schemas.microsoft.com/office/drawing/2014/main" id="{BD4E4085-D324-4441-8455-7AF98C9538E7}"/>
            </a:ext>
          </a:extLst>
        </xdr:cNvPr>
        <xdr:cNvSpPr/>
      </xdr:nvSpPr>
      <xdr:spPr>
        <a:xfrm>
          <a:off x="3312160" y="6650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163068</xdr:rowOff>
    </xdr:from>
    <xdr:to>
      <xdr:col>24</xdr:col>
      <xdr:colOff>63500</xdr:colOff>
      <xdr:row>40</xdr:row>
      <xdr:rowOff>23622</xdr:rowOff>
    </xdr:to>
    <xdr:cxnSp macro="">
      <xdr:nvCxnSpPr>
        <xdr:cNvPr id="74" name="直線コネクタ 73">
          <a:extLst>
            <a:ext uri="{FF2B5EF4-FFF2-40B4-BE49-F238E27FC236}">
              <a16:creationId xmlns:a16="http://schemas.microsoft.com/office/drawing/2014/main" id="{A6F0829B-4136-4B8F-911F-68385AD0AA0A}"/>
            </a:ext>
          </a:extLst>
        </xdr:cNvPr>
        <xdr:cNvCxnSpPr/>
      </xdr:nvCxnSpPr>
      <xdr:spPr>
        <a:xfrm>
          <a:off x="3355340" y="6701028"/>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71120</xdr:rowOff>
    </xdr:from>
    <xdr:to>
      <xdr:col>15</xdr:col>
      <xdr:colOff>101600</xdr:colOff>
      <xdr:row>40</xdr:row>
      <xdr:rowOff>1270</xdr:rowOff>
    </xdr:to>
    <xdr:sp macro="" textlink="">
      <xdr:nvSpPr>
        <xdr:cNvPr id="75" name="楕円 74">
          <a:extLst>
            <a:ext uri="{FF2B5EF4-FFF2-40B4-BE49-F238E27FC236}">
              <a16:creationId xmlns:a16="http://schemas.microsoft.com/office/drawing/2014/main" id="{A2C9AA95-3D3E-4807-BE2E-3D6BA20F4F96}"/>
            </a:ext>
          </a:extLst>
        </xdr:cNvPr>
        <xdr:cNvSpPr/>
      </xdr:nvSpPr>
      <xdr:spPr>
        <a:xfrm>
          <a:off x="251460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121920</xdr:rowOff>
    </xdr:from>
    <xdr:to>
      <xdr:col>19</xdr:col>
      <xdr:colOff>177800</xdr:colOff>
      <xdr:row>39</xdr:row>
      <xdr:rowOff>163068</xdr:rowOff>
    </xdr:to>
    <xdr:cxnSp macro="">
      <xdr:nvCxnSpPr>
        <xdr:cNvPr id="76" name="直線コネクタ 75">
          <a:extLst>
            <a:ext uri="{FF2B5EF4-FFF2-40B4-BE49-F238E27FC236}">
              <a16:creationId xmlns:a16="http://schemas.microsoft.com/office/drawing/2014/main" id="{5F35C376-3FFE-40C1-9F78-823FE2756712}"/>
            </a:ext>
          </a:extLst>
        </xdr:cNvPr>
        <xdr:cNvCxnSpPr/>
      </xdr:nvCxnSpPr>
      <xdr:spPr>
        <a:xfrm>
          <a:off x="2565400" y="6659880"/>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25400</xdr:rowOff>
    </xdr:from>
    <xdr:to>
      <xdr:col>10</xdr:col>
      <xdr:colOff>165100</xdr:colOff>
      <xdr:row>39</xdr:row>
      <xdr:rowOff>127000</xdr:rowOff>
    </xdr:to>
    <xdr:sp macro="" textlink="">
      <xdr:nvSpPr>
        <xdr:cNvPr id="77" name="楕円 76">
          <a:extLst>
            <a:ext uri="{FF2B5EF4-FFF2-40B4-BE49-F238E27FC236}">
              <a16:creationId xmlns:a16="http://schemas.microsoft.com/office/drawing/2014/main" id="{A6CEF3E4-F4BA-4952-8676-42CF0B3AE853}"/>
            </a:ext>
          </a:extLst>
        </xdr:cNvPr>
        <xdr:cNvSpPr/>
      </xdr:nvSpPr>
      <xdr:spPr>
        <a:xfrm>
          <a:off x="17399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76200</xdr:rowOff>
    </xdr:from>
    <xdr:to>
      <xdr:col>15</xdr:col>
      <xdr:colOff>50800</xdr:colOff>
      <xdr:row>39</xdr:row>
      <xdr:rowOff>121920</xdr:rowOff>
    </xdr:to>
    <xdr:cxnSp macro="">
      <xdr:nvCxnSpPr>
        <xdr:cNvPr id="78" name="直線コネクタ 77">
          <a:extLst>
            <a:ext uri="{FF2B5EF4-FFF2-40B4-BE49-F238E27FC236}">
              <a16:creationId xmlns:a16="http://schemas.microsoft.com/office/drawing/2014/main" id="{EB5AF729-42BB-4041-BDD5-272B7B5638CB}"/>
            </a:ext>
          </a:extLst>
        </xdr:cNvPr>
        <xdr:cNvCxnSpPr/>
      </xdr:nvCxnSpPr>
      <xdr:spPr>
        <a:xfrm>
          <a:off x="1790700" y="661416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79" name="楕円 78">
          <a:extLst>
            <a:ext uri="{FF2B5EF4-FFF2-40B4-BE49-F238E27FC236}">
              <a16:creationId xmlns:a16="http://schemas.microsoft.com/office/drawing/2014/main" id="{D96FBB82-1851-4B39-9947-A4EF13A6C9D5}"/>
            </a:ext>
          </a:extLst>
        </xdr:cNvPr>
        <xdr:cNvSpPr/>
      </xdr:nvSpPr>
      <xdr:spPr>
        <a:xfrm>
          <a:off x="965200" y="6521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76200</xdr:rowOff>
    </xdr:to>
    <xdr:cxnSp macro="">
      <xdr:nvCxnSpPr>
        <xdr:cNvPr id="80" name="直線コネクタ 79">
          <a:extLst>
            <a:ext uri="{FF2B5EF4-FFF2-40B4-BE49-F238E27FC236}">
              <a16:creationId xmlns:a16="http://schemas.microsoft.com/office/drawing/2014/main" id="{A8F03D44-E225-4263-8FE5-596E42C07419}"/>
            </a:ext>
          </a:extLst>
        </xdr:cNvPr>
        <xdr:cNvCxnSpPr/>
      </xdr:nvCxnSpPr>
      <xdr:spPr>
        <a:xfrm>
          <a:off x="1008380" y="656844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4B93BB90-6F08-479A-8F25-9315E8AEE575}"/>
            </a:ext>
          </a:extLst>
        </xdr:cNvPr>
        <xdr:cNvSpPr txBox="1"/>
      </xdr:nvSpPr>
      <xdr:spPr>
        <a:xfrm>
          <a:off x="3170564" y="59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F7EFE918-CE9D-4C52-BF75-E940DF79E77F}"/>
            </a:ext>
          </a:extLst>
        </xdr:cNvPr>
        <xdr:cNvSpPr txBox="1"/>
      </xdr:nvSpPr>
      <xdr:spPr>
        <a:xfrm>
          <a:off x="2385704" y="590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4622850A-2961-459B-B1DC-5611200622A3}"/>
            </a:ext>
          </a:extLst>
        </xdr:cNvPr>
        <xdr:cNvSpPr txBox="1"/>
      </xdr:nvSpPr>
      <xdr:spPr>
        <a:xfrm>
          <a:off x="16110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5491A7A7-97C9-4AB8-B9C9-BE123112996F}"/>
            </a:ext>
          </a:extLst>
        </xdr:cNvPr>
        <xdr:cNvSpPr txBox="1"/>
      </xdr:nvSpPr>
      <xdr:spPr>
        <a:xfrm>
          <a:off x="836304" y="585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C3DE2FF9-32E9-4628-A2D7-E671BD53E4A9}"/>
            </a:ext>
          </a:extLst>
        </xdr:cNvPr>
        <xdr:cNvSpPr txBox="1"/>
      </xdr:nvSpPr>
      <xdr:spPr>
        <a:xfrm>
          <a:off x="3170564" y="673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163847</xdr:rowOff>
    </xdr:from>
    <xdr:ext cx="405111" cy="259045"/>
    <xdr:sp macro="" textlink="">
      <xdr:nvSpPr>
        <xdr:cNvPr id="86" name="n_2mainValue【道路】&#10;有形固定資産減価償却率">
          <a:extLst>
            <a:ext uri="{FF2B5EF4-FFF2-40B4-BE49-F238E27FC236}">
              <a16:creationId xmlns:a16="http://schemas.microsoft.com/office/drawing/2014/main" id="{47AB0578-4340-4D11-9B9B-3517AE7D1A04}"/>
            </a:ext>
          </a:extLst>
        </xdr:cNvPr>
        <xdr:cNvSpPr txBox="1"/>
      </xdr:nvSpPr>
      <xdr:spPr>
        <a:xfrm>
          <a:off x="238570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30CF737D-2807-4666-9110-DDA0F3CB30BB}"/>
            </a:ext>
          </a:extLst>
        </xdr:cNvPr>
        <xdr:cNvSpPr txBox="1"/>
      </xdr:nvSpPr>
      <xdr:spPr>
        <a:xfrm>
          <a:off x="161100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8" name="n_4mainValue【道路】&#10;有形固定資産減価償却率">
          <a:extLst>
            <a:ext uri="{FF2B5EF4-FFF2-40B4-BE49-F238E27FC236}">
              <a16:creationId xmlns:a16="http://schemas.microsoft.com/office/drawing/2014/main" id="{AFA8DCBA-46A2-4867-94C1-1AC01DC6CF98}"/>
            </a:ext>
          </a:extLst>
        </xdr:cNvPr>
        <xdr:cNvSpPr txBox="1"/>
      </xdr:nvSpPr>
      <xdr:spPr>
        <a:xfrm>
          <a:off x="8363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AFFF4F4-13F7-427A-81EF-55155041DF6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5ECCAEB-48B2-4036-AB78-B8A8C37DD37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4A0A2F4-0636-4B5F-B1E5-9E36F7344FDE}"/>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37D8E36-F2B7-4B2C-A6F0-12F429FE294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760F16A-FFAD-4712-84D7-BC821D4BED2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DDAE0A2-DD78-4719-8349-E997C7D1831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8BBB938-8719-4631-BB41-26AE0098DB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A824B1A-FD93-401E-BD95-FA2A2C3C533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62A8A99-58EA-41FF-84C2-688A5D0A67D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C439FAC-9C1E-4BEC-92D3-DE42CA01766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CAAAF9E-176D-4320-A98A-0098C7FE7C3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2571FB9-280B-4D1C-A99D-DBAFB44D7CE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30A3584-304A-4A32-BCF9-AB7B39CA481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635998D-6C54-4FF9-9A86-9BDFBE1A9E54}"/>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1D68EEB-A956-4E3F-B50E-8F23FA2DCB5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217D3C8-6A2E-4BA7-8028-88AF85658A38}"/>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BAEF3A9-642C-46F2-9AF0-4DBB577ABB7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4BB35A2-B36E-4B8D-B665-6E88D8C5365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2BD9E7FE-3693-477F-A56A-4CA7882EBF7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2D8404E-8073-4974-9636-D91D1E32204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DF7546B-1A8A-4A5F-93BA-94F0CAD9423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3B9EA05-D4A9-4EA1-AC2D-1DA0D688D14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F1D124A-C423-4C01-A195-680F90941FA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D57F1F29-FA58-4533-A6C1-0D5DB61B8B39}"/>
            </a:ext>
          </a:extLst>
        </xdr:cNvPr>
        <xdr:cNvCxnSpPr/>
      </xdr:nvCxnSpPr>
      <xdr:spPr>
        <a:xfrm flipV="1">
          <a:off x="9219565" y="5785409"/>
          <a:ext cx="0" cy="1162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B40F977B-7A04-426E-A3CC-E89870913386}"/>
            </a:ext>
          </a:extLst>
        </xdr:cNvPr>
        <xdr:cNvSpPr txBox="1"/>
      </xdr:nvSpPr>
      <xdr:spPr>
        <a:xfrm>
          <a:off x="9258300"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3CD865C-4788-4F1C-A372-78E0A98378D3}"/>
            </a:ext>
          </a:extLst>
        </xdr:cNvPr>
        <xdr:cNvCxnSpPr/>
      </xdr:nvCxnSpPr>
      <xdr:spPr>
        <a:xfrm>
          <a:off x="9154160" y="6947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31D4522C-66C6-44AF-9D54-2033E92BDB41}"/>
            </a:ext>
          </a:extLst>
        </xdr:cNvPr>
        <xdr:cNvSpPr txBox="1"/>
      </xdr:nvSpPr>
      <xdr:spPr>
        <a:xfrm>
          <a:off x="9258300" y="55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916B80EC-CB5E-4CC5-BC94-61AC7210FE45}"/>
            </a:ext>
          </a:extLst>
        </xdr:cNvPr>
        <xdr:cNvCxnSpPr/>
      </xdr:nvCxnSpPr>
      <xdr:spPr>
        <a:xfrm>
          <a:off x="9154160" y="5785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1369E220-582F-4A9E-AA9D-09D3C0B058EA}"/>
            </a:ext>
          </a:extLst>
        </xdr:cNvPr>
        <xdr:cNvSpPr txBox="1"/>
      </xdr:nvSpPr>
      <xdr:spPr>
        <a:xfrm>
          <a:off x="9258300" y="638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377BC75E-61D9-439D-B7CE-69246920A3BA}"/>
            </a:ext>
          </a:extLst>
        </xdr:cNvPr>
        <xdr:cNvSpPr/>
      </xdr:nvSpPr>
      <xdr:spPr>
        <a:xfrm>
          <a:off x="9192260" y="6530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92DA3066-A12A-4BF7-86FD-76C9DD80430E}"/>
            </a:ext>
          </a:extLst>
        </xdr:cNvPr>
        <xdr:cNvSpPr/>
      </xdr:nvSpPr>
      <xdr:spPr>
        <a:xfrm>
          <a:off x="8445500" y="6491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D831F1FF-482D-4558-8498-CE9CC8F2A707}"/>
            </a:ext>
          </a:extLst>
        </xdr:cNvPr>
        <xdr:cNvSpPr/>
      </xdr:nvSpPr>
      <xdr:spPr>
        <a:xfrm>
          <a:off x="7670800" y="6488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D18D30DA-BD71-4463-A1A7-BA9D9534F944}"/>
            </a:ext>
          </a:extLst>
        </xdr:cNvPr>
        <xdr:cNvSpPr/>
      </xdr:nvSpPr>
      <xdr:spPr>
        <a:xfrm>
          <a:off x="6873240" y="6539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2366584C-85A3-4261-AA58-30DD6E0F3163}"/>
            </a:ext>
          </a:extLst>
        </xdr:cNvPr>
        <xdr:cNvSpPr/>
      </xdr:nvSpPr>
      <xdr:spPr>
        <a:xfrm>
          <a:off x="6098540" y="6525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0771947-DFB9-4458-9EE3-BE617EB48D3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E7A9428-C529-4C85-960B-3CEFE3EB259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0AE538F-7313-40D2-8A0E-F038C2A4E1A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824FE3-FA7E-41D1-9AD4-BA1491F4DEF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798330-425E-4C0D-A90F-96BDEF7EFA9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111201</xdr:rowOff>
    </xdr:from>
    <xdr:to>
      <xdr:col>55</xdr:col>
      <xdr:colOff>50800</xdr:colOff>
      <xdr:row>40</xdr:row>
      <xdr:rowOff>41351</xdr:rowOff>
    </xdr:to>
    <xdr:sp macro="" textlink="">
      <xdr:nvSpPr>
        <xdr:cNvPr id="128" name="楕円 127">
          <a:extLst>
            <a:ext uri="{FF2B5EF4-FFF2-40B4-BE49-F238E27FC236}">
              <a16:creationId xmlns:a16="http://schemas.microsoft.com/office/drawing/2014/main" id="{C1F78927-C958-44EF-8BAF-EFC79AFE9635}"/>
            </a:ext>
          </a:extLst>
        </xdr:cNvPr>
        <xdr:cNvSpPr/>
      </xdr:nvSpPr>
      <xdr:spPr>
        <a:xfrm>
          <a:off x="9192260" y="6649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89628</xdr:rowOff>
    </xdr:from>
    <xdr:ext cx="534377" cy="259045"/>
    <xdr:sp macro="" textlink="">
      <xdr:nvSpPr>
        <xdr:cNvPr id="129" name="【道路】&#10;一人当たり延長該当値テキスト">
          <a:extLst>
            <a:ext uri="{FF2B5EF4-FFF2-40B4-BE49-F238E27FC236}">
              <a16:creationId xmlns:a16="http://schemas.microsoft.com/office/drawing/2014/main" id="{C9CA3F06-58CD-4D26-8D00-32446BF46F7E}"/>
            </a:ext>
          </a:extLst>
        </xdr:cNvPr>
        <xdr:cNvSpPr txBox="1"/>
      </xdr:nvSpPr>
      <xdr:spPr>
        <a:xfrm>
          <a:off x="9258300" y="66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114973</xdr:rowOff>
    </xdr:from>
    <xdr:to>
      <xdr:col>50</xdr:col>
      <xdr:colOff>165100</xdr:colOff>
      <xdr:row>40</xdr:row>
      <xdr:rowOff>45123</xdr:rowOff>
    </xdr:to>
    <xdr:sp macro="" textlink="">
      <xdr:nvSpPr>
        <xdr:cNvPr id="130" name="楕円 129">
          <a:extLst>
            <a:ext uri="{FF2B5EF4-FFF2-40B4-BE49-F238E27FC236}">
              <a16:creationId xmlns:a16="http://schemas.microsoft.com/office/drawing/2014/main" id="{9579611F-7EAA-40B7-BD73-1ECF5B1FC6E8}"/>
            </a:ext>
          </a:extLst>
        </xdr:cNvPr>
        <xdr:cNvSpPr/>
      </xdr:nvSpPr>
      <xdr:spPr>
        <a:xfrm>
          <a:off x="8445500" y="6652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162001</xdr:rowOff>
    </xdr:from>
    <xdr:to>
      <xdr:col>55</xdr:col>
      <xdr:colOff>0</xdr:colOff>
      <xdr:row>39</xdr:row>
      <xdr:rowOff>165773</xdr:rowOff>
    </xdr:to>
    <xdr:cxnSp macro="">
      <xdr:nvCxnSpPr>
        <xdr:cNvPr id="131" name="直線コネクタ 130">
          <a:extLst>
            <a:ext uri="{FF2B5EF4-FFF2-40B4-BE49-F238E27FC236}">
              <a16:creationId xmlns:a16="http://schemas.microsoft.com/office/drawing/2014/main" id="{70AAC83A-9A1D-454A-B778-6AB076EC2276}"/>
            </a:ext>
          </a:extLst>
        </xdr:cNvPr>
        <xdr:cNvCxnSpPr/>
      </xdr:nvCxnSpPr>
      <xdr:spPr>
        <a:xfrm flipV="1">
          <a:off x="8496300" y="6699961"/>
          <a:ext cx="7239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121793</xdr:rowOff>
    </xdr:from>
    <xdr:to>
      <xdr:col>46</xdr:col>
      <xdr:colOff>38100</xdr:colOff>
      <xdr:row>40</xdr:row>
      <xdr:rowOff>51943</xdr:rowOff>
    </xdr:to>
    <xdr:sp macro="" textlink="">
      <xdr:nvSpPr>
        <xdr:cNvPr id="132" name="楕円 131">
          <a:extLst>
            <a:ext uri="{FF2B5EF4-FFF2-40B4-BE49-F238E27FC236}">
              <a16:creationId xmlns:a16="http://schemas.microsoft.com/office/drawing/2014/main" id="{3E5C8686-1CC3-46C8-A5D0-1C2885840D0C}"/>
            </a:ext>
          </a:extLst>
        </xdr:cNvPr>
        <xdr:cNvSpPr/>
      </xdr:nvSpPr>
      <xdr:spPr>
        <a:xfrm>
          <a:off x="7670800" y="6659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165773</xdr:rowOff>
    </xdr:from>
    <xdr:to>
      <xdr:col>50</xdr:col>
      <xdr:colOff>114300</xdr:colOff>
      <xdr:row>40</xdr:row>
      <xdr:rowOff>1143</xdr:rowOff>
    </xdr:to>
    <xdr:cxnSp macro="">
      <xdr:nvCxnSpPr>
        <xdr:cNvPr id="133" name="直線コネクタ 132">
          <a:extLst>
            <a:ext uri="{FF2B5EF4-FFF2-40B4-BE49-F238E27FC236}">
              <a16:creationId xmlns:a16="http://schemas.microsoft.com/office/drawing/2014/main" id="{EDB6633D-28A4-4278-8262-BBC00A99F38A}"/>
            </a:ext>
          </a:extLst>
        </xdr:cNvPr>
        <xdr:cNvCxnSpPr/>
      </xdr:nvCxnSpPr>
      <xdr:spPr>
        <a:xfrm flipV="1">
          <a:off x="7713980" y="6703733"/>
          <a:ext cx="78232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125908</xdr:rowOff>
    </xdr:from>
    <xdr:to>
      <xdr:col>41</xdr:col>
      <xdr:colOff>101600</xdr:colOff>
      <xdr:row>40</xdr:row>
      <xdr:rowOff>56058</xdr:rowOff>
    </xdr:to>
    <xdr:sp macro="" textlink="">
      <xdr:nvSpPr>
        <xdr:cNvPr id="134" name="楕円 133">
          <a:extLst>
            <a:ext uri="{FF2B5EF4-FFF2-40B4-BE49-F238E27FC236}">
              <a16:creationId xmlns:a16="http://schemas.microsoft.com/office/drawing/2014/main" id="{BD8CCA8F-F38F-4B2A-9139-8A2641C7A136}"/>
            </a:ext>
          </a:extLst>
        </xdr:cNvPr>
        <xdr:cNvSpPr/>
      </xdr:nvSpPr>
      <xdr:spPr>
        <a:xfrm>
          <a:off x="6873240" y="6663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xdr:rowOff>
    </xdr:from>
    <xdr:to>
      <xdr:col>45</xdr:col>
      <xdr:colOff>177800</xdr:colOff>
      <xdr:row>40</xdr:row>
      <xdr:rowOff>5258</xdr:rowOff>
    </xdr:to>
    <xdr:cxnSp macro="">
      <xdr:nvCxnSpPr>
        <xdr:cNvPr id="135" name="直線コネクタ 134">
          <a:extLst>
            <a:ext uri="{FF2B5EF4-FFF2-40B4-BE49-F238E27FC236}">
              <a16:creationId xmlns:a16="http://schemas.microsoft.com/office/drawing/2014/main" id="{5C508DBE-0666-4A98-8094-2762A8E64123}"/>
            </a:ext>
          </a:extLst>
        </xdr:cNvPr>
        <xdr:cNvCxnSpPr/>
      </xdr:nvCxnSpPr>
      <xdr:spPr>
        <a:xfrm flipV="1">
          <a:off x="6924040" y="6706743"/>
          <a:ext cx="78994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129642</xdr:rowOff>
    </xdr:from>
    <xdr:to>
      <xdr:col>36</xdr:col>
      <xdr:colOff>165100</xdr:colOff>
      <xdr:row>40</xdr:row>
      <xdr:rowOff>59792</xdr:rowOff>
    </xdr:to>
    <xdr:sp macro="" textlink="">
      <xdr:nvSpPr>
        <xdr:cNvPr id="136" name="楕円 135">
          <a:extLst>
            <a:ext uri="{FF2B5EF4-FFF2-40B4-BE49-F238E27FC236}">
              <a16:creationId xmlns:a16="http://schemas.microsoft.com/office/drawing/2014/main" id="{5F194B0B-8FD4-4B10-888C-F8253A705C32}"/>
            </a:ext>
          </a:extLst>
        </xdr:cNvPr>
        <xdr:cNvSpPr/>
      </xdr:nvSpPr>
      <xdr:spPr>
        <a:xfrm>
          <a:off x="6098540" y="6667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5258</xdr:rowOff>
    </xdr:from>
    <xdr:to>
      <xdr:col>41</xdr:col>
      <xdr:colOff>50800</xdr:colOff>
      <xdr:row>40</xdr:row>
      <xdr:rowOff>8992</xdr:rowOff>
    </xdr:to>
    <xdr:cxnSp macro="">
      <xdr:nvCxnSpPr>
        <xdr:cNvPr id="137" name="直線コネクタ 136">
          <a:extLst>
            <a:ext uri="{FF2B5EF4-FFF2-40B4-BE49-F238E27FC236}">
              <a16:creationId xmlns:a16="http://schemas.microsoft.com/office/drawing/2014/main" id="{C0ABCCD4-44FD-4DD8-A845-D5806E6CB229}"/>
            </a:ext>
          </a:extLst>
        </xdr:cNvPr>
        <xdr:cNvCxnSpPr/>
      </xdr:nvCxnSpPr>
      <xdr:spPr>
        <a:xfrm flipV="1">
          <a:off x="6149340" y="6710858"/>
          <a:ext cx="7747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40886E65-71B0-414D-B5B1-5173AA9AE464}"/>
            </a:ext>
          </a:extLst>
        </xdr:cNvPr>
        <xdr:cNvSpPr txBox="1"/>
      </xdr:nvSpPr>
      <xdr:spPr>
        <a:xfrm>
          <a:off x="8239271" y="627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8B20763B-0934-4E67-866F-26007CBAFE25}"/>
            </a:ext>
          </a:extLst>
        </xdr:cNvPr>
        <xdr:cNvSpPr txBox="1"/>
      </xdr:nvSpPr>
      <xdr:spPr>
        <a:xfrm>
          <a:off x="7477271" y="626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8C0AE409-0CC6-4B85-9AF9-251B55BCD070}"/>
            </a:ext>
          </a:extLst>
        </xdr:cNvPr>
        <xdr:cNvSpPr txBox="1"/>
      </xdr:nvSpPr>
      <xdr:spPr>
        <a:xfrm>
          <a:off x="6702571" y="63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D5486EC3-E0B3-4523-99D6-13896B010302}"/>
            </a:ext>
          </a:extLst>
        </xdr:cNvPr>
        <xdr:cNvSpPr txBox="1"/>
      </xdr:nvSpPr>
      <xdr:spPr>
        <a:xfrm>
          <a:off x="5905011" y="630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36250</xdr:rowOff>
    </xdr:from>
    <xdr:ext cx="534377" cy="259045"/>
    <xdr:sp macro="" textlink="">
      <xdr:nvSpPr>
        <xdr:cNvPr id="142" name="n_1mainValue【道路】&#10;一人当たり延長">
          <a:extLst>
            <a:ext uri="{FF2B5EF4-FFF2-40B4-BE49-F238E27FC236}">
              <a16:creationId xmlns:a16="http://schemas.microsoft.com/office/drawing/2014/main" id="{9B79B444-B6C3-4849-82A7-21CC736F6AC3}"/>
            </a:ext>
          </a:extLst>
        </xdr:cNvPr>
        <xdr:cNvSpPr txBox="1"/>
      </xdr:nvSpPr>
      <xdr:spPr>
        <a:xfrm>
          <a:off x="8239271" y="67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43070</xdr:rowOff>
    </xdr:from>
    <xdr:ext cx="469744" cy="259045"/>
    <xdr:sp macro="" textlink="">
      <xdr:nvSpPr>
        <xdr:cNvPr id="143" name="n_2mainValue【道路】&#10;一人当たり延長">
          <a:extLst>
            <a:ext uri="{FF2B5EF4-FFF2-40B4-BE49-F238E27FC236}">
              <a16:creationId xmlns:a16="http://schemas.microsoft.com/office/drawing/2014/main" id="{42BCE681-7E1F-4EE2-9DAB-1E12CFC3819D}"/>
            </a:ext>
          </a:extLst>
        </xdr:cNvPr>
        <xdr:cNvSpPr txBox="1"/>
      </xdr:nvSpPr>
      <xdr:spPr>
        <a:xfrm>
          <a:off x="7509587" y="674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47185</xdr:rowOff>
    </xdr:from>
    <xdr:ext cx="469744" cy="259045"/>
    <xdr:sp macro="" textlink="">
      <xdr:nvSpPr>
        <xdr:cNvPr id="144" name="n_3mainValue【道路】&#10;一人当たり延長">
          <a:extLst>
            <a:ext uri="{FF2B5EF4-FFF2-40B4-BE49-F238E27FC236}">
              <a16:creationId xmlns:a16="http://schemas.microsoft.com/office/drawing/2014/main" id="{83BD7579-B0E5-4C18-B620-4AD8960FF02F}"/>
            </a:ext>
          </a:extLst>
        </xdr:cNvPr>
        <xdr:cNvSpPr txBox="1"/>
      </xdr:nvSpPr>
      <xdr:spPr>
        <a:xfrm>
          <a:off x="6712027" y="67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50919</xdr:rowOff>
    </xdr:from>
    <xdr:ext cx="469744" cy="259045"/>
    <xdr:sp macro="" textlink="">
      <xdr:nvSpPr>
        <xdr:cNvPr id="145" name="n_4mainValue【道路】&#10;一人当たり延長">
          <a:extLst>
            <a:ext uri="{FF2B5EF4-FFF2-40B4-BE49-F238E27FC236}">
              <a16:creationId xmlns:a16="http://schemas.microsoft.com/office/drawing/2014/main" id="{75808CD7-31BB-49D5-B989-77CC6AE763B2}"/>
            </a:ext>
          </a:extLst>
        </xdr:cNvPr>
        <xdr:cNvSpPr txBox="1"/>
      </xdr:nvSpPr>
      <xdr:spPr>
        <a:xfrm>
          <a:off x="5937327" y="67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96B6EAC-64F2-4B5A-953A-86EC05DFD7D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155EF20-B83A-4775-926F-41B4C1935BB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94A4074-3E6A-4DCE-A4A8-69A9489A49B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D549593-3837-4549-8EC3-EF085FBC82A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22978AE-7AF6-4EEC-B28B-35E8717DD81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FF21B25-EB5C-41F9-95E3-718241F8852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0C653FA-91DE-4B03-A6E0-2A7A4589FD2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FD773E3-68B9-4217-A6E0-154B976DA75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D790401-2583-44E6-A0C5-4E46209C668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1DB0B16-7760-47C1-8ADD-0EBD3244169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FE4EDAC-3805-43C0-A6BB-ED761516E36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1459662-D7C3-484B-8851-597F73ED3DA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1C4879A-D822-4EFD-ABE2-422E902FCD8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73E2165-9924-4D3D-A234-15104F9FBE7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642BD90-26F8-4A17-B4EC-966614D9820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997A66D-0AB1-4006-AC8F-1F156C3C86A3}"/>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F3E1E84-7CEE-4020-B5C8-84E4E8BE032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B793D764-7C54-4EEC-B7D4-B4D58287A3A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1B84CA4-5B4E-4AD5-9FE3-3BECF7D4DC9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70DD87D-DF83-4134-A97C-67D67C6A8F9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9473AC8-AE3C-41A4-AA78-AFA4BD818163}"/>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B565DE6A-F6A8-4618-8169-5F39DE35F30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FE7845B-61A0-44E0-8549-3875C4C9B336}"/>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2050BF5-1E95-46E9-A19D-C7043BE695F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E0D0314-0358-46E1-B9ED-4A5B154B5D1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FDCB2AF9-A67C-4AC1-9C3F-F61BC39FDF87}"/>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F75C8B8-50F6-471B-A3DA-82F4E271EA24}"/>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21023324-FBD2-4A50-A2B5-5AD4E21F6877}"/>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E366BC1-8F0E-41E5-8679-F1CDACBA64B3}"/>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2C81880C-2249-4835-B85C-1EABE41A7E98}"/>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1E72963-7996-46A7-A760-3D20137E2257}"/>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D56DBC93-DF06-4D83-B46C-B619DF7CA553}"/>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D225BB63-DCAC-4593-BDED-D3E08A0EAA4D}"/>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9123FEAD-564C-41A8-9EF8-17643381C38A}"/>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19996B68-0391-4C69-B9A6-F31C1A530CD4}"/>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0CF93AD2-7322-42A1-855E-EB10C03C9377}"/>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6925CE-DBEA-4CF2-AAFF-0411ED8E21F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B4EBAB-3DBA-4364-A78E-B8E4A55E599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36AA5F0-D772-4A37-8568-D704C5176CB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508ACD-0B10-43D8-A9E3-A5E7CFB2A27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FF30AD-E4B4-4948-8DEE-3FDB4776259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87" name="楕円 186">
          <a:extLst>
            <a:ext uri="{FF2B5EF4-FFF2-40B4-BE49-F238E27FC236}">
              <a16:creationId xmlns:a16="http://schemas.microsoft.com/office/drawing/2014/main" id="{A459D9CB-4CE1-4271-99BE-63D809BD65ED}"/>
            </a:ext>
          </a:extLst>
        </xdr:cNvPr>
        <xdr:cNvSpPr/>
      </xdr:nvSpPr>
      <xdr:spPr>
        <a:xfrm>
          <a:off x="4036060" y="1037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37196C7B-D6EB-4BE9-879C-4097E84BD35C}"/>
            </a:ext>
          </a:extLst>
        </xdr:cNvPr>
        <xdr:cNvSpPr txBox="1"/>
      </xdr:nvSpPr>
      <xdr:spPr>
        <a:xfrm>
          <a:off x="4124960"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125549</xdr:rowOff>
    </xdr:from>
    <xdr:to>
      <xdr:col>20</xdr:col>
      <xdr:colOff>38100</xdr:colOff>
      <xdr:row>62</xdr:row>
      <xdr:rowOff>55699</xdr:rowOff>
    </xdr:to>
    <xdr:sp macro="" textlink="">
      <xdr:nvSpPr>
        <xdr:cNvPr id="189" name="楕円 188">
          <a:extLst>
            <a:ext uri="{FF2B5EF4-FFF2-40B4-BE49-F238E27FC236}">
              <a16:creationId xmlns:a16="http://schemas.microsoft.com/office/drawing/2014/main" id="{079243BF-371B-41AB-AA3F-8FAB2CB8728D}"/>
            </a:ext>
          </a:extLst>
        </xdr:cNvPr>
        <xdr:cNvSpPr/>
      </xdr:nvSpPr>
      <xdr:spPr>
        <a:xfrm>
          <a:off x="3312160" y="1035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4899</xdr:rowOff>
    </xdr:from>
    <xdr:to>
      <xdr:col>24</xdr:col>
      <xdr:colOff>63500</xdr:colOff>
      <xdr:row>62</xdr:row>
      <xdr:rowOff>24493</xdr:rowOff>
    </xdr:to>
    <xdr:cxnSp macro="">
      <xdr:nvCxnSpPr>
        <xdr:cNvPr id="190" name="直線コネクタ 189">
          <a:extLst>
            <a:ext uri="{FF2B5EF4-FFF2-40B4-BE49-F238E27FC236}">
              <a16:creationId xmlns:a16="http://schemas.microsoft.com/office/drawing/2014/main" id="{D831B911-BC6C-4F1F-AD3E-40BFFF27D9DF}"/>
            </a:ext>
          </a:extLst>
        </xdr:cNvPr>
        <xdr:cNvCxnSpPr/>
      </xdr:nvCxnSpPr>
      <xdr:spPr>
        <a:xfrm>
          <a:off x="3355340" y="10398579"/>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1" name="楕円 190">
          <a:extLst>
            <a:ext uri="{FF2B5EF4-FFF2-40B4-BE49-F238E27FC236}">
              <a16:creationId xmlns:a16="http://schemas.microsoft.com/office/drawing/2014/main" id="{1E9B3AB0-6A3D-4A56-AD18-12105B59E4F8}"/>
            </a:ext>
          </a:extLst>
        </xdr:cNvPr>
        <xdr:cNvSpPr/>
      </xdr:nvSpPr>
      <xdr:spPr>
        <a:xfrm>
          <a:off x="251460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4899</xdr:rowOff>
    </xdr:to>
    <xdr:cxnSp macro="">
      <xdr:nvCxnSpPr>
        <xdr:cNvPr id="192" name="直線コネクタ 191">
          <a:extLst>
            <a:ext uri="{FF2B5EF4-FFF2-40B4-BE49-F238E27FC236}">
              <a16:creationId xmlns:a16="http://schemas.microsoft.com/office/drawing/2014/main" id="{7A90B6F1-8A3E-437C-A311-4AAEC6977097}"/>
            </a:ext>
          </a:extLst>
        </xdr:cNvPr>
        <xdr:cNvCxnSpPr/>
      </xdr:nvCxnSpPr>
      <xdr:spPr>
        <a:xfrm>
          <a:off x="2565400" y="10381162"/>
          <a:ext cx="78994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84727</xdr:rowOff>
    </xdr:from>
    <xdr:to>
      <xdr:col>10</xdr:col>
      <xdr:colOff>165100</xdr:colOff>
      <xdr:row>62</xdr:row>
      <xdr:rowOff>14877</xdr:rowOff>
    </xdr:to>
    <xdr:sp macro="" textlink="">
      <xdr:nvSpPr>
        <xdr:cNvPr id="193" name="楕円 192">
          <a:extLst>
            <a:ext uri="{FF2B5EF4-FFF2-40B4-BE49-F238E27FC236}">
              <a16:creationId xmlns:a16="http://schemas.microsoft.com/office/drawing/2014/main" id="{4778B997-B5D8-4134-8BBC-8CF5604AE57D}"/>
            </a:ext>
          </a:extLst>
        </xdr:cNvPr>
        <xdr:cNvSpPr/>
      </xdr:nvSpPr>
      <xdr:spPr>
        <a:xfrm>
          <a:off x="1739900" y="1031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135527</xdr:rowOff>
    </xdr:from>
    <xdr:to>
      <xdr:col>15</xdr:col>
      <xdr:colOff>50800</xdr:colOff>
      <xdr:row>61</xdr:row>
      <xdr:rowOff>155122</xdr:rowOff>
    </xdr:to>
    <xdr:cxnSp macro="">
      <xdr:nvCxnSpPr>
        <xdr:cNvPr id="194" name="直線コネクタ 193">
          <a:extLst>
            <a:ext uri="{FF2B5EF4-FFF2-40B4-BE49-F238E27FC236}">
              <a16:creationId xmlns:a16="http://schemas.microsoft.com/office/drawing/2014/main" id="{A32F98CC-9799-45ED-B1C1-C72B4154D0E3}"/>
            </a:ext>
          </a:extLst>
        </xdr:cNvPr>
        <xdr:cNvCxnSpPr/>
      </xdr:nvCxnSpPr>
      <xdr:spPr>
        <a:xfrm>
          <a:off x="1790700" y="10361567"/>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a:extLst>
            <a:ext uri="{FF2B5EF4-FFF2-40B4-BE49-F238E27FC236}">
              <a16:creationId xmlns:a16="http://schemas.microsoft.com/office/drawing/2014/main" id="{51DB0AE1-FC58-4F8E-A2C6-92C3B8F6C1A9}"/>
            </a:ext>
          </a:extLst>
        </xdr:cNvPr>
        <xdr:cNvSpPr/>
      </xdr:nvSpPr>
      <xdr:spPr>
        <a:xfrm>
          <a:off x="9652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135527</xdr:rowOff>
    </xdr:to>
    <xdr:cxnSp macro="">
      <xdr:nvCxnSpPr>
        <xdr:cNvPr id="196" name="直線コネクタ 195">
          <a:extLst>
            <a:ext uri="{FF2B5EF4-FFF2-40B4-BE49-F238E27FC236}">
              <a16:creationId xmlns:a16="http://schemas.microsoft.com/office/drawing/2014/main" id="{55C4D5EB-FB59-4460-9AE0-E16CF95E80BC}"/>
            </a:ext>
          </a:extLst>
        </xdr:cNvPr>
        <xdr:cNvCxnSpPr/>
      </xdr:nvCxnSpPr>
      <xdr:spPr>
        <a:xfrm>
          <a:off x="1008380" y="10340340"/>
          <a:ext cx="7823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635E737-4335-474E-BAAD-D72581201A82}"/>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2A47EB0-4C8B-4061-9486-A9EDB96E8DEA}"/>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9520000-4799-4854-94EF-7EF56E5E2A9A}"/>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CBE4FB8-CF65-4590-B5E3-4FD3C4BF6F48}"/>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46826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2C9012C-A247-4C4B-BE8B-6FDD664047F4}"/>
            </a:ext>
          </a:extLst>
        </xdr:cNvPr>
        <xdr:cNvSpPr txBox="1"/>
      </xdr:nvSpPr>
      <xdr:spPr>
        <a:xfrm>
          <a:off x="3170564" y="10440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2DD7E44-8A2B-4CEC-9F7B-E1896D1AB606}"/>
            </a:ext>
          </a:extLst>
        </xdr:cNvPr>
        <xdr:cNvSpPr txBox="1"/>
      </xdr:nvSpPr>
      <xdr:spPr>
        <a:xfrm>
          <a:off x="23857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6004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DF266BA-5DA5-436B-9CD0-D5059374E03B}"/>
            </a:ext>
          </a:extLst>
        </xdr:cNvPr>
        <xdr:cNvSpPr txBox="1"/>
      </xdr:nvSpPr>
      <xdr:spPr>
        <a:xfrm>
          <a:off x="161100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180928F-4962-471A-A5A9-1C061E47C547}"/>
            </a:ext>
          </a:extLst>
        </xdr:cNvPr>
        <xdr:cNvSpPr txBox="1"/>
      </xdr:nvSpPr>
      <xdr:spPr>
        <a:xfrm>
          <a:off x="8363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E9E4E9-F199-42F1-8918-DE12E37CB80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0636F94-9C3D-483C-A5CF-63B9C02E925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861B7D0-4C7D-4165-A30C-D94784783EC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DD318FB-083C-4B62-9A6A-E486948D74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A05E103-BFBF-4896-B70E-03C48EA9F25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EF884E1C-FBD8-4756-920D-D8377D91B8B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D484565-18DC-4AA9-A637-7932E15E0FA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9F6C2DD-0D5F-429C-AA6B-9CE98ACD4F9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E2A9FC0-287C-4F4D-82E3-20EF162F6D7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D5D4AB1-A698-410E-B593-47EAFE38731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5D65D12-0C7A-463E-809D-81C9EE9D962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02B9787-16F9-4F65-8B3C-6B0EE48DA5D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5D11B31-DB46-43E4-9A40-13DA495AA47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9203061-00BE-4693-92D9-932FD8D461F3}"/>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DF1282F-E6F4-4744-86A9-7DE14812B2F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014093C-9525-4C91-9BE9-27DC5553124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301B5C3-88AD-414D-AF41-96ECF9FB8C4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74C46980-7C2E-4A2C-8E55-893EBA2AF3DE}"/>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35D9CF0-8E26-49F2-A6C7-85CD75928D2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4737F00-6C3A-4FB3-BEEB-B3B4DB60813C}"/>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6AA59B2-1D44-48B7-ACF8-2CCE96FBC32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92D9026-4C6B-4F5D-B3D3-6DB1C1BE051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85D74437-3411-4266-8306-B4CE4F9521F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68015B6B-34F3-4E2D-AFA8-24AB310AA6AD}"/>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FE8F4EB2-0ED1-4DB0-82C2-F5D23B3905C2}"/>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7AA27FAB-CED4-4155-8072-8DFDA4F83D5B}"/>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E14DFC8-904E-414C-B581-3766F7C931CB}"/>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9B13949-4B38-469F-8C60-E21CC20D5CEE}"/>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9817CB76-40C2-46FA-AA04-6A1C63D71A18}"/>
            </a:ext>
          </a:extLst>
        </xdr:cNvPr>
        <xdr:cNvSpPr txBox="1"/>
      </xdr:nvSpPr>
      <xdr:spPr>
        <a:xfrm>
          <a:off x="9258300" y="10471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4102BF30-A995-4A0F-AE70-B8765FB506B3}"/>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F71AFB5-591E-4DCD-86DE-F2ACE044CC98}"/>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1456DB85-1CBD-434B-8AC5-E5AC6A9AD8B3}"/>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4034EED9-2A08-43AE-92C8-E64DD2096EDB}"/>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D956F369-8CDD-44C5-9CA2-107C44F9681B}"/>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B3B2375-A9D5-43BD-84AE-415F0983C2E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B1A164A-66F9-48EE-983A-150B4B90D6A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72B187-B959-4709-AD3E-42C524C1485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28ABEE-2F1F-411C-8CFC-A36A0E4341D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5118099-173A-4BA2-AF13-BE1E0E5EAC0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33779</xdr:rowOff>
    </xdr:from>
    <xdr:to>
      <xdr:col>55</xdr:col>
      <xdr:colOff>50800</xdr:colOff>
      <xdr:row>61</xdr:row>
      <xdr:rowOff>135379</xdr:rowOff>
    </xdr:to>
    <xdr:sp macro="" textlink="">
      <xdr:nvSpPr>
        <xdr:cNvPr id="244" name="楕円 243">
          <a:extLst>
            <a:ext uri="{FF2B5EF4-FFF2-40B4-BE49-F238E27FC236}">
              <a16:creationId xmlns:a16="http://schemas.microsoft.com/office/drawing/2014/main" id="{F62499DC-16C9-4207-84E7-818998BB0767}"/>
            </a:ext>
          </a:extLst>
        </xdr:cNvPr>
        <xdr:cNvSpPr/>
      </xdr:nvSpPr>
      <xdr:spPr>
        <a:xfrm>
          <a:off x="9192260" y="102598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56656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558DF05-CCB6-4DA0-9047-AC5AF090ECD7}"/>
            </a:ext>
          </a:extLst>
        </xdr:cNvPr>
        <xdr:cNvSpPr txBox="1"/>
      </xdr:nvSpPr>
      <xdr:spPr>
        <a:xfrm>
          <a:off x="9258300" y="1011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39489</xdr:rowOff>
    </xdr:from>
    <xdr:to>
      <xdr:col>50</xdr:col>
      <xdr:colOff>165100</xdr:colOff>
      <xdr:row>61</xdr:row>
      <xdr:rowOff>141089</xdr:rowOff>
    </xdr:to>
    <xdr:sp macro="" textlink="">
      <xdr:nvSpPr>
        <xdr:cNvPr id="246" name="楕円 245">
          <a:extLst>
            <a:ext uri="{FF2B5EF4-FFF2-40B4-BE49-F238E27FC236}">
              <a16:creationId xmlns:a16="http://schemas.microsoft.com/office/drawing/2014/main" id="{866C61FA-F875-40F2-ACDF-D72EFF31873E}"/>
            </a:ext>
          </a:extLst>
        </xdr:cNvPr>
        <xdr:cNvSpPr/>
      </xdr:nvSpPr>
      <xdr:spPr>
        <a:xfrm>
          <a:off x="8445500" y="1026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84579</xdr:rowOff>
    </xdr:from>
    <xdr:to>
      <xdr:col>55</xdr:col>
      <xdr:colOff>0</xdr:colOff>
      <xdr:row>61</xdr:row>
      <xdr:rowOff>90289</xdr:rowOff>
    </xdr:to>
    <xdr:cxnSp macro="">
      <xdr:nvCxnSpPr>
        <xdr:cNvPr id="247" name="直線コネクタ 246">
          <a:extLst>
            <a:ext uri="{FF2B5EF4-FFF2-40B4-BE49-F238E27FC236}">
              <a16:creationId xmlns:a16="http://schemas.microsoft.com/office/drawing/2014/main" id="{53C17405-B2D8-4A76-9DB4-83DF4377E38C}"/>
            </a:ext>
          </a:extLst>
        </xdr:cNvPr>
        <xdr:cNvCxnSpPr/>
      </xdr:nvCxnSpPr>
      <xdr:spPr>
        <a:xfrm flipV="1">
          <a:off x="8496300" y="10310619"/>
          <a:ext cx="7239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45701</xdr:rowOff>
    </xdr:from>
    <xdr:to>
      <xdr:col>46</xdr:col>
      <xdr:colOff>38100</xdr:colOff>
      <xdr:row>61</xdr:row>
      <xdr:rowOff>147301</xdr:rowOff>
    </xdr:to>
    <xdr:sp macro="" textlink="">
      <xdr:nvSpPr>
        <xdr:cNvPr id="248" name="楕円 247">
          <a:extLst>
            <a:ext uri="{FF2B5EF4-FFF2-40B4-BE49-F238E27FC236}">
              <a16:creationId xmlns:a16="http://schemas.microsoft.com/office/drawing/2014/main" id="{009D6793-5A0C-4B25-A961-312FB6D97232}"/>
            </a:ext>
          </a:extLst>
        </xdr:cNvPr>
        <xdr:cNvSpPr/>
      </xdr:nvSpPr>
      <xdr:spPr>
        <a:xfrm>
          <a:off x="7670800" y="10271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90289</xdr:rowOff>
    </xdr:from>
    <xdr:to>
      <xdr:col>50</xdr:col>
      <xdr:colOff>114300</xdr:colOff>
      <xdr:row>61</xdr:row>
      <xdr:rowOff>96501</xdr:rowOff>
    </xdr:to>
    <xdr:cxnSp macro="">
      <xdr:nvCxnSpPr>
        <xdr:cNvPr id="249" name="直線コネクタ 248">
          <a:extLst>
            <a:ext uri="{FF2B5EF4-FFF2-40B4-BE49-F238E27FC236}">
              <a16:creationId xmlns:a16="http://schemas.microsoft.com/office/drawing/2014/main" id="{25CC599F-4219-4D5A-A365-B5ECA2C278F2}"/>
            </a:ext>
          </a:extLst>
        </xdr:cNvPr>
        <xdr:cNvCxnSpPr/>
      </xdr:nvCxnSpPr>
      <xdr:spPr>
        <a:xfrm flipV="1">
          <a:off x="7713980" y="10316329"/>
          <a:ext cx="78232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52460</xdr:rowOff>
    </xdr:from>
    <xdr:to>
      <xdr:col>41</xdr:col>
      <xdr:colOff>101600</xdr:colOff>
      <xdr:row>61</xdr:row>
      <xdr:rowOff>154060</xdr:rowOff>
    </xdr:to>
    <xdr:sp macro="" textlink="">
      <xdr:nvSpPr>
        <xdr:cNvPr id="250" name="楕円 249">
          <a:extLst>
            <a:ext uri="{FF2B5EF4-FFF2-40B4-BE49-F238E27FC236}">
              <a16:creationId xmlns:a16="http://schemas.microsoft.com/office/drawing/2014/main" id="{2AD591FD-33CB-4BC0-8BF5-83441C2677C3}"/>
            </a:ext>
          </a:extLst>
        </xdr:cNvPr>
        <xdr:cNvSpPr/>
      </xdr:nvSpPr>
      <xdr:spPr>
        <a:xfrm>
          <a:off x="6873240" y="102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96501</xdr:rowOff>
    </xdr:from>
    <xdr:to>
      <xdr:col>45</xdr:col>
      <xdr:colOff>177800</xdr:colOff>
      <xdr:row>61</xdr:row>
      <xdr:rowOff>103260</xdr:rowOff>
    </xdr:to>
    <xdr:cxnSp macro="">
      <xdr:nvCxnSpPr>
        <xdr:cNvPr id="251" name="直線コネクタ 250">
          <a:extLst>
            <a:ext uri="{FF2B5EF4-FFF2-40B4-BE49-F238E27FC236}">
              <a16:creationId xmlns:a16="http://schemas.microsoft.com/office/drawing/2014/main" id="{59EA3051-7FC8-458D-A92B-03FF9FA0BDD8}"/>
            </a:ext>
          </a:extLst>
        </xdr:cNvPr>
        <xdr:cNvCxnSpPr/>
      </xdr:nvCxnSpPr>
      <xdr:spPr>
        <a:xfrm flipV="1">
          <a:off x="6924040" y="10322541"/>
          <a:ext cx="78994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58580</xdr:rowOff>
    </xdr:from>
    <xdr:to>
      <xdr:col>36</xdr:col>
      <xdr:colOff>165100</xdr:colOff>
      <xdr:row>61</xdr:row>
      <xdr:rowOff>160180</xdr:rowOff>
    </xdr:to>
    <xdr:sp macro="" textlink="">
      <xdr:nvSpPr>
        <xdr:cNvPr id="252" name="楕円 251">
          <a:extLst>
            <a:ext uri="{FF2B5EF4-FFF2-40B4-BE49-F238E27FC236}">
              <a16:creationId xmlns:a16="http://schemas.microsoft.com/office/drawing/2014/main" id="{331991C9-5603-475B-86CC-A834128F094C}"/>
            </a:ext>
          </a:extLst>
        </xdr:cNvPr>
        <xdr:cNvSpPr/>
      </xdr:nvSpPr>
      <xdr:spPr>
        <a:xfrm>
          <a:off x="6098540" y="102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103260</xdr:rowOff>
    </xdr:from>
    <xdr:to>
      <xdr:col>41</xdr:col>
      <xdr:colOff>50800</xdr:colOff>
      <xdr:row>61</xdr:row>
      <xdr:rowOff>109380</xdr:rowOff>
    </xdr:to>
    <xdr:cxnSp macro="">
      <xdr:nvCxnSpPr>
        <xdr:cNvPr id="253" name="直線コネクタ 252">
          <a:extLst>
            <a:ext uri="{FF2B5EF4-FFF2-40B4-BE49-F238E27FC236}">
              <a16:creationId xmlns:a16="http://schemas.microsoft.com/office/drawing/2014/main" id="{6DAC7046-A373-4F25-98D5-EE4650C854A3}"/>
            </a:ext>
          </a:extLst>
        </xdr:cNvPr>
        <xdr:cNvCxnSpPr/>
      </xdr:nvCxnSpPr>
      <xdr:spPr>
        <a:xfrm flipV="1">
          <a:off x="6149340" y="10329300"/>
          <a:ext cx="774700" cy="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EDB7D49-A53C-41D1-862C-168642C3B771}"/>
            </a:ext>
          </a:extLst>
        </xdr:cNvPr>
        <xdr:cNvSpPr txBox="1"/>
      </xdr:nvSpPr>
      <xdr:spPr>
        <a:xfrm>
          <a:off x="8214575" y="1058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F539F25-46B4-423C-A5BE-05D58BDC5DC4}"/>
            </a:ext>
          </a:extLst>
        </xdr:cNvPr>
        <xdr:cNvSpPr txBox="1"/>
      </xdr:nvSpPr>
      <xdr:spPr>
        <a:xfrm>
          <a:off x="7444955" y="1057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33121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4E05F88-96DA-4570-AA3C-0761D55A075D}"/>
            </a:ext>
          </a:extLst>
        </xdr:cNvPr>
        <xdr:cNvSpPr txBox="1"/>
      </xdr:nvSpPr>
      <xdr:spPr>
        <a:xfrm>
          <a:off x="6670255" y="1059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E0C2323-3C9E-48CF-87EF-A4954D04AC62}"/>
            </a:ext>
          </a:extLst>
        </xdr:cNvPr>
        <xdr:cNvSpPr txBox="1"/>
      </xdr:nvSpPr>
      <xdr:spPr>
        <a:xfrm>
          <a:off x="5872695" y="1059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157616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EF01FD5-E06D-4804-9B58-A3F420CAF4CE}"/>
            </a:ext>
          </a:extLst>
        </xdr:cNvPr>
        <xdr:cNvSpPr txBox="1"/>
      </xdr:nvSpPr>
      <xdr:spPr>
        <a:xfrm>
          <a:off x="8214575" y="1004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163828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BBE2F95-267B-497A-AACD-DFA2425C3CAC}"/>
            </a:ext>
          </a:extLst>
        </xdr:cNvPr>
        <xdr:cNvSpPr txBox="1"/>
      </xdr:nvSpPr>
      <xdr:spPr>
        <a:xfrm>
          <a:off x="7444955" y="1005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170587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98355E0-C003-468D-98EA-5586FC2F4505}"/>
            </a:ext>
          </a:extLst>
        </xdr:cNvPr>
        <xdr:cNvSpPr txBox="1"/>
      </xdr:nvSpPr>
      <xdr:spPr>
        <a:xfrm>
          <a:off x="6670255" y="1006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5257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F825481-8235-40A9-9EB0-95ECB314B571}"/>
            </a:ext>
          </a:extLst>
        </xdr:cNvPr>
        <xdr:cNvSpPr txBox="1"/>
      </xdr:nvSpPr>
      <xdr:spPr>
        <a:xfrm>
          <a:off x="5872695" y="1006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C99A7FE-DDC0-4CD4-A4F2-476693031F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4185C8C6-80F7-44AA-8855-A3919EF6365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8187090-6997-4011-9EB0-32EA60F5E39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B2F63E9-E0E3-4A98-B821-3D2951B0A68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ED3B360-9A34-42E1-AD0D-4ECAE46C126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3F0FAB1-2C01-47E8-B440-3839222336C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297ECD9-459C-4492-B4CF-09D9168942A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EA89875-1AEA-4F54-8BE2-703354EAE64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9CCBCF3E-0709-47AC-8D77-6641C331A88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EADB74C-833B-4FF2-BE50-32DB0FE9ADE4}"/>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D47BD70-1E56-413F-B0F3-69120B3ADCC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7DE1CA-A63E-4E29-B617-492FB926463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9734D0A3-DCD5-4C4E-9982-C98F6455FCA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14C266AF-3E7F-402E-A4F1-A1F07D8779A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C12B941-01A5-49EC-ABC5-3D1E52E89AFE}"/>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F4C04D5E-0C7B-4C87-B7C7-480544592FC1}"/>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C6CBD09-CAF8-483E-9B20-4A33A38A92BA}"/>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5CB4EE9-B7B6-4C5A-B9B6-835363DC84FF}"/>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CFC5D7B-6825-4BF9-A823-689959534DC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ED6F6B6-6716-4365-A7FB-0EA54C532DC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6410E9B-ECBC-4A14-977A-027F774D0D2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CD2C212-3120-4BEC-A9D7-7FC8225A9D8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36C049BA-3DC6-40B2-B155-1E24DC88A147}"/>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EBD06606-5CDD-46FE-A1BE-F8A7FE2AF22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C2EEF039-B47E-472F-B901-26FDD61B03A2}"/>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32F1C0E7-3160-442B-A1FD-2A402B5D6CEA}"/>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DCF9AF24-A4AD-4644-A6C2-33796680B6C0}"/>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8D2A8235-32E3-4F33-B7C5-D9CBE9EF7B99}"/>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EEF2D2B7-49A6-4C88-B954-90822C843C5A}"/>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FF2DFF0A-17A0-4B13-9EE8-2C914EDB026E}"/>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F166495A-29FF-4D50-8C91-70D18381F1F2}"/>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CE292BF1-E916-4049-9E6C-A2BE1E7DEF7F}"/>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75B68321-6123-4519-B07E-9617F42AE019}"/>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BAD1D09-2D5F-47A7-83B6-04DFFED8C26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40C7223-2BEF-436D-AA4B-77014BA5A86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E87E582-86EC-430F-94B0-5B9FB66029D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C95BF27-CA90-45B3-81D6-B7102732CC8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399DAFA-2086-402C-8748-3BECCAA1C2F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97028</xdr:rowOff>
    </xdr:from>
    <xdr:to>
      <xdr:col>24</xdr:col>
      <xdr:colOff>114300</xdr:colOff>
      <xdr:row>86</xdr:row>
      <xdr:rowOff>27178</xdr:rowOff>
    </xdr:to>
    <xdr:sp macro="" textlink="">
      <xdr:nvSpPr>
        <xdr:cNvPr id="300" name="楕円 299">
          <a:extLst>
            <a:ext uri="{FF2B5EF4-FFF2-40B4-BE49-F238E27FC236}">
              <a16:creationId xmlns:a16="http://schemas.microsoft.com/office/drawing/2014/main" id="{5C4EE6D1-E4FA-4E4C-B457-0AF5A9777FD5}"/>
            </a:ext>
          </a:extLst>
        </xdr:cNvPr>
        <xdr:cNvSpPr/>
      </xdr:nvSpPr>
      <xdr:spPr>
        <a:xfrm>
          <a:off x="4036060" y="14346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11955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179E75AE-7219-4BFF-957D-4FEC5C4A320E}"/>
            </a:ext>
          </a:extLst>
        </xdr:cNvPr>
        <xdr:cNvSpPr txBox="1"/>
      </xdr:nvSpPr>
      <xdr:spPr>
        <a:xfrm>
          <a:off x="4124960" y="1426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94742</xdr:rowOff>
    </xdr:from>
    <xdr:to>
      <xdr:col>20</xdr:col>
      <xdr:colOff>38100</xdr:colOff>
      <xdr:row>86</xdr:row>
      <xdr:rowOff>24892</xdr:rowOff>
    </xdr:to>
    <xdr:sp macro="" textlink="">
      <xdr:nvSpPr>
        <xdr:cNvPr id="302" name="楕円 301">
          <a:extLst>
            <a:ext uri="{FF2B5EF4-FFF2-40B4-BE49-F238E27FC236}">
              <a16:creationId xmlns:a16="http://schemas.microsoft.com/office/drawing/2014/main" id="{4CF9C106-085E-47EC-90BB-8B12E83319EE}"/>
            </a:ext>
          </a:extLst>
        </xdr:cNvPr>
        <xdr:cNvSpPr/>
      </xdr:nvSpPr>
      <xdr:spPr>
        <a:xfrm>
          <a:off x="3312160" y="1434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145542</xdr:rowOff>
    </xdr:from>
    <xdr:to>
      <xdr:col>24</xdr:col>
      <xdr:colOff>63500</xdr:colOff>
      <xdr:row>85</xdr:row>
      <xdr:rowOff>147828</xdr:rowOff>
    </xdr:to>
    <xdr:cxnSp macro="">
      <xdr:nvCxnSpPr>
        <xdr:cNvPr id="303" name="直線コネクタ 302">
          <a:extLst>
            <a:ext uri="{FF2B5EF4-FFF2-40B4-BE49-F238E27FC236}">
              <a16:creationId xmlns:a16="http://schemas.microsoft.com/office/drawing/2014/main" id="{1DF33172-154C-4938-AED1-499B53D850B7}"/>
            </a:ext>
          </a:extLst>
        </xdr:cNvPr>
        <xdr:cNvCxnSpPr/>
      </xdr:nvCxnSpPr>
      <xdr:spPr>
        <a:xfrm>
          <a:off x="3355340" y="1439494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92456</xdr:rowOff>
    </xdr:from>
    <xdr:to>
      <xdr:col>15</xdr:col>
      <xdr:colOff>101600</xdr:colOff>
      <xdr:row>86</xdr:row>
      <xdr:rowOff>22606</xdr:rowOff>
    </xdr:to>
    <xdr:sp macro="" textlink="">
      <xdr:nvSpPr>
        <xdr:cNvPr id="304" name="楕円 303">
          <a:extLst>
            <a:ext uri="{FF2B5EF4-FFF2-40B4-BE49-F238E27FC236}">
              <a16:creationId xmlns:a16="http://schemas.microsoft.com/office/drawing/2014/main" id="{EA4B60EF-8214-48F3-B468-53ED6F5345B7}"/>
            </a:ext>
          </a:extLst>
        </xdr:cNvPr>
        <xdr:cNvSpPr/>
      </xdr:nvSpPr>
      <xdr:spPr>
        <a:xfrm>
          <a:off x="2514600" y="14341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143256</xdr:rowOff>
    </xdr:from>
    <xdr:to>
      <xdr:col>19</xdr:col>
      <xdr:colOff>177800</xdr:colOff>
      <xdr:row>85</xdr:row>
      <xdr:rowOff>145542</xdr:rowOff>
    </xdr:to>
    <xdr:cxnSp macro="">
      <xdr:nvCxnSpPr>
        <xdr:cNvPr id="305" name="直線コネクタ 304">
          <a:extLst>
            <a:ext uri="{FF2B5EF4-FFF2-40B4-BE49-F238E27FC236}">
              <a16:creationId xmlns:a16="http://schemas.microsoft.com/office/drawing/2014/main" id="{7F7C4F62-08A6-4BB0-B679-4BA125214360}"/>
            </a:ext>
          </a:extLst>
        </xdr:cNvPr>
        <xdr:cNvCxnSpPr/>
      </xdr:nvCxnSpPr>
      <xdr:spPr>
        <a:xfrm>
          <a:off x="2565400" y="1439265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90170</xdr:rowOff>
    </xdr:from>
    <xdr:to>
      <xdr:col>10</xdr:col>
      <xdr:colOff>165100</xdr:colOff>
      <xdr:row>86</xdr:row>
      <xdr:rowOff>20320</xdr:rowOff>
    </xdr:to>
    <xdr:sp macro="" textlink="">
      <xdr:nvSpPr>
        <xdr:cNvPr id="306" name="楕円 305">
          <a:extLst>
            <a:ext uri="{FF2B5EF4-FFF2-40B4-BE49-F238E27FC236}">
              <a16:creationId xmlns:a16="http://schemas.microsoft.com/office/drawing/2014/main" id="{9465A787-2EA8-4A89-9FA8-2D7591AD0A29}"/>
            </a:ext>
          </a:extLst>
        </xdr:cNvPr>
        <xdr:cNvSpPr/>
      </xdr:nvSpPr>
      <xdr:spPr>
        <a:xfrm>
          <a:off x="173990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140970</xdr:rowOff>
    </xdr:from>
    <xdr:to>
      <xdr:col>15</xdr:col>
      <xdr:colOff>50800</xdr:colOff>
      <xdr:row>85</xdr:row>
      <xdr:rowOff>143256</xdr:rowOff>
    </xdr:to>
    <xdr:cxnSp macro="">
      <xdr:nvCxnSpPr>
        <xdr:cNvPr id="307" name="直線コネクタ 306">
          <a:extLst>
            <a:ext uri="{FF2B5EF4-FFF2-40B4-BE49-F238E27FC236}">
              <a16:creationId xmlns:a16="http://schemas.microsoft.com/office/drawing/2014/main" id="{B340E66A-CC7F-42B5-B8E5-CC7F9137830C}"/>
            </a:ext>
          </a:extLst>
        </xdr:cNvPr>
        <xdr:cNvCxnSpPr/>
      </xdr:nvCxnSpPr>
      <xdr:spPr>
        <a:xfrm>
          <a:off x="1790700" y="1439037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81026</xdr:rowOff>
    </xdr:from>
    <xdr:to>
      <xdr:col>6</xdr:col>
      <xdr:colOff>38100</xdr:colOff>
      <xdr:row>86</xdr:row>
      <xdr:rowOff>11176</xdr:rowOff>
    </xdr:to>
    <xdr:sp macro="" textlink="">
      <xdr:nvSpPr>
        <xdr:cNvPr id="308" name="楕円 307">
          <a:extLst>
            <a:ext uri="{FF2B5EF4-FFF2-40B4-BE49-F238E27FC236}">
              <a16:creationId xmlns:a16="http://schemas.microsoft.com/office/drawing/2014/main" id="{450BBFAF-640B-4BE5-90F2-112DAE2E9A65}"/>
            </a:ext>
          </a:extLst>
        </xdr:cNvPr>
        <xdr:cNvSpPr/>
      </xdr:nvSpPr>
      <xdr:spPr>
        <a:xfrm>
          <a:off x="965200" y="1433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131826</xdr:rowOff>
    </xdr:from>
    <xdr:to>
      <xdr:col>10</xdr:col>
      <xdr:colOff>114300</xdr:colOff>
      <xdr:row>85</xdr:row>
      <xdr:rowOff>140970</xdr:rowOff>
    </xdr:to>
    <xdr:cxnSp macro="">
      <xdr:nvCxnSpPr>
        <xdr:cNvPr id="309" name="直線コネクタ 308">
          <a:extLst>
            <a:ext uri="{FF2B5EF4-FFF2-40B4-BE49-F238E27FC236}">
              <a16:creationId xmlns:a16="http://schemas.microsoft.com/office/drawing/2014/main" id="{7A1204F5-2BA1-4251-9619-9F2DD326B18A}"/>
            </a:ext>
          </a:extLst>
        </xdr:cNvPr>
        <xdr:cNvCxnSpPr/>
      </xdr:nvCxnSpPr>
      <xdr:spPr>
        <a:xfrm>
          <a:off x="1008380" y="1438122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4F3296DD-3BCA-4E56-8545-45FE7D90320E}"/>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9265302C-0FE6-4425-8DF3-1A4F25F7B1AA}"/>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EE23CB50-2AEE-44F6-9AA7-220D918D983D}"/>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E629E75B-3C87-4F6A-8BA4-B596EAC96E90}"/>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16019</xdr:rowOff>
    </xdr:from>
    <xdr:ext cx="405111" cy="259045"/>
    <xdr:sp macro="" textlink="">
      <xdr:nvSpPr>
        <xdr:cNvPr id="314" name="n_1mainValue【公営住宅】&#10;有形固定資産減価償却率">
          <a:extLst>
            <a:ext uri="{FF2B5EF4-FFF2-40B4-BE49-F238E27FC236}">
              <a16:creationId xmlns:a16="http://schemas.microsoft.com/office/drawing/2014/main" id="{60E6CB61-181F-4BD0-BD0D-54AC646F673B}"/>
            </a:ext>
          </a:extLst>
        </xdr:cNvPr>
        <xdr:cNvSpPr txBox="1"/>
      </xdr:nvSpPr>
      <xdr:spPr>
        <a:xfrm>
          <a:off x="3170564" y="144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13733</xdr:rowOff>
    </xdr:from>
    <xdr:ext cx="405111" cy="259045"/>
    <xdr:sp macro="" textlink="">
      <xdr:nvSpPr>
        <xdr:cNvPr id="315" name="n_2mainValue【公営住宅】&#10;有形固定資産減価償却率">
          <a:extLst>
            <a:ext uri="{FF2B5EF4-FFF2-40B4-BE49-F238E27FC236}">
              <a16:creationId xmlns:a16="http://schemas.microsoft.com/office/drawing/2014/main" id="{C58879D8-904C-4104-8ECA-3B460BDFEF6E}"/>
            </a:ext>
          </a:extLst>
        </xdr:cNvPr>
        <xdr:cNvSpPr txBox="1"/>
      </xdr:nvSpPr>
      <xdr:spPr>
        <a:xfrm>
          <a:off x="2385704" y="1443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11447</xdr:rowOff>
    </xdr:from>
    <xdr:ext cx="405111" cy="259045"/>
    <xdr:sp macro="" textlink="">
      <xdr:nvSpPr>
        <xdr:cNvPr id="316" name="n_3mainValue【公営住宅】&#10;有形固定資産減価償却率">
          <a:extLst>
            <a:ext uri="{FF2B5EF4-FFF2-40B4-BE49-F238E27FC236}">
              <a16:creationId xmlns:a16="http://schemas.microsoft.com/office/drawing/2014/main" id="{2A6037C5-5DB4-4894-A221-154A7791B6BA}"/>
            </a:ext>
          </a:extLst>
        </xdr:cNvPr>
        <xdr:cNvSpPr txBox="1"/>
      </xdr:nvSpPr>
      <xdr:spPr>
        <a:xfrm>
          <a:off x="1611004"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2303</xdr:rowOff>
    </xdr:from>
    <xdr:ext cx="405111" cy="259045"/>
    <xdr:sp macro="" textlink="">
      <xdr:nvSpPr>
        <xdr:cNvPr id="317" name="n_4mainValue【公営住宅】&#10;有形固定資産減価償却率">
          <a:extLst>
            <a:ext uri="{FF2B5EF4-FFF2-40B4-BE49-F238E27FC236}">
              <a16:creationId xmlns:a16="http://schemas.microsoft.com/office/drawing/2014/main" id="{2D03A0E0-F681-4D53-A38A-8172A4B4344C}"/>
            </a:ext>
          </a:extLst>
        </xdr:cNvPr>
        <xdr:cNvSpPr txBox="1"/>
      </xdr:nvSpPr>
      <xdr:spPr>
        <a:xfrm>
          <a:off x="836304" y="1441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1116E86-6C05-4DD2-A2C2-C7CA4031D6A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DE1F781-D4FB-448B-ACCB-F3F3E8AC109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11B996F0-5B33-40A1-B532-2F7A5C21C4E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864378D-2568-4C2D-832A-F8097C010E8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194E75E-535C-4784-903D-C6F12442BDF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1769EE2-41FF-4A47-878E-496E852B177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72D1692-AB8E-4541-89D8-C8DC81B712E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A62EBE9-FBC2-46F0-A5BF-BA325D7A1CB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12A370CF-2E89-46A2-B660-BA4B5666AF3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C5394CC-E11F-4F9A-8C0F-19BD6336FF6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B345D46-F03B-498C-983C-014BE26E49E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9126CB1-C20B-47DB-9F71-EFAAFB893FA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3F17614-AA3A-4187-BD21-042494CC838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8B255C6B-75D7-42F6-8745-AB9E5579906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366F446-1FA9-488A-B0E5-8FA6D813258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BD582BBD-BE3C-4C30-B637-2690E5AC44E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A64863B-F953-4F74-A672-B532C57F64BE}"/>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3C8FE186-9386-45D5-A73B-503C66F7F9B5}"/>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5936A485-FE0E-4833-A4B3-E3AEB583C74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FA4E959-65E2-4F08-938E-CAC24EE25D8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C00E337-E3FD-47F0-9139-96C33A0AEDC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B39BEDAC-7D46-4012-BE23-6D3F1196AB7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5D75429-83EF-4F9E-A7E5-4E8CA5355FA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96E65B0A-8379-4928-9703-5EC6D125DCFB}"/>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76C08848-05D4-499C-AC30-F4E007D4AE39}"/>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76C574BD-21FB-408C-99E6-4A9B856855D4}"/>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B8597E55-A0A0-403A-8E8A-A689DAB70957}"/>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7D5F2F88-B4F5-427D-81DA-331D2672273C}"/>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98200550-D7DD-4352-8F10-875241DE03B2}"/>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849AA26-2DD6-416A-A869-D446650385E4}"/>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6E58A676-3BB9-4EE7-8DF1-FAAFB262D3D8}"/>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A5797265-2914-4EB1-A715-37EF8B0C375C}"/>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5187A54F-F43F-4C03-8048-9D01E2AF669E}"/>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A3B9558F-0110-40B2-A33F-5AE83BA29843}"/>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AF710A5-0C82-445B-BA5F-B4C87384DEA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C97B32B-F364-4A45-9351-317BBDDFF8A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6951943-52F7-4AE3-843C-56EBF1895C1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986001A-0C1F-4259-AD8E-7FDF9A712F1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62126AC-209A-45B6-929F-541C05B88D0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53403</xdr:rowOff>
    </xdr:from>
    <xdr:to>
      <xdr:col>55</xdr:col>
      <xdr:colOff>50800</xdr:colOff>
      <xdr:row>86</xdr:row>
      <xdr:rowOff>155003</xdr:rowOff>
    </xdr:to>
    <xdr:sp macro="" textlink="">
      <xdr:nvSpPr>
        <xdr:cNvPr id="357" name="楕円 356">
          <a:extLst>
            <a:ext uri="{FF2B5EF4-FFF2-40B4-BE49-F238E27FC236}">
              <a16:creationId xmlns:a16="http://schemas.microsoft.com/office/drawing/2014/main" id="{A3E6B6B7-32C8-4CA7-896E-67685031AB64}"/>
            </a:ext>
          </a:extLst>
        </xdr:cNvPr>
        <xdr:cNvSpPr/>
      </xdr:nvSpPr>
      <xdr:spPr>
        <a:xfrm>
          <a:off x="9192260" y="144704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139780</xdr:rowOff>
    </xdr:from>
    <xdr:ext cx="469744" cy="259045"/>
    <xdr:sp macro="" textlink="">
      <xdr:nvSpPr>
        <xdr:cNvPr id="358" name="【公営住宅】&#10;一人当たり面積該当値テキスト">
          <a:extLst>
            <a:ext uri="{FF2B5EF4-FFF2-40B4-BE49-F238E27FC236}">
              <a16:creationId xmlns:a16="http://schemas.microsoft.com/office/drawing/2014/main" id="{FC55CC98-9342-4F5A-A8B8-DD4D1A9A8181}"/>
            </a:ext>
          </a:extLst>
        </xdr:cNvPr>
        <xdr:cNvSpPr txBox="1"/>
      </xdr:nvSpPr>
      <xdr:spPr>
        <a:xfrm>
          <a:off x="9258300" y="1438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53594</xdr:rowOff>
    </xdr:from>
    <xdr:to>
      <xdr:col>50</xdr:col>
      <xdr:colOff>165100</xdr:colOff>
      <xdr:row>86</xdr:row>
      <xdr:rowOff>155194</xdr:rowOff>
    </xdr:to>
    <xdr:sp macro="" textlink="">
      <xdr:nvSpPr>
        <xdr:cNvPr id="359" name="楕円 358">
          <a:extLst>
            <a:ext uri="{FF2B5EF4-FFF2-40B4-BE49-F238E27FC236}">
              <a16:creationId xmlns:a16="http://schemas.microsoft.com/office/drawing/2014/main" id="{6720CEFF-576A-4D46-8CCF-E9B28228DBCB}"/>
            </a:ext>
          </a:extLst>
        </xdr:cNvPr>
        <xdr:cNvSpPr/>
      </xdr:nvSpPr>
      <xdr:spPr>
        <a:xfrm>
          <a:off x="8445500" y="1447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104203</xdr:rowOff>
    </xdr:from>
    <xdr:to>
      <xdr:col>55</xdr:col>
      <xdr:colOff>0</xdr:colOff>
      <xdr:row>86</xdr:row>
      <xdr:rowOff>104394</xdr:rowOff>
    </xdr:to>
    <xdr:cxnSp macro="">
      <xdr:nvCxnSpPr>
        <xdr:cNvPr id="360" name="直線コネクタ 359">
          <a:extLst>
            <a:ext uri="{FF2B5EF4-FFF2-40B4-BE49-F238E27FC236}">
              <a16:creationId xmlns:a16="http://schemas.microsoft.com/office/drawing/2014/main" id="{31DC8A1A-C467-47DB-A756-3E1AAAC2876F}"/>
            </a:ext>
          </a:extLst>
        </xdr:cNvPr>
        <xdr:cNvCxnSpPr/>
      </xdr:nvCxnSpPr>
      <xdr:spPr>
        <a:xfrm flipV="1">
          <a:off x="8496300" y="14521243"/>
          <a:ext cx="7239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53594</xdr:rowOff>
    </xdr:from>
    <xdr:to>
      <xdr:col>46</xdr:col>
      <xdr:colOff>38100</xdr:colOff>
      <xdr:row>86</xdr:row>
      <xdr:rowOff>155194</xdr:rowOff>
    </xdr:to>
    <xdr:sp macro="" textlink="">
      <xdr:nvSpPr>
        <xdr:cNvPr id="361" name="楕円 360">
          <a:extLst>
            <a:ext uri="{FF2B5EF4-FFF2-40B4-BE49-F238E27FC236}">
              <a16:creationId xmlns:a16="http://schemas.microsoft.com/office/drawing/2014/main" id="{044D43CA-7A03-46CB-B51C-3B7453579EB8}"/>
            </a:ext>
          </a:extLst>
        </xdr:cNvPr>
        <xdr:cNvSpPr/>
      </xdr:nvSpPr>
      <xdr:spPr>
        <a:xfrm>
          <a:off x="7670800" y="14470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104394</xdr:rowOff>
    </xdr:from>
    <xdr:to>
      <xdr:col>50</xdr:col>
      <xdr:colOff>114300</xdr:colOff>
      <xdr:row>86</xdr:row>
      <xdr:rowOff>104394</xdr:rowOff>
    </xdr:to>
    <xdr:cxnSp macro="">
      <xdr:nvCxnSpPr>
        <xdr:cNvPr id="362" name="直線コネクタ 361">
          <a:extLst>
            <a:ext uri="{FF2B5EF4-FFF2-40B4-BE49-F238E27FC236}">
              <a16:creationId xmlns:a16="http://schemas.microsoft.com/office/drawing/2014/main" id="{5C4FF47D-CC79-4AFE-8170-A7C99F86816F}"/>
            </a:ext>
          </a:extLst>
        </xdr:cNvPr>
        <xdr:cNvCxnSpPr/>
      </xdr:nvCxnSpPr>
      <xdr:spPr>
        <a:xfrm>
          <a:off x="7713980" y="145214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53784</xdr:rowOff>
    </xdr:from>
    <xdr:to>
      <xdr:col>41</xdr:col>
      <xdr:colOff>101600</xdr:colOff>
      <xdr:row>86</xdr:row>
      <xdr:rowOff>155384</xdr:rowOff>
    </xdr:to>
    <xdr:sp macro="" textlink="">
      <xdr:nvSpPr>
        <xdr:cNvPr id="363" name="楕円 362">
          <a:extLst>
            <a:ext uri="{FF2B5EF4-FFF2-40B4-BE49-F238E27FC236}">
              <a16:creationId xmlns:a16="http://schemas.microsoft.com/office/drawing/2014/main" id="{B3FED7E3-3645-4682-9173-3EAA69A93FD3}"/>
            </a:ext>
          </a:extLst>
        </xdr:cNvPr>
        <xdr:cNvSpPr/>
      </xdr:nvSpPr>
      <xdr:spPr>
        <a:xfrm>
          <a:off x="6873240" y="144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104394</xdr:rowOff>
    </xdr:from>
    <xdr:to>
      <xdr:col>45</xdr:col>
      <xdr:colOff>177800</xdr:colOff>
      <xdr:row>86</xdr:row>
      <xdr:rowOff>104584</xdr:rowOff>
    </xdr:to>
    <xdr:cxnSp macro="">
      <xdr:nvCxnSpPr>
        <xdr:cNvPr id="364" name="直線コネクタ 363">
          <a:extLst>
            <a:ext uri="{FF2B5EF4-FFF2-40B4-BE49-F238E27FC236}">
              <a16:creationId xmlns:a16="http://schemas.microsoft.com/office/drawing/2014/main" id="{36E4A09C-0BCD-4D25-92D2-063CC3551081}"/>
            </a:ext>
          </a:extLst>
        </xdr:cNvPr>
        <xdr:cNvCxnSpPr/>
      </xdr:nvCxnSpPr>
      <xdr:spPr>
        <a:xfrm flipV="1">
          <a:off x="6924040" y="14521434"/>
          <a:ext cx="7899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53594</xdr:rowOff>
    </xdr:from>
    <xdr:to>
      <xdr:col>36</xdr:col>
      <xdr:colOff>165100</xdr:colOff>
      <xdr:row>86</xdr:row>
      <xdr:rowOff>155194</xdr:rowOff>
    </xdr:to>
    <xdr:sp macro="" textlink="">
      <xdr:nvSpPr>
        <xdr:cNvPr id="365" name="楕円 364">
          <a:extLst>
            <a:ext uri="{FF2B5EF4-FFF2-40B4-BE49-F238E27FC236}">
              <a16:creationId xmlns:a16="http://schemas.microsoft.com/office/drawing/2014/main" id="{D1B5552F-56B0-40EA-8609-7F6AF4A910FC}"/>
            </a:ext>
          </a:extLst>
        </xdr:cNvPr>
        <xdr:cNvSpPr/>
      </xdr:nvSpPr>
      <xdr:spPr>
        <a:xfrm>
          <a:off x="6098540" y="1447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104394</xdr:rowOff>
    </xdr:from>
    <xdr:to>
      <xdr:col>41</xdr:col>
      <xdr:colOff>50800</xdr:colOff>
      <xdr:row>86</xdr:row>
      <xdr:rowOff>104584</xdr:rowOff>
    </xdr:to>
    <xdr:cxnSp macro="">
      <xdr:nvCxnSpPr>
        <xdr:cNvPr id="366" name="直線コネクタ 365">
          <a:extLst>
            <a:ext uri="{FF2B5EF4-FFF2-40B4-BE49-F238E27FC236}">
              <a16:creationId xmlns:a16="http://schemas.microsoft.com/office/drawing/2014/main" id="{E90449C1-5F01-42F5-B2A3-0E0162FA35AD}"/>
            </a:ext>
          </a:extLst>
        </xdr:cNvPr>
        <xdr:cNvCxnSpPr/>
      </xdr:nvCxnSpPr>
      <xdr:spPr>
        <a:xfrm>
          <a:off x="6149340" y="14521434"/>
          <a:ext cx="7747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32C9495F-D8D8-4086-8D16-567115AE503D}"/>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E1C73F3E-6487-4E77-BD08-2EEE0E0830CD}"/>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9278E2D0-0B8B-4865-82BC-5B1C3D82E9AC}"/>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3AF94F05-3DD1-4592-B488-EAE0C814316C}"/>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146321</xdr:rowOff>
    </xdr:from>
    <xdr:ext cx="469744" cy="259045"/>
    <xdr:sp macro="" textlink="">
      <xdr:nvSpPr>
        <xdr:cNvPr id="371" name="n_1mainValue【公営住宅】&#10;一人当たり面積">
          <a:extLst>
            <a:ext uri="{FF2B5EF4-FFF2-40B4-BE49-F238E27FC236}">
              <a16:creationId xmlns:a16="http://schemas.microsoft.com/office/drawing/2014/main" id="{CCF191BB-F93F-4563-852E-038766468028}"/>
            </a:ext>
          </a:extLst>
        </xdr:cNvPr>
        <xdr:cNvSpPr txBox="1"/>
      </xdr:nvSpPr>
      <xdr:spPr>
        <a:xfrm>
          <a:off x="8271587" y="145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146321</xdr:rowOff>
    </xdr:from>
    <xdr:ext cx="469744" cy="259045"/>
    <xdr:sp macro="" textlink="">
      <xdr:nvSpPr>
        <xdr:cNvPr id="372" name="n_2mainValue【公営住宅】&#10;一人当たり面積">
          <a:extLst>
            <a:ext uri="{FF2B5EF4-FFF2-40B4-BE49-F238E27FC236}">
              <a16:creationId xmlns:a16="http://schemas.microsoft.com/office/drawing/2014/main" id="{C6090D38-3672-4523-91F7-E3C2A1745E11}"/>
            </a:ext>
          </a:extLst>
        </xdr:cNvPr>
        <xdr:cNvSpPr txBox="1"/>
      </xdr:nvSpPr>
      <xdr:spPr>
        <a:xfrm>
          <a:off x="7509587" y="145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146511</xdr:rowOff>
    </xdr:from>
    <xdr:ext cx="469744" cy="259045"/>
    <xdr:sp macro="" textlink="">
      <xdr:nvSpPr>
        <xdr:cNvPr id="373" name="n_3mainValue【公営住宅】&#10;一人当たり面積">
          <a:extLst>
            <a:ext uri="{FF2B5EF4-FFF2-40B4-BE49-F238E27FC236}">
              <a16:creationId xmlns:a16="http://schemas.microsoft.com/office/drawing/2014/main" id="{A1C24478-3448-4E7F-AD72-F8AE075C605B}"/>
            </a:ext>
          </a:extLst>
        </xdr:cNvPr>
        <xdr:cNvSpPr txBox="1"/>
      </xdr:nvSpPr>
      <xdr:spPr>
        <a:xfrm>
          <a:off x="6712027" y="1456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146321</xdr:rowOff>
    </xdr:from>
    <xdr:ext cx="469744" cy="259045"/>
    <xdr:sp macro="" textlink="">
      <xdr:nvSpPr>
        <xdr:cNvPr id="374" name="n_4mainValue【公営住宅】&#10;一人当たり面積">
          <a:extLst>
            <a:ext uri="{FF2B5EF4-FFF2-40B4-BE49-F238E27FC236}">
              <a16:creationId xmlns:a16="http://schemas.microsoft.com/office/drawing/2014/main" id="{54064A31-B40C-4A23-A39D-47EDF57E8A8B}"/>
            </a:ext>
          </a:extLst>
        </xdr:cNvPr>
        <xdr:cNvSpPr txBox="1"/>
      </xdr:nvSpPr>
      <xdr:spPr>
        <a:xfrm>
          <a:off x="5937327" y="145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19AAB87-9FDC-4958-A1C6-EEFB7A27236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B8C399D-D407-4AAE-BB29-87D3A777FEA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CBB37D3-F9E4-4A99-8C08-38359E89AEA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FB28BAF-ED5F-48B7-9801-448F415008A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0116F67-F461-4AC9-82B3-6774BC72C1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01FC68C-A80C-432F-ADB5-4B083FA9697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269467C-7236-40D5-A884-292AE04EA45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C4A15BC-5635-44BC-969F-45E4919BDF6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DD01446-DE9A-4463-B2E9-A56A8F3474A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F7E4E7CD-E9EA-499E-83EF-471D5B64D41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1746873-C1B4-46FC-B695-427ACFC13E6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13A3329B-063C-46C7-8344-28026D77D3D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497BE96C-4D91-45B5-83FC-FF1F001B9A0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7F59B8CC-9318-4EF9-A568-3C0287B48C1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B07DDD54-E8CE-41B6-AE63-F539B73185C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317FF8B9-E382-4705-9CD5-B819547FE38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F70E5705-42BE-4697-9DFB-B576EEDAD3A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7D4473F3-938E-4759-A779-AF714504A34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8C9398A7-281B-4A9D-BEB2-5EA83A358CC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572EDC95-5CDC-4B02-86C5-17BBC6DC98E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4340DFF-42B8-43B1-AE11-E450FE1482D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2C7CFB9-71A4-49EB-A0A6-74DA40A55EE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1F68D6C3-488E-44DC-B6EB-A4EDE528C83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16019B9-3070-45E4-9993-D4255E38680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6D37D5C-D7D9-4267-88D1-B370FEF8EA6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2E6143F-3066-449E-B54B-3E6DBE9E5AE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272019C-5AEA-425C-925D-FEAE81EEE18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317974C8-300F-4762-82FF-75AAC689CD0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49DCF15C-0C8E-4F9B-9919-E856BB943E1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1C8B294-6446-465D-B9B6-B4B0A24B03D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BC488C16-4315-4F90-8470-2D6A79BB0F09}"/>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7EBD229A-2A44-46ED-B8FD-90AEE527AEE2}"/>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54202F68-830B-4F60-BA51-F195DEB950D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FE7DE1C4-11D4-42CF-A1DE-41CE93AB984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C45BF2E3-6FED-43A8-8EFB-DCA348EDF94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ED571FCC-EE3C-42B6-A86F-1F517E532061}"/>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894FA4DA-8C50-489C-84B6-6D7122D3F85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1CF142C-7103-45E6-BA47-AC456ED6AF0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D9D9BB84-35C9-4813-985D-7D642CA024DD}"/>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EC82DDFB-8699-4B33-BABB-8ED80E805E9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A76313CD-F641-4639-9C23-22B633E81EA5}"/>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9174048-3846-4714-9D0A-EA5EF958C5B4}"/>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C021C709-6285-4C24-A187-E3C3AD36B191}"/>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782EA09-7103-4FB8-A922-078963660E03}"/>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84BFE732-F5DF-4FE9-9BFE-3A14C320E45A}"/>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872ED2F7-9732-4888-9037-92810E7DDF8B}"/>
            </a:ext>
          </a:extLst>
        </xdr:cNvPr>
        <xdr:cNvSpPr txBox="1"/>
      </xdr:nvSpPr>
      <xdr:spPr>
        <a:xfrm>
          <a:off x="14414500" y="6303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206E4019-C9F9-4E88-AB38-8677B01636F5}"/>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E55D48D0-FC6B-433C-A525-84298ED65A1E}"/>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F61A9E9E-8088-4403-99E1-EA7A9E00D10A}"/>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4" name="フローチャート: 判断 423">
          <a:extLst>
            <a:ext uri="{FF2B5EF4-FFF2-40B4-BE49-F238E27FC236}">
              <a16:creationId xmlns:a16="http://schemas.microsoft.com/office/drawing/2014/main" id="{248998CA-6FC3-46C3-8886-8ADB6C15B67F}"/>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a:extLst>
            <a:ext uri="{FF2B5EF4-FFF2-40B4-BE49-F238E27FC236}">
              <a16:creationId xmlns:a16="http://schemas.microsoft.com/office/drawing/2014/main" id="{6A4B71E3-5E5E-4789-9858-CF5D40C22AA1}"/>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D8725A49-D510-4533-8C9F-1D11BC29C20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E4671A5A-DD14-4DA4-B5C8-B8F85627C1B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4FCFBBB-AC38-4A9E-9545-54B34DF8967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DB38FF5-0C16-49C1-9DD2-8947732F7D3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5C1785B-C2F2-4021-B390-0F414B453ED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133985</xdr:rowOff>
    </xdr:from>
    <xdr:to>
      <xdr:col>85</xdr:col>
      <xdr:colOff>177800</xdr:colOff>
      <xdr:row>36</xdr:row>
      <xdr:rowOff>64135</xdr:rowOff>
    </xdr:to>
    <xdr:sp macro="" textlink="">
      <xdr:nvSpPr>
        <xdr:cNvPr id="431" name="楕円 430">
          <a:extLst>
            <a:ext uri="{FF2B5EF4-FFF2-40B4-BE49-F238E27FC236}">
              <a16:creationId xmlns:a16="http://schemas.microsoft.com/office/drawing/2014/main" id="{1A505527-3F97-4F8A-9DD8-C40AF2AF1D30}"/>
            </a:ext>
          </a:extLst>
        </xdr:cNvPr>
        <xdr:cNvSpPr/>
      </xdr:nvSpPr>
      <xdr:spPr>
        <a:xfrm>
          <a:off x="14325600" y="60013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156862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2B4C8F07-72A4-4D77-9E24-0DA17B746E5E}"/>
            </a:ext>
          </a:extLst>
        </xdr:cNvPr>
        <xdr:cNvSpPr txBox="1"/>
      </xdr:nvSpPr>
      <xdr:spPr>
        <a:xfrm>
          <a:off x="14414500"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118745</xdr:rowOff>
    </xdr:from>
    <xdr:to>
      <xdr:col>81</xdr:col>
      <xdr:colOff>101600</xdr:colOff>
      <xdr:row>39</xdr:row>
      <xdr:rowOff>48895</xdr:rowOff>
    </xdr:to>
    <xdr:sp macro="" textlink="">
      <xdr:nvSpPr>
        <xdr:cNvPr id="433" name="楕円 432">
          <a:extLst>
            <a:ext uri="{FF2B5EF4-FFF2-40B4-BE49-F238E27FC236}">
              <a16:creationId xmlns:a16="http://schemas.microsoft.com/office/drawing/2014/main" id="{43460C4A-70FE-4A34-98B5-079674D40F95}"/>
            </a:ext>
          </a:extLst>
        </xdr:cNvPr>
        <xdr:cNvSpPr/>
      </xdr:nvSpPr>
      <xdr:spPr>
        <a:xfrm>
          <a:off x="1357884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xdr:rowOff>
    </xdr:from>
    <xdr:to>
      <xdr:col>85</xdr:col>
      <xdr:colOff>127000</xdr:colOff>
      <xdr:row>38</xdr:row>
      <xdr:rowOff>169545</xdr:rowOff>
    </xdr:to>
    <xdr:cxnSp macro="">
      <xdr:nvCxnSpPr>
        <xdr:cNvPr id="434" name="直線コネクタ 433">
          <a:extLst>
            <a:ext uri="{FF2B5EF4-FFF2-40B4-BE49-F238E27FC236}">
              <a16:creationId xmlns:a16="http://schemas.microsoft.com/office/drawing/2014/main" id="{EC2703CA-6FD3-4CB3-A3CB-237B4ACECF67}"/>
            </a:ext>
          </a:extLst>
        </xdr:cNvPr>
        <xdr:cNvCxnSpPr/>
      </xdr:nvCxnSpPr>
      <xdr:spPr>
        <a:xfrm flipV="1">
          <a:off x="13629640" y="6048375"/>
          <a:ext cx="74676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435" name="楕円 434">
          <a:extLst>
            <a:ext uri="{FF2B5EF4-FFF2-40B4-BE49-F238E27FC236}">
              <a16:creationId xmlns:a16="http://schemas.microsoft.com/office/drawing/2014/main" id="{22AF02BC-1941-434F-9A2B-20A867F2FD7C}"/>
            </a:ext>
          </a:extLst>
        </xdr:cNvPr>
        <xdr:cNvSpPr/>
      </xdr:nvSpPr>
      <xdr:spPr>
        <a:xfrm>
          <a:off x="1280414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38</xdr:row>
      <xdr:rowOff>169545</xdr:rowOff>
    </xdr:to>
    <xdr:cxnSp macro="">
      <xdr:nvCxnSpPr>
        <xdr:cNvPr id="436" name="直線コネクタ 435">
          <a:extLst>
            <a:ext uri="{FF2B5EF4-FFF2-40B4-BE49-F238E27FC236}">
              <a16:creationId xmlns:a16="http://schemas.microsoft.com/office/drawing/2014/main" id="{C5D5A65D-EFAA-4FFE-ADEE-FA6393DCDBFE}"/>
            </a:ext>
          </a:extLst>
        </xdr:cNvPr>
        <xdr:cNvCxnSpPr/>
      </xdr:nvCxnSpPr>
      <xdr:spPr>
        <a:xfrm>
          <a:off x="12854940" y="652653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63500</xdr:rowOff>
    </xdr:from>
    <xdr:to>
      <xdr:col>72</xdr:col>
      <xdr:colOff>38100</xdr:colOff>
      <xdr:row>38</xdr:row>
      <xdr:rowOff>165100</xdr:rowOff>
    </xdr:to>
    <xdr:sp macro="" textlink="">
      <xdr:nvSpPr>
        <xdr:cNvPr id="437" name="楕円 436">
          <a:extLst>
            <a:ext uri="{FF2B5EF4-FFF2-40B4-BE49-F238E27FC236}">
              <a16:creationId xmlns:a16="http://schemas.microsoft.com/office/drawing/2014/main" id="{F28990A8-93C4-4EF9-B4A0-3086D2B8AFC8}"/>
            </a:ext>
          </a:extLst>
        </xdr:cNvPr>
        <xdr:cNvSpPr/>
      </xdr:nvSpPr>
      <xdr:spPr>
        <a:xfrm>
          <a:off x="12029440" y="6433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114300</xdr:rowOff>
    </xdr:from>
    <xdr:to>
      <xdr:col>76</xdr:col>
      <xdr:colOff>114300</xdr:colOff>
      <xdr:row>38</xdr:row>
      <xdr:rowOff>156210</xdr:rowOff>
    </xdr:to>
    <xdr:cxnSp macro="">
      <xdr:nvCxnSpPr>
        <xdr:cNvPr id="438" name="直線コネクタ 437">
          <a:extLst>
            <a:ext uri="{FF2B5EF4-FFF2-40B4-BE49-F238E27FC236}">
              <a16:creationId xmlns:a16="http://schemas.microsoft.com/office/drawing/2014/main" id="{55044A08-A435-426C-B914-45851C18A95F}"/>
            </a:ext>
          </a:extLst>
        </xdr:cNvPr>
        <xdr:cNvCxnSpPr/>
      </xdr:nvCxnSpPr>
      <xdr:spPr>
        <a:xfrm>
          <a:off x="12072620" y="648462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118745</xdr:rowOff>
    </xdr:from>
    <xdr:to>
      <xdr:col>67</xdr:col>
      <xdr:colOff>101600</xdr:colOff>
      <xdr:row>39</xdr:row>
      <xdr:rowOff>48895</xdr:rowOff>
    </xdr:to>
    <xdr:sp macro="" textlink="">
      <xdr:nvSpPr>
        <xdr:cNvPr id="439" name="楕円 438">
          <a:extLst>
            <a:ext uri="{FF2B5EF4-FFF2-40B4-BE49-F238E27FC236}">
              <a16:creationId xmlns:a16="http://schemas.microsoft.com/office/drawing/2014/main" id="{4CB106F2-DFC9-4C80-9BF1-FB19BDC483EF}"/>
            </a:ext>
          </a:extLst>
        </xdr:cNvPr>
        <xdr:cNvSpPr/>
      </xdr:nvSpPr>
      <xdr:spPr>
        <a:xfrm>
          <a:off x="11231880" y="648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114300</xdr:rowOff>
    </xdr:from>
    <xdr:to>
      <xdr:col>71</xdr:col>
      <xdr:colOff>177800</xdr:colOff>
      <xdr:row>38</xdr:row>
      <xdr:rowOff>169545</xdr:rowOff>
    </xdr:to>
    <xdr:cxnSp macro="">
      <xdr:nvCxnSpPr>
        <xdr:cNvPr id="440" name="直線コネクタ 439">
          <a:extLst>
            <a:ext uri="{FF2B5EF4-FFF2-40B4-BE49-F238E27FC236}">
              <a16:creationId xmlns:a16="http://schemas.microsoft.com/office/drawing/2014/main" id="{9FEA9CAC-8FCF-4DFB-8B41-720C97F75561}"/>
            </a:ext>
          </a:extLst>
        </xdr:cNvPr>
        <xdr:cNvCxnSpPr/>
      </xdr:nvCxnSpPr>
      <xdr:spPr>
        <a:xfrm flipV="1">
          <a:off x="11282680" y="6484620"/>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EBFBBC19-F70A-4680-8C9B-8C4EED338785}"/>
            </a:ext>
          </a:extLst>
        </xdr:cNvPr>
        <xdr:cNvSpPr txBox="1"/>
      </xdr:nvSpPr>
      <xdr:spPr>
        <a:xfrm>
          <a:off x="134372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127610C5-53CF-44E0-978D-92B58F889EFD}"/>
            </a:ext>
          </a:extLst>
        </xdr:cNvPr>
        <xdr:cNvSpPr txBox="1"/>
      </xdr:nvSpPr>
      <xdr:spPr>
        <a:xfrm>
          <a:off x="126752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8D60E567-A56A-451C-98AD-E3408D0193DB}"/>
            </a:ext>
          </a:extLst>
        </xdr:cNvPr>
        <xdr:cNvSpPr txBox="1"/>
      </xdr:nvSpPr>
      <xdr:spPr>
        <a:xfrm>
          <a:off x="119005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35FFF374-B711-4BA9-8FA6-301A234A1E93}"/>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40022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DA6A204-ED3E-4AB9-B711-DA00DB60C0AF}"/>
            </a:ext>
          </a:extLst>
        </xdr:cNvPr>
        <xdr:cNvSpPr txBox="1"/>
      </xdr:nvSpPr>
      <xdr:spPr>
        <a:xfrm>
          <a:off x="134372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5BB31294-862C-42E8-B7CD-CE1AA86B0CBA}"/>
            </a:ext>
          </a:extLst>
        </xdr:cNvPr>
        <xdr:cNvSpPr txBox="1"/>
      </xdr:nvSpPr>
      <xdr:spPr>
        <a:xfrm>
          <a:off x="126752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156227</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6D788C98-6AF8-438C-90C7-C5977ACF2812}"/>
            </a:ext>
          </a:extLst>
        </xdr:cNvPr>
        <xdr:cNvSpPr txBox="1"/>
      </xdr:nvSpPr>
      <xdr:spPr>
        <a:xfrm>
          <a:off x="119005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40022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58669714-97B0-4D9A-8A8F-5F3AB687018B}"/>
            </a:ext>
          </a:extLst>
        </xdr:cNvPr>
        <xdr:cNvSpPr txBox="1"/>
      </xdr:nvSpPr>
      <xdr:spPr>
        <a:xfrm>
          <a:off x="1110298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4B07A3C6-DC26-431C-B046-4FBE60C5903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903F677-FE48-4351-A92F-D094830F5DA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DD0F6F1E-ACFD-472F-B3EA-7914C5F3393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D3FB14D-3917-4B14-98DD-B08539C3F47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C1085D5-E701-4525-94C6-8F901C58D88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14CDC16-63B8-4032-B69F-A104CAB2414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1325D0E-1AB3-41A3-A2D8-5E67C7F0B8F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E076CDD-82FC-41A0-9178-4F4B5130520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284C52B9-3F31-425E-A170-2D360440EF1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F01FE03F-FC3C-449B-AEA4-5E66F9B4B21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005E52A7-E65B-4DC0-AB98-C56D6D00476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E07F4B76-9A63-4EE4-8447-B4958FA31075}"/>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84F09DE4-9D61-4D7C-BB3B-34F10A89290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FC28F6FC-163C-4287-8D60-792329326A0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917BAB08-0768-4BB6-A5B5-55C0A3336ED7}"/>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85B2A524-63FE-4A5C-AD85-0C1CE71DCC9D}"/>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30FFCECE-886F-4CF5-8D20-D526EE30C0D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EA19840F-5488-40AB-911E-7F543CBE5C3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42251832-8633-4380-993E-1609B9C2B56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521FADCF-0E71-4962-A3E9-B58326EF4F9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1F938174-32D0-43C4-A986-944FFFCCD39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41B008A-6794-42AC-889B-1CBF460567F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C30B9279-9402-4778-8F7D-76B6B3D9934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9A91620A-CC23-46DF-8104-39FFC4A85FB6}"/>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F1C7AFD8-C2BF-498D-909D-6C5E2F28BED7}"/>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3E153058-D1BA-48EA-9FA6-8197F7FB804A}"/>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192BFE8-A166-4FB7-9A12-6B9E3C7E2400}"/>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462F4625-77DB-412E-A601-87E82E882605}"/>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9AAC503E-10C7-43FE-8F6B-D1CF06CE1072}"/>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297FCF70-C1EB-41BB-8C66-FFD5AE30C2DC}"/>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3DF1F7D3-44B8-4E49-BF1E-07D2D9A485CD}"/>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FEF274FD-32C6-4322-891F-579CA3F5D8D1}"/>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1" name="フローチャート: 判断 480">
          <a:extLst>
            <a:ext uri="{FF2B5EF4-FFF2-40B4-BE49-F238E27FC236}">
              <a16:creationId xmlns:a16="http://schemas.microsoft.com/office/drawing/2014/main" id="{7054EB8F-3C83-45A9-A9DA-A4B2A50CFED9}"/>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2" name="フローチャート: 判断 481">
          <a:extLst>
            <a:ext uri="{FF2B5EF4-FFF2-40B4-BE49-F238E27FC236}">
              <a16:creationId xmlns:a16="http://schemas.microsoft.com/office/drawing/2014/main" id="{A881D370-2DD1-4D4A-A4DA-3F4A46D3CB86}"/>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9E76CBDF-AA7C-4AE2-A859-B46A12C7AE7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F817238-3368-46BA-AF6C-5AEDAEAEA5A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9DC30C0-B1EA-4E23-BF26-7C8A9CC0922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DA6CEDE-37D2-4195-8135-7FF20D4E94E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C5DDF98-5BBD-434F-AD3C-27F971A50A6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8" name="楕円 487">
          <a:extLst>
            <a:ext uri="{FF2B5EF4-FFF2-40B4-BE49-F238E27FC236}">
              <a16:creationId xmlns:a16="http://schemas.microsoft.com/office/drawing/2014/main" id="{01A32CE8-E149-410B-9783-E47B085CA0C7}"/>
            </a:ext>
          </a:extLst>
        </xdr:cNvPr>
        <xdr:cNvSpPr/>
      </xdr:nvSpPr>
      <xdr:spPr>
        <a:xfrm>
          <a:off x="1945894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128287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CEA6FBA6-1C6D-41CB-83E2-BF70E3B65D20}"/>
            </a:ext>
          </a:extLst>
        </xdr:cNvPr>
        <xdr:cNvSpPr txBox="1"/>
      </xdr:nvSpPr>
      <xdr:spPr>
        <a:xfrm>
          <a:off x="19547840"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36830</xdr:rowOff>
    </xdr:from>
    <xdr:to>
      <xdr:col>112</xdr:col>
      <xdr:colOff>38100</xdr:colOff>
      <xdr:row>39</xdr:row>
      <xdr:rowOff>138430</xdr:rowOff>
    </xdr:to>
    <xdr:sp macro="" textlink="">
      <xdr:nvSpPr>
        <xdr:cNvPr id="490" name="楕円 489">
          <a:extLst>
            <a:ext uri="{FF2B5EF4-FFF2-40B4-BE49-F238E27FC236}">
              <a16:creationId xmlns:a16="http://schemas.microsoft.com/office/drawing/2014/main" id="{79249177-2F06-41C8-93E9-F7960418C37B}"/>
            </a:ext>
          </a:extLst>
        </xdr:cNvPr>
        <xdr:cNvSpPr/>
      </xdr:nvSpPr>
      <xdr:spPr>
        <a:xfrm>
          <a:off x="18735040" y="6574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39</xdr:row>
      <xdr:rowOff>87630</xdr:rowOff>
    </xdr:to>
    <xdr:cxnSp macro="">
      <xdr:nvCxnSpPr>
        <xdr:cNvPr id="491" name="直線コネクタ 490">
          <a:extLst>
            <a:ext uri="{FF2B5EF4-FFF2-40B4-BE49-F238E27FC236}">
              <a16:creationId xmlns:a16="http://schemas.microsoft.com/office/drawing/2014/main" id="{2A58B584-2EC9-4164-B9E0-1AD1B09D267A}"/>
            </a:ext>
          </a:extLst>
        </xdr:cNvPr>
        <xdr:cNvCxnSpPr/>
      </xdr:nvCxnSpPr>
      <xdr:spPr>
        <a:xfrm flipV="1">
          <a:off x="18778220" y="6526530"/>
          <a:ext cx="73152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158750</xdr:rowOff>
    </xdr:from>
    <xdr:to>
      <xdr:col>107</xdr:col>
      <xdr:colOff>101600</xdr:colOff>
      <xdr:row>39</xdr:row>
      <xdr:rowOff>88900</xdr:rowOff>
    </xdr:to>
    <xdr:sp macro="" textlink="">
      <xdr:nvSpPr>
        <xdr:cNvPr id="492" name="楕円 491">
          <a:extLst>
            <a:ext uri="{FF2B5EF4-FFF2-40B4-BE49-F238E27FC236}">
              <a16:creationId xmlns:a16="http://schemas.microsoft.com/office/drawing/2014/main" id="{92AADD07-E496-4C13-B23A-48556913A5B9}"/>
            </a:ext>
          </a:extLst>
        </xdr:cNvPr>
        <xdr:cNvSpPr/>
      </xdr:nvSpPr>
      <xdr:spPr>
        <a:xfrm>
          <a:off x="1793748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87630</xdr:rowOff>
    </xdr:to>
    <xdr:cxnSp macro="">
      <xdr:nvCxnSpPr>
        <xdr:cNvPr id="493" name="直線コネクタ 492">
          <a:extLst>
            <a:ext uri="{FF2B5EF4-FFF2-40B4-BE49-F238E27FC236}">
              <a16:creationId xmlns:a16="http://schemas.microsoft.com/office/drawing/2014/main" id="{950A400A-61C0-4030-BDC7-7C27455E87C3}"/>
            </a:ext>
          </a:extLst>
        </xdr:cNvPr>
        <xdr:cNvCxnSpPr/>
      </xdr:nvCxnSpPr>
      <xdr:spPr>
        <a:xfrm>
          <a:off x="17988280" y="657606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494" name="楕円 493">
          <a:extLst>
            <a:ext uri="{FF2B5EF4-FFF2-40B4-BE49-F238E27FC236}">
              <a16:creationId xmlns:a16="http://schemas.microsoft.com/office/drawing/2014/main" id="{D4719FD2-C93B-4926-BB16-B7B296519167}"/>
            </a:ext>
          </a:extLst>
        </xdr:cNvPr>
        <xdr:cNvSpPr/>
      </xdr:nvSpPr>
      <xdr:spPr>
        <a:xfrm>
          <a:off x="1716278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38100</xdr:rowOff>
    </xdr:from>
    <xdr:to>
      <xdr:col>107</xdr:col>
      <xdr:colOff>50800</xdr:colOff>
      <xdr:row>39</xdr:row>
      <xdr:rowOff>45720</xdr:rowOff>
    </xdr:to>
    <xdr:cxnSp macro="">
      <xdr:nvCxnSpPr>
        <xdr:cNvPr id="495" name="直線コネクタ 494">
          <a:extLst>
            <a:ext uri="{FF2B5EF4-FFF2-40B4-BE49-F238E27FC236}">
              <a16:creationId xmlns:a16="http://schemas.microsoft.com/office/drawing/2014/main" id="{E9DF3F8E-F7CE-46A5-A375-DD950A3DCC84}"/>
            </a:ext>
          </a:extLst>
        </xdr:cNvPr>
        <xdr:cNvCxnSpPr/>
      </xdr:nvCxnSpPr>
      <xdr:spPr>
        <a:xfrm flipV="1">
          <a:off x="17213580" y="65760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96" name="楕円 495">
          <a:extLst>
            <a:ext uri="{FF2B5EF4-FFF2-40B4-BE49-F238E27FC236}">
              <a16:creationId xmlns:a16="http://schemas.microsoft.com/office/drawing/2014/main" id="{FBFBE9AA-4DC5-45CA-8A86-239F8D5CEF3E}"/>
            </a:ext>
          </a:extLst>
        </xdr:cNvPr>
        <xdr:cNvSpPr/>
      </xdr:nvSpPr>
      <xdr:spPr>
        <a:xfrm>
          <a:off x="16388080" y="6540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49530</xdr:rowOff>
    </xdr:to>
    <xdr:cxnSp macro="">
      <xdr:nvCxnSpPr>
        <xdr:cNvPr id="497" name="直線コネクタ 496">
          <a:extLst>
            <a:ext uri="{FF2B5EF4-FFF2-40B4-BE49-F238E27FC236}">
              <a16:creationId xmlns:a16="http://schemas.microsoft.com/office/drawing/2014/main" id="{D7E5532F-B115-4A8B-987D-95FADCD7F142}"/>
            </a:ext>
          </a:extLst>
        </xdr:cNvPr>
        <xdr:cNvCxnSpPr/>
      </xdr:nvCxnSpPr>
      <xdr:spPr>
        <a:xfrm flipV="1">
          <a:off x="16431260" y="658368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6E34E784-FA65-48E4-ABF5-E6820178F430}"/>
            </a:ext>
          </a:extLst>
        </xdr:cNvPr>
        <xdr:cNvSpPr txBox="1"/>
      </xdr:nvSpPr>
      <xdr:spPr>
        <a:xfrm>
          <a:off x="185611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D20E772D-CF56-4814-BCC4-14F5251982EC}"/>
            </a:ext>
          </a:extLst>
        </xdr:cNvPr>
        <xdr:cNvSpPr txBox="1"/>
      </xdr:nvSpPr>
      <xdr:spPr>
        <a:xfrm>
          <a:off x="1777626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7F2A1D1-BF74-473E-BBCB-3F40589F472B}"/>
            </a:ext>
          </a:extLst>
        </xdr:cNvPr>
        <xdr:cNvSpPr txBox="1"/>
      </xdr:nvSpPr>
      <xdr:spPr>
        <a:xfrm>
          <a:off x="170015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3B41AB68-B5EA-415A-9938-D3842A047C2C}"/>
            </a:ext>
          </a:extLst>
        </xdr:cNvPr>
        <xdr:cNvSpPr txBox="1"/>
      </xdr:nvSpPr>
      <xdr:spPr>
        <a:xfrm>
          <a:off x="1622686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129557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944B4E5-65B3-422D-97AB-2AC8BC20CB07}"/>
            </a:ext>
          </a:extLst>
        </xdr:cNvPr>
        <xdr:cNvSpPr txBox="1"/>
      </xdr:nvSpPr>
      <xdr:spPr>
        <a:xfrm>
          <a:off x="185611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80027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6D1B82CD-0F25-4323-89EE-C51FCB1E9102}"/>
            </a:ext>
          </a:extLst>
        </xdr:cNvPr>
        <xdr:cNvSpPr txBox="1"/>
      </xdr:nvSpPr>
      <xdr:spPr>
        <a:xfrm>
          <a:off x="1777626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87647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B4C3E636-1DFB-4CCB-A2C5-3E20B6FA228B}"/>
            </a:ext>
          </a:extLst>
        </xdr:cNvPr>
        <xdr:cNvSpPr txBox="1"/>
      </xdr:nvSpPr>
      <xdr:spPr>
        <a:xfrm>
          <a:off x="17001567" y="662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91457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1ACD9531-B053-4135-9E08-9BF229C75E76}"/>
            </a:ext>
          </a:extLst>
        </xdr:cNvPr>
        <xdr:cNvSpPr txBox="1"/>
      </xdr:nvSpPr>
      <xdr:spPr>
        <a:xfrm>
          <a:off x="1622686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ED9F72D-D431-4B35-8D47-7D83B51A58D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3C441B2-2EA4-41DF-A4D2-540501CBFDA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5293A20-8D6D-47A8-9D3B-5A6F7D84E7B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6B70747-4D28-4EF0-A15A-61BA860856B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9DA3279-C5B7-4459-8C2B-6AD5B28087E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F9F15CE-68CA-46C1-8521-C10055C00E1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FC07F5B-FA91-46B2-878C-F00D80914CD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130B5399-6CE9-4AA0-8284-CD5A2B3ED92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73D9B754-DFB7-4D45-8AC2-6BAAB0FB61A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EB336782-CAD5-400F-9F55-8DB9CDD4360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BF01F618-B6D0-4EAB-B76B-30ED0867663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BA290C90-74F6-485C-8D02-7B6A9347B5B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C157A325-49FB-4714-94D3-58411C1966D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DD9C708D-BF03-49F5-8C78-20C7D6F50CD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D378C0DF-FB26-4080-82AF-7C542975588C}"/>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76042F02-511E-4CD8-9ECD-A793E34723F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DCF8DA69-366E-4612-8058-96C22BB1626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7A61ED02-D91A-40B3-974C-82FC4B83EED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888621C4-96DD-42CB-80A6-1F4C7F0070B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FD37DB46-6F1F-450C-B626-3DEAF06ED18E}"/>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6455D5E0-30F8-45EA-9870-C6B9D16D62C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39CDF2B-13E7-4949-A9F2-FFF78E42D82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CBDD1AB2-BD42-4B67-90BC-8DF552A195E6}"/>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DCA9F14-D63F-48EC-BFA7-F18804E3288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D66E49EA-19E2-4E29-932B-032F4D21CD5B}"/>
            </a:ext>
          </a:extLst>
        </xdr:cNvPr>
        <xdr:cNvCxnSpPr/>
      </xdr:nvCxnSpPr>
      <xdr:spPr>
        <a:xfrm flipV="1">
          <a:off x="14375764" y="933450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C237D8CF-798C-45A5-9D82-BDACE285E0D8}"/>
            </a:ext>
          </a:extLst>
        </xdr:cNvPr>
        <xdr:cNvSpPr txBox="1"/>
      </xdr:nvSpPr>
      <xdr:spPr>
        <a:xfrm>
          <a:off x="14414500"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28EB4D01-5350-4FA9-8AA4-3F430D32C1FC}"/>
            </a:ext>
          </a:extLst>
        </xdr:cNvPr>
        <xdr:cNvCxnSpPr/>
      </xdr:nvCxnSpPr>
      <xdr:spPr>
        <a:xfrm>
          <a:off x="14287500" y="1054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39AE759-EB32-4B3E-A8AD-421774125D03}"/>
            </a:ext>
          </a:extLst>
        </xdr:cNvPr>
        <xdr:cNvSpPr txBox="1"/>
      </xdr:nvSpPr>
      <xdr:spPr>
        <a:xfrm>
          <a:off x="14414500" y="911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460F4BB2-D8AA-4984-BE55-F81422ADA55A}"/>
            </a:ext>
          </a:extLst>
        </xdr:cNvPr>
        <xdr:cNvCxnSpPr/>
      </xdr:nvCxnSpPr>
      <xdr:spPr>
        <a:xfrm>
          <a:off x="14287500" y="933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7817DB5F-9FBB-4C66-A608-7B7129A57B2C}"/>
            </a:ext>
          </a:extLst>
        </xdr:cNvPr>
        <xdr:cNvSpPr txBox="1"/>
      </xdr:nvSpPr>
      <xdr:spPr>
        <a:xfrm>
          <a:off x="144145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A02050CD-146B-4930-840E-DFAC2751A83E}"/>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6BDD675B-5208-4F20-AF0A-365C459D7149}"/>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D153A62C-1B39-4CA2-88D0-415D67E10709}"/>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39" name="フローチャート: 判断 538">
          <a:extLst>
            <a:ext uri="{FF2B5EF4-FFF2-40B4-BE49-F238E27FC236}">
              <a16:creationId xmlns:a16="http://schemas.microsoft.com/office/drawing/2014/main" id="{81ED1892-E798-4843-AEF0-1F114008AC85}"/>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540" name="フローチャート: 判断 539">
          <a:extLst>
            <a:ext uri="{FF2B5EF4-FFF2-40B4-BE49-F238E27FC236}">
              <a16:creationId xmlns:a16="http://schemas.microsoft.com/office/drawing/2014/main" id="{7BE65079-7F02-43FE-A9C3-F109C075AF3D}"/>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8888ABF-6AE6-44A0-9D52-335611C9509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84EBF3D-2D2C-4D70-BFBE-AE61F924D56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07F6810-94CF-4DFA-AE1E-C05A743CFEA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E859214-F274-47D2-B7F7-96FD9FD60551}"/>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6B07463-20D6-498B-8656-8BB42A6AB29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135890</xdr:rowOff>
    </xdr:from>
    <xdr:to>
      <xdr:col>85</xdr:col>
      <xdr:colOff>177800</xdr:colOff>
      <xdr:row>60</xdr:row>
      <xdr:rowOff>66040</xdr:rowOff>
    </xdr:to>
    <xdr:sp macro="" textlink="">
      <xdr:nvSpPr>
        <xdr:cNvPr id="546" name="楕円 545">
          <a:extLst>
            <a:ext uri="{FF2B5EF4-FFF2-40B4-BE49-F238E27FC236}">
              <a16:creationId xmlns:a16="http://schemas.microsoft.com/office/drawing/2014/main" id="{5A8B3F6E-9585-4A4C-86CC-15C7830B0AC0}"/>
            </a:ext>
          </a:extLst>
        </xdr:cNvPr>
        <xdr:cNvSpPr/>
      </xdr:nvSpPr>
      <xdr:spPr>
        <a:xfrm>
          <a:off x="14325600" y="100266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114317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56C05DF5-78BA-4BB5-9657-67F66098A0A0}"/>
            </a:ext>
          </a:extLst>
        </xdr:cNvPr>
        <xdr:cNvSpPr txBox="1"/>
      </xdr:nvSpPr>
      <xdr:spPr>
        <a:xfrm>
          <a:off x="14414500"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48" name="楕円 547">
          <a:extLst>
            <a:ext uri="{FF2B5EF4-FFF2-40B4-BE49-F238E27FC236}">
              <a16:creationId xmlns:a16="http://schemas.microsoft.com/office/drawing/2014/main" id="{237F1223-6EF8-43AD-BDFF-AF170B8E494F}"/>
            </a:ext>
          </a:extLst>
        </xdr:cNvPr>
        <xdr:cNvSpPr/>
      </xdr:nvSpPr>
      <xdr:spPr>
        <a:xfrm>
          <a:off x="1357884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15240</xdr:rowOff>
    </xdr:to>
    <xdr:cxnSp macro="">
      <xdr:nvCxnSpPr>
        <xdr:cNvPr id="549" name="直線コネクタ 548">
          <a:extLst>
            <a:ext uri="{FF2B5EF4-FFF2-40B4-BE49-F238E27FC236}">
              <a16:creationId xmlns:a16="http://schemas.microsoft.com/office/drawing/2014/main" id="{BD3D8BBD-F939-488B-95AD-F4D78FF51ADE}"/>
            </a:ext>
          </a:extLst>
        </xdr:cNvPr>
        <xdr:cNvCxnSpPr/>
      </xdr:nvCxnSpPr>
      <xdr:spPr>
        <a:xfrm>
          <a:off x="13629640" y="10024110"/>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67310</xdr:rowOff>
    </xdr:from>
    <xdr:to>
      <xdr:col>76</xdr:col>
      <xdr:colOff>165100</xdr:colOff>
      <xdr:row>59</xdr:row>
      <xdr:rowOff>168910</xdr:rowOff>
    </xdr:to>
    <xdr:sp macro="" textlink="">
      <xdr:nvSpPr>
        <xdr:cNvPr id="550" name="楕円 549">
          <a:extLst>
            <a:ext uri="{FF2B5EF4-FFF2-40B4-BE49-F238E27FC236}">
              <a16:creationId xmlns:a16="http://schemas.microsoft.com/office/drawing/2014/main" id="{DDE58645-385E-40B9-8C85-4F420202586D}"/>
            </a:ext>
          </a:extLst>
        </xdr:cNvPr>
        <xdr:cNvSpPr/>
      </xdr:nvSpPr>
      <xdr:spPr>
        <a:xfrm>
          <a:off x="1280414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118110</xdr:rowOff>
    </xdr:from>
    <xdr:to>
      <xdr:col>81</xdr:col>
      <xdr:colOff>50800</xdr:colOff>
      <xdr:row>59</xdr:row>
      <xdr:rowOff>133350</xdr:rowOff>
    </xdr:to>
    <xdr:cxnSp macro="">
      <xdr:nvCxnSpPr>
        <xdr:cNvPr id="551" name="直線コネクタ 550">
          <a:extLst>
            <a:ext uri="{FF2B5EF4-FFF2-40B4-BE49-F238E27FC236}">
              <a16:creationId xmlns:a16="http://schemas.microsoft.com/office/drawing/2014/main" id="{2D8880E6-2C4E-42E3-9401-4499817BD686}"/>
            </a:ext>
          </a:extLst>
        </xdr:cNvPr>
        <xdr:cNvCxnSpPr/>
      </xdr:nvCxnSpPr>
      <xdr:spPr>
        <a:xfrm>
          <a:off x="12854940" y="100088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52" name="楕円 551">
          <a:extLst>
            <a:ext uri="{FF2B5EF4-FFF2-40B4-BE49-F238E27FC236}">
              <a16:creationId xmlns:a16="http://schemas.microsoft.com/office/drawing/2014/main" id="{23FEB152-17A7-4AED-A887-726B11781285}"/>
            </a:ext>
          </a:extLst>
        </xdr:cNvPr>
        <xdr:cNvSpPr/>
      </xdr:nvSpPr>
      <xdr:spPr>
        <a:xfrm>
          <a:off x="12029440" y="9946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118110</xdr:rowOff>
    </xdr:to>
    <xdr:cxnSp macro="">
      <xdr:nvCxnSpPr>
        <xdr:cNvPr id="553" name="直線コネクタ 552">
          <a:extLst>
            <a:ext uri="{FF2B5EF4-FFF2-40B4-BE49-F238E27FC236}">
              <a16:creationId xmlns:a16="http://schemas.microsoft.com/office/drawing/2014/main" id="{D2910CB4-6E56-49E4-B4E7-E781A912478E}"/>
            </a:ext>
          </a:extLst>
        </xdr:cNvPr>
        <xdr:cNvCxnSpPr/>
      </xdr:nvCxnSpPr>
      <xdr:spPr>
        <a:xfrm>
          <a:off x="12072620" y="999744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162560</xdr:rowOff>
    </xdr:from>
    <xdr:to>
      <xdr:col>67</xdr:col>
      <xdr:colOff>101600</xdr:colOff>
      <xdr:row>59</xdr:row>
      <xdr:rowOff>92710</xdr:rowOff>
    </xdr:to>
    <xdr:sp macro="" textlink="">
      <xdr:nvSpPr>
        <xdr:cNvPr id="554" name="楕円 553">
          <a:extLst>
            <a:ext uri="{FF2B5EF4-FFF2-40B4-BE49-F238E27FC236}">
              <a16:creationId xmlns:a16="http://schemas.microsoft.com/office/drawing/2014/main" id="{4F9752ED-E03B-4778-B971-496FB46DECC5}"/>
            </a:ext>
          </a:extLst>
        </xdr:cNvPr>
        <xdr:cNvSpPr/>
      </xdr:nvSpPr>
      <xdr:spPr>
        <a:xfrm>
          <a:off x="1123188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41910</xdr:rowOff>
    </xdr:from>
    <xdr:to>
      <xdr:col>71</xdr:col>
      <xdr:colOff>177800</xdr:colOff>
      <xdr:row>59</xdr:row>
      <xdr:rowOff>106680</xdr:rowOff>
    </xdr:to>
    <xdr:cxnSp macro="">
      <xdr:nvCxnSpPr>
        <xdr:cNvPr id="555" name="直線コネクタ 554">
          <a:extLst>
            <a:ext uri="{FF2B5EF4-FFF2-40B4-BE49-F238E27FC236}">
              <a16:creationId xmlns:a16="http://schemas.microsoft.com/office/drawing/2014/main" id="{92BF4755-75F7-48A4-A741-4298A48BE554}"/>
            </a:ext>
          </a:extLst>
        </xdr:cNvPr>
        <xdr:cNvCxnSpPr/>
      </xdr:nvCxnSpPr>
      <xdr:spPr>
        <a:xfrm>
          <a:off x="11282680" y="993267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556" name="n_1aveValue【学校施設】&#10;有形固定資産減価償却率">
          <a:extLst>
            <a:ext uri="{FF2B5EF4-FFF2-40B4-BE49-F238E27FC236}">
              <a16:creationId xmlns:a16="http://schemas.microsoft.com/office/drawing/2014/main" id="{032B6237-F21C-4E82-AA94-3C191322381F}"/>
            </a:ext>
          </a:extLst>
        </xdr:cNvPr>
        <xdr:cNvSpPr txBox="1"/>
      </xdr:nvSpPr>
      <xdr:spPr>
        <a:xfrm>
          <a:off x="13437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557" name="n_2aveValue【学校施設】&#10;有形固定資産減価償却率">
          <a:extLst>
            <a:ext uri="{FF2B5EF4-FFF2-40B4-BE49-F238E27FC236}">
              <a16:creationId xmlns:a16="http://schemas.microsoft.com/office/drawing/2014/main" id="{898B6E17-EB61-45FE-9243-4BF6F32FF327}"/>
            </a:ext>
          </a:extLst>
        </xdr:cNvPr>
        <xdr:cNvSpPr txBox="1"/>
      </xdr:nvSpPr>
      <xdr:spPr>
        <a:xfrm>
          <a:off x="12675244"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558" name="n_3aveValue【学校施設】&#10;有形固定資産減価償却率">
          <a:extLst>
            <a:ext uri="{FF2B5EF4-FFF2-40B4-BE49-F238E27FC236}">
              <a16:creationId xmlns:a16="http://schemas.microsoft.com/office/drawing/2014/main" id="{83966EB0-E00D-49FD-BE41-D81359D6CDEA}"/>
            </a:ext>
          </a:extLst>
        </xdr:cNvPr>
        <xdr:cNvSpPr txBox="1"/>
      </xdr:nvSpPr>
      <xdr:spPr>
        <a:xfrm>
          <a:off x="119005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559" name="n_4aveValue【学校施設】&#10;有形固定資産減価償却率">
          <a:extLst>
            <a:ext uri="{FF2B5EF4-FFF2-40B4-BE49-F238E27FC236}">
              <a16:creationId xmlns:a16="http://schemas.microsoft.com/office/drawing/2014/main" id="{E9CD8AF8-62A6-4D2D-9413-B5A99B7232F9}"/>
            </a:ext>
          </a:extLst>
        </xdr:cNvPr>
        <xdr:cNvSpPr txBox="1"/>
      </xdr:nvSpPr>
      <xdr:spPr>
        <a:xfrm>
          <a:off x="1110298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3827</xdr:rowOff>
    </xdr:from>
    <xdr:ext cx="405111" cy="259045"/>
    <xdr:sp macro="" textlink="">
      <xdr:nvSpPr>
        <xdr:cNvPr id="560" name="n_1mainValue【学校施設】&#10;有形固定資産減価償却率">
          <a:extLst>
            <a:ext uri="{FF2B5EF4-FFF2-40B4-BE49-F238E27FC236}">
              <a16:creationId xmlns:a16="http://schemas.microsoft.com/office/drawing/2014/main" id="{09B3E0DB-7DBE-47CD-9FBA-8E286EAF974E}"/>
            </a:ext>
          </a:extLst>
        </xdr:cNvPr>
        <xdr:cNvSpPr txBox="1"/>
      </xdr:nvSpPr>
      <xdr:spPr>
        <a:xfrm>
          <a:off x="134372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160037</xdr:rowOff>
    </xdr:from>
    <xdr:ext cx="405111" cy="259045"/>
    <xdr:sp macro="" textlink="">
      <xdr:nvSpPr>
        <xdr:cNvPr id="561" name="n_2mainValue【学校施設】&#10;有形固定資産減価償却率">
          <a:extLst>
            <a:ext uri="{FF2B5EF4-FFF2-40B4-BE49-F238E27FC236}">
              <a16:creationId xmlns:a16="http://schemas.microsoft.com/office/drawing/2014/main" id="{8EA89458-18FE-4839-99FC-4F42E346B871}"/>
            </a:ext>
          </a:extLst>
        </xdr:cNvPr>
        <xdr:cNvSpPr txBox="1"/>
      </xdr:nvSpPr>
      <xdr:spPr>
        <a:xfrm>
          <a:off x="126752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562" name="n_3mainValue【学校施設】&#10;有形固定資産減価償却率">
          <a:extLst>
            <a:ext uri="{FF2B5EF4-FFF2-40B4-BE49-F238E27FC236}">
              <a16:creationId xmlns:a16="http://schemas.microsoft.com/office/drawing/2014/main" id="{026A53ED-9EA7-4A42-9414-04CD86354CBC}"/>
            </a:ext>
          </a:extLst>
        </xdr:cNvPr>
        <xdr:cNvSpPr txBox="1"/>
      </xdr:nvSpPr>
      <xdr:spPr>
        <a:xfrm>
          <a:off x="119005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563" name="n_4mainValue【学校施設】&#10;有形固定資産減価償却率">
          <a:extLst>
            <a:ext uri="{FF2B5EF4-FFF2-40B4-BE49-F238E27FC236}">
              <a16:creationId xmlns:a16="http://schemas.microsoft.com/office/drawing/2014/main" id="{A454FE14-4686-46C8-AE7C-A30684351281}"/>
            </a:ext>
          </a:extLst>
        </xdr:cNvPr>
        <xdr:cNvSpPr txBox="1"/>
      </xdr:nvSpPr>
      <xdr:spPr>
        <a:xfrm>
          <a:off x="1110298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2FBC3258-C2D7-48CF-9447-CE33BA59963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57D686EA-0698-455A-92E1-7309FA69387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8266B546-E2E0-4687-967E-99262542D6C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66DD9BA7-F4B0-495F-83D8-A4F1113AF3A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26B41A5F-F50E-4072-A87C-2D678B71FAE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4E83E24-4B54-48A9-A005-8D753C6F9CD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3C86743F-5B51-4ADC-BFB8-53346C9A392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CADB160F-9F51-4054-A0BA-FBD5B1119DF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C024B6AD-B69E-4B95-81E9-4B0FA5F35B4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529E6944-037F-4798-8F62-0C58F3819EF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CDDD9278-534A-470C-A49C-5648C3B6D2AC}"/>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2A9C8F8F-9FF6-45E6-BA9F-5B60D47786D4}"/>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BB9B1F0E-977B-4172-A78A-D41E5D7BD902}"/>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1A10A6CC-C1F2-4794-9ED3-F91E1C18D87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336E8235-9063-4215-9E37-CCA43448BD2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E0970796-F680-4CF9-9D77-1F586020AFBC}"/>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2F1478FB-0964-41DE-B4DD-C937ADDA32CC}"/>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95DF51C9-AC0C-4A8A-ADAD-A2136917012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3FAECF5C-FCB0-41B6-88DE-F4036B210A8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74BB7D1-8416-4C08-AA73-3CFCEDB5853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62233BD7-108E-4009-AD25-771DC9C12C52}"/>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C9EFE8A5-F15E-47D4-BFBD-2895C1984AB9}"/>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5357B7F4-9816-491E-BBD5-5E30073ED7D2}"/>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6F76E439-BD94-4BF9-8FEF-243DA6F96A2B}"/>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7BC61A93-F9CF-48A8-BC68-93233E3AE01A}"/>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B676E4F5-11A2-4689-A688-ED7517D9931B}"/>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30F26266-65A9-4897-BD68-93D10B9C64CD}"/>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563C7F75-BF04-46FA-9A92-D014A5AF9DBE}"/>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FF20F3B4-9371-4834-88EE-73CF967F9CE1}"/>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3" name="フローチャート: 判断 592">
          <a:extLst>
            <a:ext uri="{FF2B5EF4-FFF2-40B4-BE49-F238E27FC236}">
              <a16:creationId xmlns:a16="http://schemas.microsoft.com/office/drawing/2014/main" id="{F2EFDBAB-05AC-4EC0-AFD6-E9AEA0C20DAF}"/>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4" name="フローチャート: 判断 593">
          <a:extLst>
            <a:ext uri="{FF2B5EF4-FFF2-40B4-BE49-F238E27FC236}">
              <a16:creationId xmlns:a16="http://schemas.microsoft.com/office/drawing/2014/main" id="{9B5EE55F-7CE7-47AD-B8A9-8F8DD87C7D6F}"/>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8B54426A-BBEF-41CC-9904-D0D4776824C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518DFDD-81E9-4EFF-807A-77A47FA86DF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8F5E9CB-4744-48FD-A3FB-82E3E2250FF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D4BF9FAB-565D-49CB-AF76-38D0B0E8AB7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6EF9D93-06CC-44CF-8705-D0CF1E16755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78359</xdr:rowOff>
    </xdr:from>
    <xdr:to>
      <xdr:col>116</xdr:col>
      <xdr:colOff>114300</xdr:colOff>
      <xdr:row>61</xdr:row>
      <xdr:rowOff>8509</xdr:rowOff>
    </xdr:to>
    <xdr:sp macro="" textlink="">
      <xdr:nvSpPr>
        <xdr:cNvPr id="600" name="楕円 599">
          <a:extLst>
            <a:ext uri="{FF2B5EF4-FFF2-40B4-BE49-F238E27FC236}">
              <a16:creationId xmlns:a16="http://schemas.microsoft.com/office/drawing/2014/main" id="{864B1FD7-F7D0-4E4C-97B2-38951B0396B6}"/>
            </a:ext>
          </a:extLst>
        </xdr:cNvPr>
        <xdr:cNvSpPr/>
      </xdr:nvSpPr>
      <xdr:spPr>
        <a:xfrm>
          <a:off x="19458940" y="10136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101236</xdr:rowOff>
    </xdr:from>
    <xdr:ext cx="469744" cy="259045"/>
    <xdr:sp macro="" textlink="">
      <xdr:nvSpPr>
        <xdr:cNvPr id="601" name="【学校施設】&#10;一人当たり面積該当値テキスト">
          <a:extLst>
            <a:ext uri="{FF2B5EF4-FFF2-40B4-BE49-F238E27FC236}">
              <a16:creationId xmlns:a16="http://schemas.microsoft.com/office/drawing/2014/main" id="{C97B419D-3D74-4D71-A263-F5489D44974B}"/>
            </a:ext>
          </a:extLst>
        </xdr:cNvPr>
        <xdr:cNvSpPr txBox="1"/>
      </xdr:nvSpPr>
      <xdr:spPr>
        <a:xfrm>
          <a:off x="19547840" y="99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77788</xdr:rowOff>
    </xdr:from>
    <xdr:to>
      <xdr:col>112</xdr:col>
      <xdr:colOff>38100</xdr:colOff>
      <xdr:row>61</xdr:row>
      <xdr:rowOff>7938</xdr:rowOff>
    </xdr:to>
    <xdr:sp macro="" textlink="">
      <xdr:nvSpPr>
        <xdr:cNvPr id="602" name="楕円 601">
          <a:extLst>
            <a:ext uri="{FF2B5EF4-FFF2-40B4-BE49-F238E27FC236}">
              <a16:creationId xmlns:a16="http://schemas.microsoft.com/office/drawing/2014/main" id="{05DA018C-8BA3-4E24-AEFD-86D1CAB49B13}"/>
            </a:ext>
          </a:extLst>
        </xdr:cNvPr>
        <xdr:cNvSpPr/>
      </xdr:nvSpPr>
      <xdr:spPr>
        <a:xfrm>
          <a:off x="18735040" y="10136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128588</xdr:rowOff>
    </xdr:from>
    <xdr:to>
      <xdr:col>116</xdr:col>
      <xdr:colOff>63500</xdr:colOff>
      <xdr:row>60</xdr:row>
      <xdr:rowOff>129159</xdr:rowOff>
    </xdr:to>
    <xdr:cxnSp macro="">
      <xdr:nvCxnSpPr>
        <xdr:cNvPr id="603" name="直線コネクタ 602">
          <a:extLst>
            <a:ext uri="{FF2B5EF4-FFF2-40B4-BE49-F238E27FC236}">
              <a16:creationId xmlns:a16="http://schemas.microsoft.com/office/drawing/2014/main" id="{3D3DE9D7-1720-4A9A-999D-2D5B0302B582}"/>
            </a:ext>
          </a:extLst>
        </xdr:cNvPr>
        <xdr:cNvCxnSpPr/>
      </xdr:nvCxnSpPr>
      <xdr:spPr>
        <a:xfrm>
          <a:off x="18778220" y="10186988"/>
          <a:ext cx="7315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97219</xdr:rowOff>
    </xdr:from>
    <xdr:to>
      <xdr:col>107</xdr:col>
      <xdr:colOff>101600</xdr:colOff>
      <xdr:row>61</xdr:row>
      <xdr:rowOff>27369</xdr:rowOff>
    </xdr:to>
    <xdr:sp macro="" textlink="">
      <xdr:nvSpPr>
        <xdr:cNvPr id="604" name="楕円 603">
          <a:extLst>
            <a:ext uri="{FF2B5EF4-FFF2-40B4-BE49-F238E27FC236}">
              <a16:creationId xmlns:a16="http://schemas.microsoft.com/office/drawing/2014/main" id="{0AC4C399-B272-439E-AA40-E86CBC39DD33}"/>
            </a:ext>
          </a:extLst>
        </xdr:cNvPr>
        <xdr:cNvSpPr/>
      </xdr:nvSpPr>
      <xdr:spPr>
        <a:xfrm>
          <a:off x="17937480" y="10155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128588</xdr:rowOff>
    </xdr:from>
    <xdr:to>
      <xdr:col>111</xdr:col>
      <xdr:colOff>177800</xdr:colOff>
      <xdr:row>60</xdr:row>
      <xdr:rowOff>148019</xdr:rowOff>
    </xdr:to>
    <xdr:cxnSp macro="">
      <xdr:nvCxnSpPr>
        <xdr:cNvPr id="605" name="直線コネクタ 604">
          <a:extLst>
            <a:ext uri="{FF2B5EF4-FFF2-40B4-BE49-F238E27FC236}">
              <a16:creationId xmlns:a16="http://schemas.microsoft.com/office/drawing/2014/main" id="{C8445D06-EB47-4C60-B694-909B0B45EC21}"/>
            </a:ext>
          </a:extLst>
        </xdr:cNvPr>
        <xdr:cNvCxnSpPr/>
      </xdr:nvCxnSpPr>
      <xdr:spPr>
        <a:xfrm flipV="1">
          <a:off x="17988280" y="10186988"/>
          <a:ext cx="78994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40069</xdr:rowOff>
    </xdr:from>
    <xdr:to>
      <xdr:col>102</xdr:col>
      <xdr:colOff>165100</xdr:colOff>
      <xdr:row>60</xdr:row>
      <xdr:rowOff>141669</xdr:rowOff>
    </xdr:to>
    <xdr:sp macro="" textlink="">
      <xdr:nvSpPr>
        <xdr:cNvPr id="606" name="楕円 605">
          <a:extLst>
            <a:ext uri="{FF2B5EF4-FFF2-40B4-BE49-F238E27FC236}">
              <a16:creationId xmlns:a16="http://schemas.microsoft.com/office/drawing/2014/main" id="{64CABC84-9A09-4C31-843B-C3B4539214C8}"/>
            </a:ext>
          </a:extLst>
        </xdr:cNvPr>
        <xdr:cNvSpPr/>
      </xdr:nvSpPr>
      <xdr:spPr>
        <a:xfrm>
          <a:off x="17162780" y="1009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90869</xdr:rowOff>
    </xdr:from>
    <xdr:to>
      <xdr:col>107</xdr:col>
      <xdr:colOff>50800</xdr:colOff>
      <xdr:row>60</xdr:row>
      <xdr:rowOff>148019</xdr:rowOff>
    </xdr:to>
    <xdr:cxnSp macro="">
      <xdr:nvCxnSpPr>
        <xdr:cNvPr id="607" name="直線コネクタ 606">
          <a:extLst>
            <a:ext uri="{FF2B5EF4-FFF2-40B4-BE49-F238E27FC236}">
              <a16:creationId xmlns:a16="http://schemas.microsoft.com/office/drawing/2014/main" id="{38BA63D4-32E2-4DC7-801A-E9928DCE19C2}"/>
            </a:ext>
          </a:extLst>
        </xdr:cNvPr>
        <xdr:cNvCxnSpPr/>
      </xdr:nvCxnSpPr>
      <xdr:spPr>
        <a:xfrm>
          <a:off x="17213580" y="10149269"/>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156655</xdr:rowOff>
    </xdr:from>
    <xdr:to>
      <xdr:col>98</xdr:col>
      <xdr:colOff>38100</xdr:colOff>
      <xdr:row>60</xdr:row>
      <xdr:rowOff>86805</xdr:rowOff>
    </xdr:to>
    <xdr:sp macro="" textlink="">
      <xdr:nvSpPr>
        <xdr:cNvPr id="608" name="楕円 607">
          <a:extLst>
            <a:ext uri="{FF2B5EF4-FFF2-40B4-BE49-F238E27FC236}">
              <a16:creationId xmlns:a16="http://schemas.microsoft.com/office/drawing/2014/main" id="{318244C7-66DC-424F-86A6-20A19ACECCCF}"/>
            </a:ext>
          </a:extLst>
        </xdr:cNvPr>
        <xdr:cNvSpPr/>
      </xdr:nvSpPr>
      <xdr:spPr>
        <a:xfrm>
          <a:off x="16388080" y="10047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36005</xdr:rowOff>
    </xdr:from>
    <xdr:to>
      <xdr:col>102</xdr:col>
      <xdr:colOff>114300</xdr:colOff>
      <xdr:row>60</xdr:row>
      <xdr:rowOff>90869</xdr:rowOff>
    </xdr:to>
    <xdr:cxnSp macro="">
      <xdr:nvCxnSpPr>
        <xdr:cNvPr id="609" name="直線コネクタ 608">
          <a:extLst>
            <a:ext uri="{FF2B5EF4-FFF2-40B4-BE49-F238E27FC236}">
              <a16:creationId xmlns:a16="http://schemas.microsoft.com/office/drawing/2014/main" id="{C951CF1D-BA17-4D5E-B145-8BC9F97BF56F}"/>
            </a:ext>
          </a:extLst>
        </xdr:cNvPr>
        <xdr:cNvCxnSpPr/>
      </xdr:nvCxnSpPr>
      <xdr:spPr>
        <a:xfrm>
          <a:off x="16431260" y="10094405"/>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E1711317-B406-46D0-A38C-EAD7A8FF79AC}"/>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1B267D21-9DA7-4534-8FB4-74C24DB7F09E}"/>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2" name="n_3aveValue【学校施設】&#10;一人当たり面積">
          <a:extLst>
            <a:ext uri="{FF2B5EF4-FFF2-40B4-BE49-F238E27FC236}">
              <a16:creationId xmlns:a16="http://schemas.microsoft.com/office/drawing/2014/main" id="{A6FF29D9-A11C-4B8D-BA0A-9883C338099D}"/>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3" name="n_4aveValue【学校施設】&#10;一人当たり面積">
          <a:extLst>
            <a:ext uri="{FF2B5EF4-FFF2-40B4-BE49-F238E27FC236}">
              <a16:creationId xmlns:a16="http://schemas.microsoft.com/office/drawing/2014/main" id="{1DB7CA0F-CB69-427F-AFF3-D40209EFA265}"/>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24465</xdr:rowOff>
    </xdr:from>
    <xdr:ext cx="469744" cy="259045"/>
    <xdr:sp macro="" textlink="">
      <xdr:nvSpPr>
        <xdr:cNvPr id="614" name="n_1mainValue【学校施設】&#10;一人当たり面積">
          <a:extLst>
            <a:ext uri="{FF2B5EF4-FFF2-40B4-BE49-F238E27FC236}">
              <a16:creationId xmlns:a16="http://schemas.microsoft.com/office/drawing/2014/main" id="{48B9FC2C-2551-49C3-9626-4553EA6D4BA6}"/>
            </a:ext>
          </a:extLst>
        </xdr:cNvPr>
        <xdr:cNvSpPr txBox="1"/>
      </xdr:nvSpPr>
      <xdr:spPr>
        <a:xfrm>
          <a:off x="18561127" y="991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43896</xdr:rowOff>
    </xdr:from>
    <xdr:ext cx="469744" cy="259045"/>
    <xdr:sp macro="" textlink="">
      <xdr:nvSpPr>
        <xdr:cNvPr id="615" name="n_2mainValue【学校施設】&#10;一人当たり面積">
          <a:extLst>
            <a:ext uri="{FF2B5EF4-FFF2-40B4-BE49-F238E27FC236}">
              <a16:creationId xmlns:a16="http://schemas.microsoft.com/office/drawing/2014/main" id="{16B92E2F-3F3E-43F1-B2AC-7D3F5B094099}"/>
            </a:ext>
          </a:extLst>
        </xdr:cNvPr>
        <xdr:cNvSpPr txBox="1"/>
      </xdr:nvSpPr>
      <xdr:spPr>
        <a:xfrm>
          <a:off x="17776267" y="9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158196</xdr:rowOff>
    </xdr:from>
    <xdr:ext cx="469744" cy="259045"/>
    <xdr:sp macro="" textlink="">
      <xdr:nvSpPr>
        <xdr:cNvPr id="616" name="n_3mainValue【学校施設】&#10;一人当たり面積">
          <a:extLst>
            <a:ext uri="{FF2B5EF4-FFF2-40B4-BE49-F238E27FC236}">
              <a16:creationId xmlns:a16="http://schemas.microsoft.com/office/drawing/2014/main" id="{CC8E905C-3CB5-48A4-A031-4E8D8FDF67F3}"/>
            </a:ext>
          </a:extLst>
        </xdr:cNvPr>
        <xdr:cNvSpPr txBox="1"/>
      </xdr:nvSpPr>
      <xdr:spPr>
        <a:xfrm>
          <a:off x="17001567" y="988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103332</xdr:rowOff>
    </xdr:from>
    <xdr:ext cx="469744" cy="259045"/>
    <xdr:sp macro="" textlink="">
      <xdr:nvSpPr>
        <xdr:cNvPr id="617" name="n_4mainValue【学校施設】&#10;一人当たり面積">
          <a:extLst>
            <a:ext uri="{FF2B5EF4-FFF2-40B4-BE49-F238E27FC236}">
              <a16:creationId xmlns:a16="http://schemas.microsoft.com/office/drawing/2014/main" id="{4C2982B0-6ED4-449A-8F82-2B996C345987}"/>
            </a:ext>
          </a:extLst>
        </xdr:cNvPr>
        <xdr:cNvSpPr txBox="1"/>
      </xdr:nvSpPr>
      <xdr:spPr>
        <a:xfrm>
          <a:off x="16226867" y="982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DAFFD8A6-36A7-47E4-B4ED-9B7B5E3E697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3971BB94-EF40-435A-B86D-155023624B7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627C820-B177-4793-85B0-96765002A74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2C7A00B9-2E7D-44D8-A82B-1A56B43F90A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A88EB9C9-1585-400F-8BDE-53D81A771B7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10C100EF-290A-4918-B279-6E6F2A43314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7DADA3D0-43EB-4788-A7D7-D28A9D111DB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D37FE2E-2BCA-479A-9402-E46C017F475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1AF77EA-8439-423F-BF28-536DFAF7BC5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A0E6F275-E316-4528-87C7-84D33D0FF0D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6EFA2406-479E-4D3B-8A7E-77C6EF228F1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59F3AC42-2284-4DFC-99F4-72F331B8E52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B42FD6AF-46DA-4306-ABF3-D42EB9AA3E7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98B34BFD-5631-49BB-8845-02F31214823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598E3931-6DE6-45A8-8F4D-69823028351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827F2666-9483-4FFA-BAC9-E060501207B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678611B1-8C4A-460D-BF6F-3EDD318917E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31E4C73D-3949-49A6-9A6B-90E2D399869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6519D142-90E3-40FB-922C-02076300927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E0D746D0-42E5-436C-8FBC-A54F4E0729C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CAFA6C0-873C-43D4-A84B-E9D5337A216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ACB11B49-752F-4B50-8DEA-D6722C0A52A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A86B5A6-0B79-4882-873A-7EED91B69A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ED7F4CBB-0BF7-4C62-83E6-7FB17340453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6BB7088E-3134-4CD3-AC36-95D787E8FA6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F9831BAA-D116-4C48-95F7-5E940B1BAF9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C57C16DC-3468-4CED-9D7A-0414FED4C29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D362BF5C-890A-4B22-85B9-EE8C36A61835}"/>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DF345C82-6151-4C8C-B32C-2D176BD080D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6B23B436-36D5-4463-A8DE-BC8104D9083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F10D4468-E219-40F1-94C8-1BBD02B044AA}"/>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7C0B1FAF-4C2F-46CF-8F06-D67F2F3BD27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7E652FF0-7999-453D-95F7-8EE1C6A76E16}"/>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56B3D356-A0F1-4448-A136-A386275B513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74CC31BE-8752-4E63-8583-C09FCDA16A9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321E7E4C-50F4-4BDF-A2C5-2F49CBD405C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A4C965B9-AA1C-4112-A0AD-0E00920395DA}"/>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8A19ACB6-A7CC-4C9A-B082-DAA9AAD4DE0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36ADE3DC-09EB-4A35-8F83-ED8E1D18DC0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8A83CED2-3B0B-455E-AFF4-5DD1B1852E4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58" name="直線コネクタ 657">
          <a:extLst>
            <a:ext uri="{FF2B5EF4-FFF2-40B4-BE49-F238E27FC236}">
              <a16:creationId xmlns:a16="http://schemas.microsoft.com/office/drawing/2014/main" id="{D9826209-538E-44AF-AC66-9703B77392FE}"/>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59" name="【公民館】&#10;有形固定資産減価償却率最小値テキスト">
          <a:extLst>
            <a:ext uri="{FF2B5EF4-FFF2-40B4-BE49-F238E27FC236}">
              <a16:creationId xmlns:a16="http://schemas.microsoft.com/office/drawing/2014/main" id="{FE9676D2-8766-4805-BD8A-E77B06924F84}"/>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0" name="直線コネクタ 659">
          <a:extLst>
            <a:ext uri="{FF2B5EF4-FFF2-40B4-BE49-F238E27FC236}">
              <a16:creationId xmlns:a16="http://schemas.microsoft.com/office/drawing/2014/main" id="{11756555-D81A-44B2-94FC-D5D812647676}"/>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1" name="【公民館】&#10;有形固定資産減価償却率最大値テキスト">
          <a:extLst>
            <a:ext uri="{FF2B5EF4-FFF2-40B4-BE49-F238E27FC236}">
              <a16:creationId xmlns:a16="http://schemas.microsoft.com/office/drawing/2014/main" id="{57F4A26C-7593-4E2B-9685-3EC4B58446DD}"/>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2" name="直線コネクタ 661">
          <a:extLst>
            <a:ext uri="{FF2B5EF4-FFF2-40B4-BE49-F238E27FC236}">
              <a16:creationId xmlns:a16="http://schemas.microsoft.com/office/drawing/2014/main" id="{D31B646A-ED78-4367-ADCF-E019EF81ACE7}"/>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663" name="【公民館】&#10;有形固定資産減価償却率平均値テキスト">
          <a:extLst>
            <a:ext uri="{FF2B5EF4-FFF2-40B4-BE49-F238E27FC236}">
              <a16:creationId xmlns:a16="http://schemas.microsoft.com/office/drawing/2014/main" id="{0A3A1FEA-E87D-4C9B-A8A4-7BA1240A71BA}"/>
            </a:ext>
          </a:extLst>
        </xdr:cNvPr>
        <xdr:cNvSpPr txBox="1"/>
      </xdr:nvSpPr>
      <xdr:spPr>
        <a:xfrm>
          <a:off x="14414500" y="174993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4" name="フローチャート: 判断 663">
          <a:extLst>
            <a:ext uri="{FF2B5EF4-FFF2-40B4-BE49-F238E27FC236}">
              <a16:creationId xmlns:a16="http://schemas.microsoft.com/office/drawing/2014/main" id="{3B516C95-E078-4FA6-8DFE-699E5AE8D795}"/>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5" name="フローチャート: 判断 664">
          <a:extLst>
            <a:ext uri="{FF2B5EF4-FFF2-40B4-BE49-F238E27FC236}">
              <a16:creationId xmlns:a16="http://schemas.microsoft.com/office/drawing/2014/main" id="{802FA8C4-DBED-4660-8F42-4B6E4F360B8F}"/>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66" name="フローチャート: 判断 665">
          <a:extLst>
            <a:ext uri="{FF2B5EF4-FFF2-40B4-BE49-F238E27FC236}">
              <a16:creationId xmlns:a16="http://schemas.microsoft.com/office/drawing/2014/main" id="{5F760421-42E2-4F65-A2B4-604A49D113B6}"/>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67" name="フローチャート: 判断 666">
          <a:extLst>
            <a:ext uri="{FF2B5EF4-FFF2-40B4-BE49-F238E27FC236}">
              <a16:creationId xmlns:a16="http://schemas.microsoft.com/office/drawing/2014/main" id="{B7C33217-437B-496A-8417-89CA981FF916}"/>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68" name="フローチャート: 判断 667">
          <a:extLst>
            <a:ext uri="{FF2B5EF4-FFF2-40B4-BE49-F238E27FC236}">
              <a16:creationId xmlns:a16="http://schemas.microsoft.com/office/drawing/2014/main" id="{62243765-ED44-418A-804B-649B5499F685}"/>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529D8AA-DF13-4E2D-8E12-75633A83B35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213BFFF-1EAF-4761-B52C-97DFC4843C6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D6BA890-3696-4013-B620-E6EF57985C3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074426B-A5E0-4809-A79B-07DFE200201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E50CB6B-893E-41B9-86D8-D7F706228FC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147320</xdr:rowOff>
    </xdr:from>
    <xdr:to>
      <xdr:col>85</xdr:col>
      <xdr:colOff>177800</xdr:colOff>
      <xdr:row>104</xdr:row>
      <xdr:rowOff>77470</xdr:rowOff>
    </xdr:to>
    <xdr:sp macro="" textlink="">
      <xdr:nvSpPr>
        <xdr:cNvPr id="674" name="楕円 673">
          <a:extLst>
            <a:ext uri="{FF2B5EF4-FFF2-40B4-BE49-F238E27FC236}">
              <a16:creationId xmlns:a16="http://schemas.microsoft.com/office/drawing/2014/main" id="{CB169932-A966-40A8-9497-10417D3FEF11}"/>
            </a:ext>
          </a:extLst>
        </xdr:cNvPr>
        <xdr:cNvSpPr/>
      </xdr:nvSpPr>
      <xdr:spPr>
        <a:xfrm>
          <a:off x="14325600" y="174142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170197</xdr:rowOff>
    </xdr:from>
    <xdr:ext cx="405111" cy="259045"/>
    <xdr:sp macro="" textlink="">
      <xdr:nvSpPr>
        <xdr:cNvPr id="675" name="【公民館】&#10;有形固定資産減価償却率該当値テキスト">
          <a:extLst>
            <a:ext uri="{FF2B5EF4-FFF2-40B4-BE49-F238E27FC236}">
              <a16:creationId xmlns:a16="http://schemas.microsoft.com/office/drawing/2014/main" id="{28C30CC0-71CA-40C6-B86B-2ADB8C1B3805}"/>
            </a:ext>
          </a:extLst>
        </xdr:cNvPr>
        <xdr:cNvSpPr txBox="1"/>
      </xdr:nvSpPr>
      <xdr:spPr>
        <a:xfrm>
          <a:off x="14414500"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154939</xdr:rowOff>
    </xdr:from>
    <xdr:to>
      <xdr:col>81</xdr:col>
      <xdr:colOff>101600</xdr:colOff>
      <xdr:row>104</xdr:row>
      <xdr:rowOff>85089</xdr:rowOff>
    </xdr:to>
    <xdr:sp macro="" textlink="">
      <xdr:nvSpPr>
        <xdr:cNvPr id="676" name="楕円 675">
          <a:extLst>
            <a:ext uri="{FF2B5EF4-FFF2-40B4-BE49-F238E27FC236}">
              <a16:creationId xmlns:a16="http://schemas.microsoft.com/office/drawing/2014/main" id="{9679CB06-081F-49D9-80F5-5BDC37DE17A4}"/>
            </a:ext>
          </a:extLst>
        </xdr:cNvPr>
        <xdr:cNvSpPr/>
      </xdr:nvSpPr>
      <xdr:spPr>
        <a:xfrm>
          <a:off x="13578840" y="1742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26670</xdr:rowOff>
    </xdr:from>
    <xdr:to>
      <xdr:col>85</xdr:col>
      <xdr:colOff>127000</xdr:colOff>
      <xdr:row>104</xdr:row>
      <xdr:rowOff>34289</xdr:rowOff>
    </xdr:to>
    <xdr:cxnSp macro="">
      <xdr:nvCxnSpPr>
        <xdr:cNvPr id="677" name="直線コネクタ 676">
          <a:extLst>
            <a:ext uri="{FF2B5EF4-FFF2-40B4-BE49-F238E27FC236}">
              <a16:creationId xmlns:a16="http://schemas.microsoft.com/office/drawing/2014/main" id="{15D994ED-5E0F-44E7-B906-E4BF03F7228C}"/>
            </a:ext>
          </a:extLst>
        </xdr:cNvPr>
        <xdr:cNvCxnSpPr/>
      </xdr:nvCxnSpPr>
      <xdr:spPr>
        <a:xfrm flipV="1">
          <a:off x="13629640" y="17461230"/>
          <a:ext cx="7467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678" name="楕円 677">
          <a:extLst>
            <a:ext uri="{FF2B5EF4-FFF2-40B4-BE49-F238E27FC236}">
              <a16:creationId xmlns:a16="http://schemas.microsoft.com/office/drawing/2014/main" id="{AC83E3AA-02B9-4D7D-935C-6A94943DC5A6}"/>
            </a:ext>
          </a:extLst>
        </xdr:cNvPr>
        <xdr:cNvSpPr/>
      </xdr:nvSpPr>
      <xdr:spPr>
        <a:xfrm>
          <a:off x="1280414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19050</xdr:rowOff>
    </xdr:from>
    <xdr:to>
      <xdr:col>81</xdr:col>
      <xdr:colOff>50800</xdr:colOff>
      <xdr:row>104</xdr:row>
      <xdr:rowOff>34289</xdr:rowOff>
    </xdr:to>
    <xdr:cxnSp macro="">
      <xdr:nvCxnSpPr>
        <xdr:cNvPr id="679" name="直線コネクタ 678">
          <a:extLst>
            <a:ext uri="{FF2B5EF4-FFF2-40B4-BE49-F238E27FC236}">
              <a16:creationId xmlns:a16="http://schemas.microsoft.com/office/drawing/2014/main" id="{06465552-E81E-4C89-88A0-7619DC60FDCD}"/>
            </a:ext>
          </a:extLst>
        </xdr:cNvPr>
        <xdr:cNvCxnSpPr/>
      </xdr:nvCxnSpPr>
      <xdr:spPr>
        <a:xfrm>
          <a:off x="12854940" y="1745361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101600</xdr:rowOff>
    </xdr:from>
    <xdr:to>
      <xdr:col>72</xdr:col>
      <xdr:colOff>38100</xdr:colOff>
      <xdr:row>104</xdr:row>
      <xdr:rowOff>31750</xdr:rowOff>
    </xdr:to>
    <xdr:sp macro="" textlink="">
      <xdr:nvSpPr>
        <xdr:cNvPr id="680" name="楕円 679">
          <a:extLst>
            <a:ext uri="{FF2B5EF4-FFF2-40B4-BE49-F238E27FC236}">
              <a16:creationId xmlns:a16="http://schemas.microsoft.com/office/drawing/2014/main" id="{F02D3700-F86D-4F65-838A-205E72F24986}"/>
            </a:ext>
          </a:extLst>
        </xdr:cNvPr>
        <xdr:cNvSpPr/>
      </xdr:nvSpPr>
      <xdr:spPr>
        <a:xfrm>
          <a:off x="12029440" y="1736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152400</xdr:rowOff>
    </xdr:from>
    <xdr:to>
      <xdr:col>76</xdr:col>
      <xdr:colOff>114300</xdr:colOff>
      <xdr:row>104</xdr:row>
      <xdr:rowOff>19050</xdr:rowOff>
    </xdr:to>
    <xdr:cxnSp macro="">
      <xdr:nvCxnSpPr>
        <xdr:cNvPr id="681" name="直線コネクタ 680">
          <a:extLst>
            <a:ext uri="{FF2B5EF4-FFF2-40B4-BE49-F238E27FC236}">
              <a16:creationId xmlns:a16="http://schemas.microsoft.com/office/drawing/2014/main" id="{039178FE-573C-4FDD-B696-1C4B24F2F53C}"/>
            </a:ext>
          </a:extLst>
        </xdr:cNvPr>
        <xdr:cNvCxnSpPr/>
      </xdr:nvCxnSpPr>
      <xdr:spPr>
        <a:xfrm>
          <a:off x="12072620" y="1741932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57786</xdr:rowOff>
    </xdr:from>
    <xdr:to>
      <xdr:col>67</xdr:col>
      <xdr:colOff>101600</xdr:colOff>
      <xdr:row>103</xdr:row>
      <xdr:rowOff>159386</xdr:rowOff>
    </xdr:to>
    <xdr:sp macro="" textlink="">
      <xdr:nvSpPr>
        <xdr:cNvPr id="682" name="楕円 681">
          <a:extLst>
            <a:ext uri="{FF2B5EF4-FFF2-40B4-BE49-F238E27FC236}">
              <a16:creationId xmlns:a16="http://schemas.microsoft.com/office/drawing/2014/main" id="{192290BF-A110-42EA-90D6-3F14952DF12C}"/>
            </a:ext>
          </a:extLst>
        </xdr:cNvPr>
        <xdr:cNvSpPr/>
      </xdr:nvSpPr>
      <xdr:spPr>
        <a:xfrm>
          <a:off x="11231880" y="173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108586</xdr:rowOff>
    </xdr:from>
    <xdr:to>
      <xdr:col>71</xdr:col>
      <xdr:colOff>177800</xdr:colOff>
      <xdr:row>103</xdr:row>
      <xdr:rowOff>152400</xdr:rowOff>
    </xdr:to>
    <xdr:cxnSp macro="">
      <xdr:nvCxnSpPr>
        <xdr:cNvPr id="683" name="直線コネクタ 682">
          <a:extLst>
            <a:ext uri="{FF2B5EF4-FFF2-40B4-BE49-F238E27FC236}">
              <a16:creationId xmlns:a16="http://schemas.microsoft.com/office/drawing/2014/main" id="{A3E0719E-2C1A-479C-8DAB-4C3F9688B11C}"/>
            </a:ext>
          </a:extLst>
        </xdr:cNvPr>
        <xdr:cNvCxnSpPr/>
      </xdr:nvCxnSpPr>
      <xdr:spPr>
        <a:xfrm>
          <a:off x="11282680" y="17375506"/>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4" name="n_1aveValue【公民館】&#10;有形固定資産減価償却率">
          <a:extLst>
            <a:ext uri="{FF2B5EF4-FFF2-40B4-BE49-F238E27FC236}">
              <a16:creationId xmlns:a16="http://schemas.microsoft.com/office/drawing/2014/main" id="{31CA08F3-5CF6-4430-84D3-AD9D5D82384D}"/>
            </a:ext>
          </a:extLst>
        </xdr:cNvPr>
        <xdr:cNvSpPr txBox="1"/>
      </xdr:nvSpPr>
      <xdr:spPr>
        <a:xfrm>
          <a:off x="13437244" y="1759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685" name="n_2aveValue【公民館】&#10;有形固定資産減価償却率">
          <a:extLst>
            <a:ext uri="{FF2B5EF4-FFF2-40B4-BE49-F238E27FC236}">
              <a16:creationId xmlns:a16="http://schemas.microsoft.com/office/drawing/2014/main" id="{F571394D-8D5D-4C34-B94A-8321A74A0EB8}"/>
            </a:ext>
          </a:extLst>
        </xdr:cNvPr>
        <xdr:cNvSpPr txBox="1"/>
      </xdr:nvSpPr>
      <xdr:spPr>
        <a:xfrm>
          <a:off x="12675244" y="1756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121938</xdr:rowOff>
    </xdr:from>
    <xdr:ext cx="405111" cy="259045"/>
    <xdr:sp macro="" textlink="">
      <xdr:nvSpPr>
        <xdr:cNvPr id="686" name="n_3aveValue【公民館】&#10;有形固定資産減価償却率">
          <a:extLst>
            <a:ext uri="{FF2B5EF4-FFF2-40B4-BE49-F238E27FC236}">
              <a16:creationId xmlns:a16="http://schemas.microsoft.com/office/drawing/2014/main" id="{704F9B13-F645-484C-858F-469FF1918B82}"/>
            </a:ext>
          </a:extLst>
        </xdr:cNvPr>
        <xdr:cNvSpPr txBox="1"/>
      </xdr:nvSpPr>
      <xdr:spPr>
        <a:xfrm>
          <a:off x="1190054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687" name="n_4aveValue【公民館】&#10;有形固定資産減価償却率">
          <a:extLst>
            <a:ext uri="{FF2B5EF4-FFF2-40B4-BE49-F238E27FC236}">
              <a16:creationId xmlns:a16="http://schemas.microsoft.com/office/drawing/2014/main" id="{ABF71798-C784-4DBC-81D6-CC3284166AE2}"/>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101616</xdr:rowOff>
    </xdr:from>
    <xdr:ext cx="405111" cy="259045"/>
    <xdr:sp macro="" textlink="">
      <xdr:nvSpPr>
        <xdr:cNvPr id="688" name="n_1mainValue【公民館】&#10;有形固定資産減価償却率">
          <a:extLst>
            <a:ext uri="{FF2B5EF4-FFF2-40B4-BE49-F238E27FC236}">
              <a16:creationId xmlns:a16="http://schemas.microsoft.com/office/drawing/2014/main" id="{FF32DCE8-17C3-4795-B6EF-67425FF87596}"/>
            </a:ext>
          </a:extLst>
        </xdr:cNvPr>
        <xdr:cNvSpPr txBox="1"/>
      </xdr:nvSpPr>
      <xdr:spPr>
        <a:xfrm>
          <a:off x="1343724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689" name="n_2mainValue【公民館】&#10;有形固定資産減価償却率">
          <a:extLst>
            <a:ext uri="{FF2B5EF4-FFF2-40B4-BE49-F238E27FC236}">
              <a16:creationId xmlns:a16="http://schemas.microsoft.com/office/drawing/2014/main" id="{32CE0525-DDC7-4E2D-AEF9-228C881EB9B3}"/>
            </a:ext>
          </a:extLst>
        </xdr:cNvPr>
        <xdr:cNvSpPr txBox="1"/>
      </xdr:nvSpPr>
      <xdr:spPr>
        <a:xfrm>
          <a:off x="12675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48277</xdr:rowOff>
    </xdr:from>
    <xdr:ext cx="405111" cy="259045"/>
    <xdr:sp macro="" textlink="">
      <xdr:nvSpPr>
        <xdr:cNvPr id="690" name="n_3mainValue【公民館】&#10;有形固定資産減価償却率">
          <a:extLst>
            <a:ext uri="{FF2B5EF4-FFF2-40B4-BE49-F238E27FC236}">
              <a16:creationId xmlns:a16="http://schemas.microsoft.com/office/drawing/2014/main" id="{75336979-3084-4287-986A-279D5BB29EBC}"/>
            </a:ext>
          </a:extLst>
        </xdr:cNvPr>
        <xdr:cNvSpPr txBox="1"/>
      </xdr:nvSpPr>
      <xdr:spPr>
        <a:xfrm>
          <a:off x="119005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4463</xdr:rowOff>
    </xdr:from>
    <xdr:ext cx="405111" cy="259045"/>
    <xdr:sp macro="" textlink="">
      <xdr:nvSpPr>
        <xdr:cNvPr id="691" name="n_4mainValue【公民館】&#10;有形固定資産減価償却率">
          <a:extLst>
            <a:ext uri="{FF2B5EF4-FFF2-40B4-BE49-F238E27FC236}">
              <a16:creationId xmlns:a16="http://schemas.microsoft.com/office/drawing/2014/main" id="{F72160DE-86AC-42D5-B926-7EECAD56F7F5}"/>
            </a:ext>
          </a:extLst>
        </xdr:cNvPr>
        <xdr:cNvSpPr txBox="1"/>
      </xdr:nvSpPr>
      <xdr:spPr>
        <a:xfrm>
          <a:off x="11102984" y="17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314C02D-9E78-4AF9-96FB-CBAC1E7FBAD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B8436206-9542-4D3C-B126-19FBEA40A7E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55F06988-23F2-429B-A823-97223D18831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3CA74C32-613D-493F-B1B4-16DA1D58318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90294170-C808-43D5-A9FB-EF1D4275234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B4B5CDE6-7FEA-4FD5-B020-CB08DE8DBC6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44D5E5DA-ADEC-46DE-82FC-60A24FD94C8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4C47838C-9CD9-4AAE-B722-E00591CF6F5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776F5B3C-D527-4345-A748-660985DADEA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B22E2E27-3E90-4DD8-B712-E14CCAAE14D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a:extLst>
            <a:ext uri="{FF2B5EF4-FFF2-40B4-BE49-F238E27FC236}">
              <a16:creationId xmlns:a16="http://schemas.microsoft.com/office/drawing/2014/main" id="{5D5D2C0C-74EA-4878-9CA0-FA9B5F2EEE1E}"/>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a:extLst>
            <a:ext uri="{FF2B5EF4-FFF2-40B4-BE49-F238E27FC236}">
              <a16:creationId xmlns:a16="http://schemas.microsoft.com/office/drawing/2014/main" id="{A438D659-65A9-4950-9A86-549F4B51234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a:extLst>
            <a:ext uri="{FF2B5EF4-FFF2-40B4-BE49-F238E27FC236}">
              <a16:creationId xmlns:a16="http://schemas.microsoft.com/office/drawing/2014/main" id="{9AFD1DDF-F715-4D07-BCCB-D45C601CA72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a:extLst>
            <a:ext uri="{FF2B5EF4-FFF2-40B4-BE49-F238E27FC236}">
              <a16:creationId xmlns:a16="http://schemas.microsoft.com/office/drawing/2014/main" id="{C52F3FB8-015D-4486-BB14-63A7D3CCF628}"/>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a:extLst>
            <a:ext uri="{FF2B5EF4-FFF2-40B4-BE49-F238E27FC236}">
              <a16:creationId xmlns:a16="http://schemas.microsoft.com/office/drawing/2014/main" id="{CA3BAFAA-9ABE-4052-A404-4CBE2ACE0D1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a:extLst>
            <a:ext uri="{FF2B5EF4-FFF2-40B4-BE49-F238E27FC236}">
              <a16:creationId xmlns:a16="http://schemas.microsoft.com/office/drawing/2014/main" id="{95203F6D-D10A-4F28-A1CF-3632CD126B3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a:extLst>
            <a:ext uri="{FF2B5EF4-FFF2-40B4-BE49-F238E27FC236}">
              <a16:creationId xmlns:a16="http://schemas.microsoft.com/office/drawing/2014/main" id="{00923296-D437-44CA-84DC-F80935468AEE}"/>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a:extLst>
            <a:ext uri="{FF2B5EF4-FFF2-40B4-BE49-F238E27FC236}">
              <a16:creationId xmlns:a16="http://schemas.microsoft.com/office/drawing/2014/main" id="{CA6916A3-F3F2-4304-A241-98CF4375AAD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13D53569-49E7-40E2-A6C7-2728FB1AF31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3960E12C-5E20-410D-8E6B-FCBEEA2B61B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a:extLst>
            <a:ext uri="{FF2B5EF4-FFF2-40B4-BE49-F238E27FC236}">
              <a16:creationId xmlns:a16="http://schemas.microsoft.com/office/drawing/2014/main" id="{AD18A503-A443-479F-B085-0A3BAE239F3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3" name="直線コネクタ 712">
          <a:extLst>
            <a:ext uri="{FF2B5EF4-FFF2-40B4-BE49-F238E27FC236}">
              <a16:creationId xmlns:a16="http://schemas.microsoft.com/office/drawing/2014/main" id="{F937DFE2-C7C7-40DA-8EDE-9F9A03ABF314}"/>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4" name="【公民館】&#10;一人当たり面積最小値テキスト">
          <a:extLst>
            <a:ext uri="{FF2B5EF4-FFF2-40B4-BE49-F238E27FC236}">
              <a16:creationId xmlns:a16="http://schemas.microsoft.com/office/drawing/2014/main" id="{426A009E-4638-4AD2-99EF-7684F51EDCB6}"/>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5" name="直線コネクタ 714">
          <a:extLst>
            <a:ext uri="{FF2B5EF4-FFF2-40B4-BE49-F238E27FC236}">
              <a16:creationId xmlns:a16="http://schemas.microsoft.com/office/drawing/2014/main" id="{50224E11-BBD5-4A39-B15E-53EB4B5415D8}"/>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16" name="【公民館】&#10;一人当たり面積最大値テキスト">
          <a:extLst>
            <a:ext uri="{FF2B5EF4-FFF2-40B4-BE49-F238E27FC236}">
              <a16:creationId xmlns:a16="http://schemas.microsoft.com/office/drawing/2014/main" id="{05105D68-A233-4DAD-9F5E-9998A8D4B86A}"/>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17" name="直線コネクタ 716">
          <a:extLst>
            <a:ext uri="{FF2B5EF4-FFF2-40B4-BE49-F238E27FC236}">
              <a16:creationId xmlns:a16="http://schemas.microsoft.com/office/drawing/2014/main" id="{59F6047A-E73D-42DA-86EB-A17037AA70A7}"/>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18" name="【公民館】&#10;一人当たり面積平均値テキスト">
          <a:extLst>
            <a:ext uri="{FF2B5EF4-FFF2-40B4-BE49-F238E27FC236}">
              <a16:creationId xmlns:a16="http://schemas.microsoft.com/office/drawing/2014/main" id="{9B8691C3-AE1B-418B-8AA0-8217FD12C3E3}"/>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19" name="フローチャート: 判断 718">
          <a:extLst>
            <a:ext uri="{FF2B5EF4-FFF2-40B4-BE49-F238E27FC236}">
              <a16:creationId xmlns:a16="http://schemas.microsoft.com/office/drawing/2014/main" id="{2A740F0F-7B91-4C67-BB0C-99C78049B808}"/>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0" name="フローチャート: 判断 719">
          <a:extLst>
            <a:ext uri="{FF2B5EF4-FFF2-40B4-BE49-F238E27FC236}">
              <a16:creationId xmlns:a16="http://schemas.microsoft.com/office/drawing/2014/main" id="{E85DCD76-F13F-4A80-8AC3-08E413C582DD}"/>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1" name="フローチャート: 判断 720">
          <a:extLst>
            <a:ext uri="{FF2B5EF4-FFF2-40B4-BE49-F238E27FC236}">
              <a16:creationId xmlns:a16="http://schemas.microsoft.com/office/drawing/2014/main" id="{421B340E-221C-45B2-8542-B3AA43349300}"/>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2" name="フローチャート: 判断 721">
          <a:extLst>
            <a:ext uri="{FF2B5EF4-FFF2-40B4-BE49-F238E27FC236}">
              <a16:creationId xmlns:a16="http://schemas.microsoft.com/office/drawing/2014/main" id="{04063EB6-6131-4D0F-9C48-053337850A40}"/>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3" name="フローチャート: 判断 722">
          <a:extLst>
            <a:ext uri="{FF2B5EF4-FFF2-40B4-BE49-F238E27FC236}">
              <a16:creationId xmlns:a16="http://schemas.microsoft.com/office/drawing/2014/main" id="{01C6FDBE-7FE4-49EC-81FE-AA5E4DB5CFE7}"/>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83B62D30-8F6F-4A28-8816-5B2149C82F9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FF544F7-4BE3-492A-A8E5-C6A53836135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897FB702-8F56-4C1E-A53D-2E74DC6C4285}"/>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FCF3468-6456-4EDD-AC1F-191A00D6236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6CC6B05-1302-48CE-9DC8-661ACE3C942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29" name="楕円 728">
          <a:extLst>
            <a:ext uri="{FF2B5EF4-FFF2-40B4-BE49-F238E27FC236}">
              <a16:creationId xmlns:a16="http://schemas.microsoft.com/office/drawing/2014/main" id="{D1537851-5996-4BB8-8C3C-7A999650347B}"/>
            </a:ext>
          </a:extLst>
        </xdr:cNvPr>
        <xdr:cNvSpPr/>
      </xdr:nvSpPr>
      <xdr:spPr>
        <a:xfrm>
          <a:off x="194589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730" name="【公民館】&#10;一人当たり面積該当値テキスト">
          <a:extLst>
            <a:ext uri="{FF2B5EF4-FFF2-40B4-BE49-F238E27FC236}">
              <a16:creationId xmlns:a16="http://schemas.microsoft.com/office/drawing/2014/main" id="{BEDB2284-5990-49B2-A18F-41C2EF0D203B}"/>
            </a:ext>
          </a:extLst>
        </xdr:cNvPr>
        <xdr:cNvSpPr txBox="1"/>
      </xdr:nvSpPr>
      <xdr:spPr>
        <a:xfrm>
          <a:off x="1954784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731" name="楕円 730">
          <a:extLst>
            <a:ext uri="{FF2B5EF4-FFF2-40B4-BE49-F238E27FC236}">
              <a16:creationId xmlns:a16="http://schemas.microsoft.com/office/drawing/2014/main" id="{B4EBA442-965E-4336-8D0E-53DA0587314E}"/>
            </a:ext>
          </a:extLst>
        </xdr:cNvPr>
        <xdr:cNvSpPr/>
      </xdr:nvSpPr>
      <xdr:spPr>
        <a:xfrm>
          <a:off x="18735040" y="177579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35052</xdr:rowOff>
    </xdr:to>
    <xdr:cxnSp macro="">
      <xdr:nvCxnSpPr>
        <xdr:cNvPr id="732" name="直線コネクタ 731">
          <a:extLst>
            <a:ext uri="{FF2B5EF4-FFF2-40B4-BE49-F238E27FC236}">
              <a16:creationId xmlns:a16="http://schemas.microsoft.com/office/drawing/2014/main" id="{90AA7D40-D9BD-4733-BA82-801A566A7FBD}"/>
            </a:ext>
          </a:extLst>
        </xdr:cNvPr>
        <xdr:cNvCxnSpPr/>
      </xdr:nvCxnSpPr>
      <xdr:spPr>
        <a:xfrm flipV="1">
          <a:off x="18778220" y="1780032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141987</xdr:rowOff>
    </xdr:from>
    <xdr:to>
      <xdr:col>107</xdr:col>
      <xdr:colOff>101600</xdr:colOff>
      <xdr:row>106</xdr:row>
      <xdr:rowOff>72137</xdr:rowOff>
    </xdr:to>
    <xdr:sp macro="" textlink="">
      <xdr:nvSpPr>
        <xdr:cNvPr id="733" name="楕円 732">
          <a:extLst>
            <a:ext uri="{FF2B5EF4-FFF2-40B4-BE49-F238E27FC236}">
              <a16:creationId xmlns:a16="http://schemas.microsoft.com/office/drawing/2014/main" id="{0573A532-20ED-4952-9E9B-7EF34BC1B7B8}"/>
            </a:ext>
          </a:extLst>
        </xdr:cNvPr>
        <xdr:cNvSpPr/>
      </xdr:nvSpPr>
      <xdr:spPr>
        <a:xfrm>
          <a:off x="17937480" y="17744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21337</xdr:rowOff>
    </xdr:from>
    <xdr:to>
      <xdr:col>111</xdr:col>
      <xdr:colOff>177800</xdr:colOff>
      <xdr:row>106</xdr:row>
      <xdr:rowOff>35052</xdr:rowOff>
    </xdr:to>
    <xdr:cxnSp macro="">
      <xdr:nvCxnSpPr>
        <xdr:cNvPr id="734" name="直線コネクタ 733">
          <a:extLst>
            <a:ext uri="{FF2B5EF4-FFF2-40B4-BE49-F238E27FC236}">
              <a16:creationId xmlns:a16="http://schemas.microsoft.com/office/drawing/2014/main" id="{074256EE-7F9D-45FF-BCE7-55093E4A539B}"/>
            </a:ext>
          </a:extLst>
        </xdr:cNvPr>
        <xdr:cNvCxnSpPr/>
      </xdr:nvCxnSpPr>
      <xdr:spPr>
        <a:xfrm>
          <a:off x="17988280" y="17791177"/>
          <a:ext cx="78994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146558</xdr:rowOff>
    </xdr:from>
    <xdr:to>
      <xdr:col>102</xdr:col>
      <xdr:colOff>165100</xdr:colOff>
      <xdr:row>106</xdr:row>
      <xdr:rowOff>76708</xdr:rowOff>
    </xdr:to>
    <xdr:sp macro="" textlink="">
      <xdr:nvSpPr>
        <xdr:cNvPr id="735" name="楕円 734">
          <a:extLst>
            <a:ext uri="{FF2B5EF4-FFF2-40B4-BE49-F238E27FC236}">
              <a16:creationId xmlns:a16="http://schemas.microsoft.com/office/drawing/2014/main" id="{FA451F79-652F-4F44-AF94-FB8B4BD87981}"/>
            </a:ext>
          </a:extLst>
        </xdr:cNvPr>
        <xdr:cNvSpPr/>
      </xdr:nvSpPr>
      <xdr:spPr>
        <a:xfrm>
          <a:off x="17162780" y="17748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21337</xdr:rowOff>
    </xdr:from>
    <xdr:to>
      <xdr:col>107</xdr:col>
      <xdr:colOff>50800</xdr:colOff>
      <xdr:row>106</xdr:row>
      <xdr:rowOff>25908</xdr:rowOff>
    </xdr:to>
    <xdr:cxnSp macro="">
      <xdr:nvCxnSpPr>
        <xdr:cNvPr id="736" name="直線コネクタ 735">
          <a:extLst>
            <a:ext uri="{FF2B5EF4-FFF2-40B4-BE49-F238E27FC236}">
              <a16:creationId xmlns:a16="http://schemas.microsoft.com/office/drawing/2014/main" id="{54B6444A-3C73-4439-9C52-A95656193DFC}"/>
            </a:ext>
          </a:extLst>
        </xdr:cNvPr>
        <xdr:cNvCxnSpPr/>
      </xdr:nvCxnSpPr>
      <xdr:spPr>
        <a:xfrm flipV="1">
          <a:off x="17213580" y="17791177"/>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737" name="楕円 736">
          <a:extLst>
            <a:ext uri="{FF2B5EF4-FFF2-40B4-BE49-F238E27FC236}">
              <a16:creationId xmlns:a16="http://schemas.microsoft.com/office/drawing/2014/main" id="{3098DE08-CE54-4F3E-A009-283A5767AC00}"/>
            </a:ext>
          </a:extLst>
        </xdr:cNvPr>
        <xdr:cNvSpPr/>
      </xdr:nvSpPr>
      <xdr:spPr>
        <a:xfrm>
          <a:off x="1638808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25908</xdr:rowOff>
    </xdr:from>
    <xdr:to>
      <xdr:col>102</xdr:col>
      <xdr:colOff>114300</xdr:colOff>
      <xdr:row>106</xdr:row>
      <xdr:rowOff>30480</xdr:rowOff>
    </xdr:to>
    <xdr:cxnSp macro="">
      <xdr:nvCxnSpPr>
        <xdr:cNvPr id="738" name="直線コネクタ 737">
          <a:extLst>
            <a:ext uri="{FF2B5EF4-FFF2-40B4-BE49-F238E27FC236}">
              <a16:creationId xmlns:a16="http://schemas.microsoft.com/office/drawing/2014/main" id="{7989CFCD-96D0-4611-82A8-B6F73A818073}"/>
            </a:ext>
          </a:extLst>
        </xdr:cNvPr>
        <xdr:cNvCxnSpPr/>
      </xdr:nvCxnSpPr>
      <xdr:spPr>
        <a:xfrm flipV="1">
          <a:off x="16431260" y="1779574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739" name="n_1aveValue【公民館】&#10;一人当たり面積">
          <a:extLst>
            <a:ext uri="{FF2B5EF4-FFF2-40B4-BE49-F238E27FC236}">
              <a16:creationId xmlns:a16="http://schemas.microsoft.com/office/drawing/2014/main" id="{67850ECE-B7F4-4091-B89F-0445E9D83BE6}"/>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740" name="n_2aveValue【公民館】&#10;一人当たり面積">
          <a:extLst>
            <a:ext uri="{FF2B5EF4-FFF2-40B4-BE49-F238E27FC236}">
              <a16:creationId xmlns:a16="http://schemas.microsoft.com/office/drawing/2014/main" id="{820AEB18-6747-4A8D-914D-9756E84420C6}"/>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741" name="n_3aveValue【公民館】&#10;一人当たり面積">
          <a:extLst>
            <a:ext uri="{FF2B5EF4-FFF2-40B4-BE49-F238E27FC236}">
              <a16:creationId xmlns:a16="http://schemas.microsoft.com/office/drawing/2014/main" id="{98231605-E365-453D-B8FE-7B7D9958219F}"/>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742" name="n_4aveValue【公民館】&#10;一人当たり面積">
          <a:extLst>
            <a:ext uri="{FF2B5EF4-FFF2-40B4-BE49-F238E27FC236}">
              <a16:creationId xmlns:a16="http://schemas.microsoft.com/office/drawing/2014/main" id="{C910F8F5-1EE8-44B3-BF11-C6233CE31EB5}"/>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743" name="n_1mainValue【公民館】&#10;一人当たり面積">
          <a:extLst>
            <a:ext uri="{FF2B5EF4-FFF2-40B4-BE49-F238E27FC236}">
              <a16:creationId xmlns:a16="http://schemas.microsoft.com/office/drawing/2014/main" id="{953F3758-44B5-4264-A7E2-5E18C38F8ED3}"/>
            </a:ext>
          </a:extLst>
        </xdr:cNvPr>
        <xdr:cNvSpPr txBox="1"/>
      </xdr:nvSpPr>
      <xdr:spPr>
        <a:xfrm>
          <a:off x="1856112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88664</xdr:rowOff>
    </xdr:from>
    <xdr:ext cx="469744" cy="259045"/>
    <xdr:sp macro="" textlink="">
      <xdr:nvSpPr>
        <xdr:cNvPr id="744" name="n_2mainValue【公民館】&#10;一人当たり面積">
          <a:extLst>
            <a:ext uri="{FF2B5EF4-FFF2-40B4-BE49-F238E27FC236}">
              <a16:creationId xmlns:a16="http://schemas.microsoft.com/office/drawing/2014/main" id="{45FE1DF9-2563-411E-A7A7-9009336C5EF3}"/>
            </a:ext>
          </a:extLst>
        </xdr:cNvPr>
        <xdr:cNvSpPr txBox="1"/>
      </xdr:nvSpPr>
      <xdr:spPr>
        <a:xfrm>
          <a:off x="17776267" y="1752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93235</xdr:rowOff>
    </xdr:from>
    <xdr:ext cx="469744" cy="259045"/>
    <xdr:sp macro="" textlink="">
      <xdr:nvSpPr>
        <xdr:cNvPr id="745" name="n_3mainValue【公民館】&#10;一人当たり面積">
          <a:extLst>
            <a:ext uri="{FF2B5EF4-FFF2-40B4-BE49-F238E27FC236}">
              <a16:creationId xmlns:a16="http://schemas.microsoft.com/office/drawing/2014/main" id="{84CE9129-F350-44A6-912A-B161A292B0C0}"/>
            </a:ext>
          </a:extLst>
        </xdr:cNvPr>
        <xdr:cNvSpPr txBox="1"/>
      </xdr:nvSpPr>
      <xdr:spPr>
        <a:xfrm>
          <a:off x="17001567" y="175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746" name="n_4mainValue【公民館】&#10;一人当たり面積">
          <a:extLst>
            <a:ext uri="{FF2B5EF4-FFF2-40B4-BE49-F238E27FC236}">
              <a16:creationId xmlns:a16="http://schemas.microsoft.com/office/drawing/2014/main" id="{389E582C-0EA3-43BD-9A64-B5C3A8C45BFC}"/>
            </a:ext>
          </a:extLst>
        </xdr:cNvPr>
        <xdr:cNvSpPr txBox="1"/>
      </xdr:nvSpPr>
      <xdr:spPr>
        <a:xfrm>
          <a:off x="162268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AF5C69AB-5C28-40EB-AB7A-8476509F323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6BB65F93-133C-402A-BCEA-9C0E48F7A06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1BB997D4-3EB1-43E3-8244-A762BE29FCB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類似団体と比較して特に有形固定資産減価償却率が高くなっている施設は、道路及び公営住宅である。</a:t>
          </a:r>
        </a:p>
        <a:p>
          <a:r>
            <a:rPr kumimoji="1" lang="ja-JP" altLang="en-US" sz="1300">
              <a:latin typeface="ＭＳ Ｐゴシック" panose="020B0600070205080204" pitchFamily="50" charset="-128"/>
              <a:ea typeface="ＭＳ Ｐゴシック" panose="020B0600070205080204" pitchFamily="50" charset="-128"/>
            </a:rPr>
            <a:t>道路については、有形固定資産減価償却率が８７．７％となっており、主な要因は、広大な市の面積に伴い多数の道路を整備する必要があること、昭和４０年代以降に人口が急増し、同じ時期に多くの道路を整備したことが挙げられる。引き続き予防保全型の維持管理に努める。</a:t>
          </a:r>
        </a:p>
        <a:p>
          <a:r>
            <a:rPr kumimoji="1" lang="ja-JP" altLang="en-US" sz="1300">
              <a:latin typeface="ＭＳ Ｐゴシック" panose="020B0600070205080204" pitchFamily="50" charset="-128"/>
              <a:ea typeface="ＭＳ Ｐゴシック" panose="020B0600070205080204" pitchFamily="50" charset="-128"/>
            </a:rPr>
            <a:t>公営住宅については、有形固定資産減価償却率が９７．３</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となっており、主な要因は、昭和４０年代に多くの公営住宅が建設され、耐用年数を経過しているためであり、君津市個別施設計画に基づき、集約化や民営化を進めていく。</a:t>
          </a:r>
        </a:p>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が類似団体平均を上回っている一方で、保育所については、統廃合や民営化を推進したことにより、有形固定資産減価償却率が４４．７％となり、前年度と比較し２６．２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今後も、必要な公共施設を十分に精査し、君津市公共施設等総合管理計画に基づく公共建築物の施設総量を削減しつつ、計画的な施設の改修等に取り組む。</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B15D3D-9249-4A5E-BBAF-F058DC82E1C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CC0D8E-43A7-421B-92D6-E5923F734FE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63A377-7C26-48EE-A5C4-1DE334F4C8C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99A409-E956-4319-ACAC-E41BF99F44E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A69A7C-617F-47F4-B7DF-33DD42FFBDA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58FCBA-49C0-480C-B545-45CC2CC216D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E8F9C9-26FD-451E-8C26-015A578A404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6CD252-10C6-4D85-9A6B-EEF90E27F98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19AB90-EE69-4B4A-AA67-8374F843D00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019E0A-6737-4B09-B3C2-918C5CFD9D8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B00EA1-330F-4B22-A249-947D25AEBB9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C43D6A-59E5-4EB3-B8B3-DD3F02A8943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66889C-077B-46E8-86D9-8CAB8CFCB4B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4E2AF3-D45A-4CF8-9290-698DD78786F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5151A5-F17A-4B2F-803C-D59FBB56E8D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43F8A4-14E2-4A68-99A4-54C0A127DE8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6BAAC0-0CA7-461E-BB62-395EF08B4E0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814DC1-75B8-4A3C-B996-E488211FB7D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B31213-64EC-4711-9611-9132FB1D518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DE5401-F228-4730-9439-1EF723340EF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CC80DA1-94F9-4308-A291-97AF3275882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B7D856-9345-4CC5-A123-EEB5D6D8452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E4A257-0701-4B14-B90B-ABCF0D22A56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DA8761-A9F9-4B08-8501-EACA3943374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86F9A90-681B-4F90-BAC0-5E0B344764B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C9384C-F495-4283-8FE3-EFB07AB8C6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3C912D-BD19-46D1-8B52-C9F1D36850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DB7B11-82CB-4F7F-B8E2-ECBEB9B726B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7A738B-1290-4933-8253-D1FD70FEB0D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4C9F7D-08AF-4A71-A16E-AA337E6D048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AC1CF3-519E-41ED-AD23-06FB8AB9C76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A32043-0A9C-4F61-BC4D-69CCC50FD06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6113B23-76B5-4B9A-963E-32171CFD9FD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6A23EB-3AAD-4DFE-B011-A373CB1D625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A2682E-405D-43AA-A072-B714E3C0902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80865D-4CF2-492D-87A4-3AE67E60155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D975C2-5E27-40F6-ACC7-1DD981F7AD1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009303-753A-4361-BD34-0B3ED0AC15C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F8A055-4276-414A-8C93-23BF48F9D34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E825C5-340F-44BC-8A8F-F705A7BA5B6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52191E-7896-4D5C-A42C-20A52945CD7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33148E4-74DF-489C-A4EC-17643AAB053E}"/>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AC78501-AA3C-44CF-99E2-E16BE266A3B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A1841F-97DC-48F4-8B4C-B7BC6AF55E06}"/>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771F0F3-C32F-4A38-BE24-1EFD8B6EF3A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6C2D558-F20A-48B3-85A6-12314997906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74284F-7261-489E-BB77-C7CD51F3D89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0728ED1-7369-439B-9E29-BBDD2D8619A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47673E7-3405-493D-B4A4-EB87916D429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E3CBBBC-91B0-4B57-AC8C-1286F21F70C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C2A9760-4801-4734-93CB-329BDD31C0A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C50E62-991D-4238-80F0-16974BB60C9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910111-4B7C-4B16-A8F9-C4189DB3081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731DFCF-E672-4570-8EB2-AAD626CBD767}"/>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438B72D-F639-4258-9BB7-2F568C4B2FA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274CAFF-96BC-4493-9B49-050281C830F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2A7710E9-4C6F-4283-A8D5-E47C41ABFF85}"/>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A2898330-0697-47CA-8BD1-62BDC18E19A8}"/>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5A4922AC-567C-4235-824D-475DD9FE1D8B}"/>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39B3BB14-5883-46FB-AB86-A2E99C37FF0B}"/>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9DCA2FB-4F97-4A59-A4A5-16C1B0099566}"/>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B78BA2CB-CA63-475E-AFEC-A54E83C8FB9E}"/>
            </a:ext>
          </a:extLst>
        </xdr:cNvPr>
        <xdr:cNvSpPr txBox="1"/>
      </xdr:nvSpPr>
      <xdr:spPr>
        <a:xfrm>
          <a:off x="4124960" y="624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17441D2C-B0F7-4674-962C-60411D67FA9B}"/>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E570FCB7-9443-4139-8F0E-F1FCA3941249}"/>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E4E3C9CF-73B3-4BFC-AD3D-76C06242F942}"/>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3D783843-B462-4712-AF7C-95C22DCDDB21}"/>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BDA488BA-58D6-47E9-8213-3AB280B21659}"/>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D4FA39-62AA-4E30-886B-34CEC846B2C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CABDB1-3CA5-45B2-925D-473A9F13C39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A62EF7-380D-4CE7-9CE8-7627BB2460F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D8D5C7-9A1E-4368-9A3B-B6C364B9581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D1D5AEE-D32D-47F2-B4DF-A380130AC07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23767</xdr:rowOff>
    </xdr:from>
    <xdr:to>
      <xdr:col>24</xdr:col>
      <xdr:colOff>114300</xdr:colOff>
      <xdr:row>36</xdr:row>
      <xdr:rowOff>125367</xdr:rowOff>
    </xdr:to>
    <xdr:sp macro="" textlink="">
      <xdr:nvSpPr>
        <xdr:cNvPr id="74" name="楕円 73">
          <a:extLst>
            <a:ext uri="{FF2B5EF4-FFF2-40B4-BE49-F238E27FC236}">
              <a16:creationId xmlns:a16="http://schemas.microsoft.com/office/drawing/2014/main" id="{D95819FC-25A1-4F26-8403-592F34DC5BFE}"/>
            </a:ext>
          </a:extLst>
        </xdr:cNvPr>
        <xdr:cNvSpPr/>
      </xdr:nvSpPr>
      <xdr:spPr>
        <a:xfrm>
          <a:off x="403606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46644</xdr:rowOff>
    </xdr:from>
    <xdr:ext cx="405111" cy="259045"/>
    <xdr:sp macro="" textlink="">
      <xdr:nvSpPr>
        <xdr:cNvPr id="75" name="【図書館】&#10;有形固定資産減価償却率該当値テキスト">
          <a:extLst>
            <a:ext uri="{FF2B5EF4-FFF2-40B4-BE49-F238E27FC236}">
              <a16:creationId xmlns:a16="http://schemas.microsoft.com/office/drawing/2014/main" id="{C3787460-2EFA-4E6D-89CE-17B53C467E94}"/>
            </a:ext>
          </a:extLst>
        </xdr:cNvPr>
        <xdr:cNvSpPr txBox="1"/>
      </xdr:nvSpPr>
      <xdr:spPr>
        <a:xfrm>
          <a:off x="4124960"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149497</xdr:rowOff>
    </xdr:from>
    <xdr:to>
      <xdr:col>20</xdr:col>
      <xdr:colOff>38100</xdr:colOff>
      <xdr:row>36</xdr:row>
      <xdr:rowOff>79647</xdr:rowOff>
    </xdr:to>
    <xdr:sp macro="" textlink="">
      <xdr:nvSpPr>
        <xdr:cNvPr id="76" name="楕円 75">
          <a:extLst>
            <a:ext uri="{FF2B5EF4-FFF2-40B4-BE49-F238E27FC236}">
              <a16:creationId xmlns:a16="http://schemas.microsoft.com/office/drawing/2014/main" id="{6D30FB00-EEB9-40CF-B315-566382BD90AC}"/>
            </a:ext>
          </a:extLst>
        </xdr:cNvPr>
        <xdr:cNvSpPr/>
      </xdr:nvSpPr>
      <xdr:spPr>
        <a:xfrm>
          <a:off x="3312160" y="6016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28847</xdr:rowOff>
    </xdr:from>
    <xdr:to>
      <xdr:col>24</xdr:col>
      <xdr:colOff>63500</xdr:colOff>
      <xdr:row>36</xdr:row>
      <xdr:rowOff>74567</xdr:rowOff>
    </xdr:to>
    <xdr:cxnSp macro="">
      <xdr:nvCxnSpPr>
        <xdr:cNvPr id="77" name="直線コネクタ 76">
          <a:extLst>
            <a:ext uri="{FF2B5EF4-FFF2-40B4-BE49-F238E27FC236}">
              <a16:creationId xmlns:a16="http://schemas.microsoft.com/office/drawing/2014/main" id="{F625BC26-1312-4D01-AE8C-1F6448F52699}"/>
            </a:ext>
          </a:extLst>
        </xdr:cNvPr>
        <xdr:cNvCxnSpPr/>
      </xdr:nvCxnSpPr>
      <xdr:spPr>
        <a:xfrm>
          <a:off x="3355340" y="6063887"/>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8" name="楕円 77">
          <a:extLst>
            <a:ext uri="{FF2B5EF4-FFF2-40B4-BE49-F238E27FC236}">
              <a16:creationId xmlns:a16="http://schemas.microsoft.com/office/drawing/2014/main" id="{C4863781-82C9-4538-95D4-23F0CE1B97C3}"/>
            </a:ext>
          </a:extLst>
        </xdr:cNvPr>
        <xdr:cNvSpPr/>
      </xdr:nvSpPr>
      <xdr:spPr>
        <a:xfrm>
          <a:off x="2514600" y="60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28847</xdr:rowOff>
    </xdr:from>
    <xdr:to>
      <xdr:col>19</xdr:col>
      <xdr:colOff>177800</xdr:colOff>
      <xdr:row>36</xdr:row>
      <xdr:rowOff>108857</xdr:rowOff>
    </xdr:to>
    <xdr:cxnSp macro="">
      <xdr:nvCxnSpPr>
        <xdr:cNvPr id="79" name="直線コネクタ 78">
          <a:extLst>
            <a:ext uri="{FF2B5EF4-FFF2-40B4-BE49-F238E27FC236}">
              <a16:creationId xmlns:a16="http://schemas.microsoft.com/office/drawing/2014/main" id="{F2BD67D1-3FC4-4509-B85C-F323487C2AB9}"/>
            </a:ext>
          </a:extLst>
        </xdr:cNvPr>
        <xdr:cNvCxnSpPr/>
      </xdr:nvCxnSpPr>
      <xdr:spPr>
        <a:xfrm flipV="1">
          <a:off x="2565400" y="6063887"/>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80" name="楕円 79">
          <a:extLst>
            <a:ext uri="{FF2B5EF4-FFF2-40B4-BE49-F238E27FC236}">
              <a16:creationId xmlns:a16="http://schemas.microsoft.com/office/drawing/2014/main" id="{D64DD4D9-C4A4-4F2D-B9C6-AB1C0CE7F4F4}"/>
            </a:ext>
          </a:extLst>
        </xdr:cNvPr>
        <xdr:cNvSpPr/>
      </xdr:nvSpPr>
      <xdr:spPr>
        <a:xfrm>
          <a:off x="17399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108857</xdr:rowOff>
    </xdr:to>
    <xdr:cxnSp macro="">
      <xdr:nvCxnSpPr>
        <xdr:cNvPr id="81" name="直線コネクタ 80">
          <a:extLst>
            <a:ext uri="{FF2B5EF4-FFF2-40B4-BE49-F238E27FC236}">
              <a16:creationId xmlns:a16="http://schemas.microsoft.com/office/drawing/2014/main" id="{0750B19C-CD58-4F19-9C21-57AB5B93FAE5}"/>
            </a:ext>
          </a:extLst>
        </xdr:cNvPr>
        <xdr:cNvCxnSpPr/>
      </xdr:nvCxnSpPr>
      <xdr:spPr>
        <a:xfrm>
          <a:off x="1790700" y="611124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164193</xdr:rowOff>
    </xdr:from>
    <xdr:to>
      <xdr:col>6</xdr:col>
      <xdr:colOff>38100</xdr:colOff>
      <xdr:row>36</xdr:row>
      <xdr:rowOff>94343</xdr:rowOff>
    </xdr:to>
    <xdr:sp macro="" textlink="">
      <xdr:nvSpPr>
        <xdr:cNvPr id="82" name="楕円 81">
          <a:extLst>
            <a:ext uri="{FF2B5EF4-FFF2-40B4-BE49-F238E27FC236}">
              <a16:creationId xmlns:a16="http://schemas.microsoft.com/office/drawing/2014/main" id="{47234F5A-8F85-4B14-B767-8202921E8BE1}"/>
            </a:ext>
          </a:extLst>
        </xdr:cNvPr>
        <xdr:cNvSpPr/>
      </xdr:nvSpPr>
      <xdr:spPr>
        <a:xfrm>
          <a:off x="965200" y="6031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43543</xdr:rowOff>
    </xdr:from>
    <xdr:to>
      <xdr:col>10</xdr:col>
      <xdr:colOff>114300</xdr:colOff>
      <xdr:row>36</xdr:row>
      <xdr:rowOff>76200</xdr:rowOff>
    </xdr:to>
    <xdr:cxnSp macro="">
      <xdr:nvCxnSpPr>
        <xdr:cNvPr id="83" name="直線コネクタ 82">
          <a:extLst>
            <a:ext uri="{FF2B5EF4-FFF2-40B4-BE49-F238E27FC236}">
              <a16:creationId xmlns:a16="http://schemas.microsoft.com/office/drawing/2014/main" id="{60E5148B-792F-4D81-8DB3-6F543F2CB177}"/>
            </a:ext>
          </a:extLst>
        </xdr:cNvPr>
        <xdr:cNvCxnSpPr/>
      </xdr:nvCxnSpPr>
      <xdr:spPr>
        <a:xfrm>
          <a:off x="1008380" y="607858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813D313F-901E-4DA9-9177-6419EE4EA484}"/>
            </a:ext>
          </a:extLst>
        </xdr:cNvPr>
        <xdr:cNvSpPr txBox="1"/>
      </xdr:nvSpPr>
      <xdr:spPr>
        <a:xfrm>
          <a:off x="317056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5EF46B8E-0D6B-4950-9164-DC9EA504F8EC}"/>
            </a:ext>
          </a:extLst>
        </xdr:cNvPr>
        <xdr:cNvSpPr txBox="1"/>
      </xdr:nvSpPr>
      <xdr:spPr>
        <a:xfrm>
          <a:off x="2385704" y="633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86" name="n_3aveValue【図書館】&#10;有形固定資産減価償却率">
          <a:extLst>
            <a:ext uri="{FF2B5EF4-FFF2-40B4-BE49-F238E27FC236}">
              <a16:creationId xmlns:a16="http://schemas.microsoft.com/office/drawing/2014/main" id="{367849CD-C4F8-4A61-B982-B3F31CDEA818}"/>
            </a:ext>
          </a:extLst>
        </xdr:cNvPr>
        <xdr:cNvSpPr txBox="1"/>
      </xdr:nvSpPr>
      <xdr:spPr>
        <a:xfrm>
          <a:off x="1611004" y="631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87" name="n_4aveValue【図書館】&#10;有形固定資産減価償却率">
          <a:extLst>
            <a:ext uri="{FF2B5EF4-FFF2-40B4-BE49-F238E27FC236}">
              <a16:creationId xmlns:a16="http://schemas.microsoft.com/office/drawing/2014/main" id="{A2702165-9A81-404A-B696-0ED34D423291}"/>
            </a:ext>
          </a:extLst>
        </xdr:cNvPr>
        <xdr:cNvSpPr txBox="1"/>
      </xdr:nvSpPr>
      <xdr:spPr>
        <a:xfrm>
          <a:off x="8363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96174</xdr:rowOff>
    </xdr:from>
    <xdr:ext cx="405111" cy="259045"/>
    <xdr:sp macro="" textlink="">
      <xdr:nvSpPr>
        <xdr:cNvPr id="88" name="n_1mainValue【図書館】&#10;有形固定資産減価償却率">
          <a:extLst>
            <a:ext uri="{FF2B5EF4-FFF2-40B4-BE49-F238E27FC236}">
              <a16:creationId xmlns:a16="http://schemas.microsoft.com/office/drawing/2014/main" id="{F769FA90-885C-4C8E-B29B-D13B03941DCF}"/>
            </a:ext>
          </a:extLst>
        </xdr:cNvPr>
        <xdr:cNvSpPr txBox="1"/>
      </xdr:nvSpPr>
      <xdr:spPr>
        <a:xfrm>
          <a:off x="3170564" y="57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9" name="n_2mainValue【図書館】&#10;有形固定資産減価償却率">
          <a:extLst>
            <a:ext uri="{FF2B5EF4-FFF2-40B4-BE49-F238E27FC236}">
              <a16:creationId xmlns:a16="http://schemas.microsoft.com/office/drawing/2014/main" id="{D30FA2A9-2495-4A16-A445-CAAE4A38AB8E}"/>
            </a:ext>
          </a:extLst>
        </xdr:cNvPr>
        <xdr:cNvSpPr txBox="1"/>
      </xdr:nvSpPr>
      <xdr:spPr>
        <a:xfrm>
          <a:off x="2385704" y="58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90" name="n_3mainValue【図書館】&#10;有形固定資産減価償却率">
          <a:extLst>
            <a:ext uri="{FF2B5EF4-FFF2-40B4-BE49-F238E27FC236}">
              <a16:creationId xmlns:a16="http://schemas.microsoft.com/office/drawing/2014/main" id="{57A0547D-671D-4CEB-8BA5-9BB46D7E2EF6}"/>
            </a:ext>
          </a:extLst>
        </xdr:cNvPr>
        <xdr:cNvSpPr txBox="1"/>
      </xdr:nvSpPr>
      <xdr:spPr>
        <a:xfrm>
          <a:off x="161100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id="{5EF05BE6-266E-4997-9E6D-8B225AEC6A76}"/>
            </a:ext>
          </a:extLst>
        </xdr:cNvPr>
        <xdr:cNvSpPr txBox="1"/>
      </xdr:nvSpPr>
      <xdr:spPr>
        <a:xfrm>
          <a:off x="836304"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42799A-1B11-490A-B097-7569E17557B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EA2CE84-5E9A-4960-B1F9-FB0942AC793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F8FBE86-BE68-41C5-A063-48E70881DC1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5BD68F2-CB72-49EF-9AA1-430288459BB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784869F-D487-48CA-A400-9C7D552CF5D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79A7CB4-AEB9-41C2-9773-DE4992B5926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B005CFC-598F-436F-9DCA-19A453F4F75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1FA611E-EA40-47A3-92BE-8C2ECF8D659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2ADDA53-7C39-426E-B862-3E387B9C4AA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866FDE2-50A4-465C-AD05-683EF6D513F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A6A0268-DAB4-4F17-B5CE-884FDF444188}"/>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13343A1-912E-4A1C-8FF4-D637025913BD}"/>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B649E1C-51BD-4EEB-833C-DE279BF842B7}"/>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55319A6-6DE5-4600-AEE0-92FD63BB5CB6}"/>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6933DF-CEAD-49D6-8433-F3D6CD73683A}"/>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8C20F8A-A25D-430C-8E29-C5C35CBE1AD7}"/>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E158F7B-3E69-4CB2-922D-770033771DEB}"/>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8C42517-B3CA-4CFB-9FF9-17E38ECD8935}"/>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C275CD9-B35A-4496-8255-691F356D444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BC2D6A4-3A49-41D5-ADDE-E875BAFC778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0E749C1-3C75-4C24-8E70-E7138A45B96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5470A035-AF40-48C9-B548-32FCA8D507AC}"/>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14458C9F-9AA2-4EE9-BB50-49ECE385491A}"/>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3F6F0E8C-B9B8-4C34-88C1-0510B2DC6C68}"/>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5A665749-4752-4421-AAD4-606EB579C795}"/>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FAFA6AF8-ADC5-44C9-9505-535C16D3115E}"/>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918FC2CF-4BBB-4009-8174-46A5A0E32780}"/>
            </a:ext>
          </a:extLst>
        </xdr:cNvPr>
        <xdr:cNvSpPr txBox="1"/>
      </xdr:nvSpPr>
      <xdr:spPr>
        <a:xfrm>
          <a:off x="9258300" y="64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8B82D947-A47C-47B7-AFDA-FD686959E2EA}"/>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96ACF347-1EB5-436D-98BE-64608CEC16C9}"/>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55624B20-4212-4AB6-A151-F0E36A78266E}"/>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35D58543-0B5D-4914-B861-EEA76CBCBCE2}"/>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FC35390D-8727-4934-8813-547A59EC4271}"/>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25A91A7-F2B8-4DC0-B340-4D2156AA874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9CE5F2-D89D-4EB1-A2E6-14849BD3AA7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A0F3C1-A9CD-49C7-8F9A-E7937908AC3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6DEA9F0-7F9E-4175-A7D3-9863C89342C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3C31E6E-A31E-45D3-942D-CF49101965B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39116</xdr:rowOff>
    </xdr:from>
    <xdr:to>
      <xdr:col>55</xdr:col>
      <xdr:colOff>50800</xdr:colOff>
      <xdr:row>38</xdr:row>
      <xdr:rowOff>140716</xdr:rowOff>
    </xdr:to>
    <xdr:sp macro="" textlink="">
      <xdr:nvSpPr>
        <xdr:cNvPr id="129" name="楕円 128">
          <a:extLst>
            <a:ext uri="{FF2B5EF4-FFF2-40B4-BE49-F238E27FC236}">
              <a16:creationId xmlns:a16="http://schemas.microsoft.com/office/drawing/2014/main" id="{F768398B-4630-43D1-9CA5-1FC823124157}"/>
            </a:ext>
          </a:extLst>
        </xdr:cNvPr>
        <xdr:cNvSpPr/>
      </xdr:nvSpPr>
      <xdr:spPr>
        <a:xfrm>
          <a:off x="9192260" y="6409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61993</xdr:rowOff>
    </xdr:from>
    <xdr:ext cx="469744" cy="259045"/>
    <xdr:sp macro="" textlink="">
      <xdr:nvSpPr>
        <xdr:cNvPr id="130" name="【図書館】&#10;一人当たり面積該当値テキスト">
          <a:extLst>
            <a:ext uri="{FF2B5EF4-FFF2-40B4-BE49-F238E27FC236}">
              <a16:creationId xmlns:a16="http://schemas.microsoft.com/office/drawing/2014/main" id="{5FD9728C-9693-423D-9C38-0F1874BA037D}"/>
            </a:ext>
          </a:extLst>
        </xdr:cNvPr>
        <xdr:cNvSpPr txBox="1"/>
      </xdr:nvSpPr>
      <xdr:spPr>
        <a:xfrm>
          <a:off x="9258300"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48260</xdr:rowOff>
    </xdr:from>
    <xdr:to>
      <xdr:col>50</xdr:col>
      <xdr:colOff>165100</xdr:colOff>
      <xdr:row>38</xdr:row>
      <xdr:rowOff>149860</xdr:rowOff>
    </xdr:to>
    <xdr:sp macro="" textlink="">
      <xdr:nvSpPr>
        <xdr:cNvPr id="131" name="楕円 130">
          <a:extLst>
            <a:ext uri="{FF2B5EF4-FFF2-40B4-BE49-F238E27FC236}">
              <a16:creationId xmlns:a16="http://schemas.microsoft.com/office/drawing/2014/main" id="{019EDCC7-C109-4EA3-9D0B-767DC69ECCD8}"/>
            </a:ext>
          </a:extLst>
        </xdr:cNvPr>
        <xdr:cNvSpPr/>
      </xdr:nvSpPr>
      <xdr:spPr>
        <a:xfrm>
          <a:off x="8445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89916</xdr:rowOff>
    </xdr:from>
    <xdr:to>
      <xdr:col>55</xdr:col>
      <xdr:colOff>0</xdr:colOff>
      <xdr:row>38</xdr:row>
      <xdr:rowOff>99060</xdr:rowOff>
    </xdr:to>
    <xdr:cxnSp macro="">
      <xdr:nvCxnSpPr>
        <xdr:cNvPr id="132" name="直線コネクタ 131">
          <a:extLst>
            <a:ext uri="{FF2B5EF4-FFF2-40B4-BE49-F238E27FC236}">
              <a16:creationId xmlns:a16="http://schemas.microsoft.com/office/drawing/2014/main" id="{3443E85C-5B6E-4A33-83E3-E905D0BB2FF7}"/>
            </a:ext>
          </a:extLst>
        </xdr:cNvPr>
        <xdr:cNvCxnSpPr/>
      </xdr:nvCxnSpPr>
      <xdr:spPr>
        <a:xfrm flipV="1">
          <a:off x="8496300" y="6460236"/>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33" name="楕円 132">
          <a:extLst>
            <a:ext uri="{FF2B5EF4-FFF2-40B4-BE49-F238E27FC236}">
              <a16:creationId xmlns:a16="http://schemas.microsoft.com/office/drawing/2014/main" id="{C2D6D08D-D3F1-4448-A7CE-19F13D5C7E4E}"/>
            </a:ext>
          </a:extLst>
        </xdr:cNvPr>
        <xdr:cNvSpPr/>
      </xdr:nvSpPr>
      <xdr:spPr>
        <a:xfrm>
          <a:off x="767080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99060</xdr:rowOff>
    </xdr:from>
    <xdr:to>
      <xdr:col>50</xdr:col>
      <xdr:colOff>114300</xdr:colOff>
      <xdr:row>38</xdr:row>
      <xdr:rowOff>99060</xdr:rowOff>
    </xdr:to>
    <xdr:cxnSp macro="">
      <xdr:nvCxnSpPr>
        <xdr:cNvPr id="134" name="直線コネクタ 133">
          <a:extLst>
            <a:ext uri="{FF2B5EF4-FFF2-40B4-BE49-F238E27FC236}">
              <a16:creationId xmlns:a16="http://schemas.microsoft.com/office/drawing/2014/main" id="{BC467EAF-1B71-4F19-9BFF-554DD651DF60}"/>
            </a:ext>
          </a:extLst>
        </xdr:cNvPr>
        <xdr:cNvCxnSpPr/>
      </xdr:nvCxnSpPr>
      <xdr:spPr>
        <a:xfrm>
          <a:off x="7713980" y="64693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57404</xdr:rowOff>
    </xdr:from>
    <xdr:to>
      <xdr:col>41</xdr:col>
      <xdr:colOff>101600</xdr:colOff>
      <xdr:row>38</xdr:row>
      <xdr:rowOff>159004</xdr:rowOff>
    </xdr:to>
    <xdr:sp macro="" textlink="">
      <xdr:nvSpPr>
        <xdr:cNvPr id="135" name="楕円 134">
          <a:extLst>
            <a:ext uri="{FF2B5EF4-FFF2-40B4-BE49-F238E27FC236}">
              <a16:creationId xmlns:a16="http://schemas.microsoft.com/office/drawing/2014/main" id="{2C74FF75-915D-414F-98B4-0CDBF00A3433}"/>
            </a:ext>
          </a:extLst>
        </xdr:cNvPr>
        <xdr:cNvSpPr/>
      </xdr:nvSpPr>
      <xdr:spPr>
        <a:xfrm>
          <a:off x="687324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99060</xdr:rowOff>
    </xdr:from>
    <xdr:to>
      <xdr:col>45</xdr:col>
      <xdr:colOff>177800</xdr:colOff>
      <xdr:row>38</xdr:row>
      <xdr:rowOff>108204</xdr:rowOff>
    </xdr:to>
    <xdr:cxnSp macro="">
      <xdr:nvCxnSpPr>
        <xdr:cNvPr id="136" name="直線コネクタ 135">
          <a:extLst>
            <a:ext uri="{FF2B5EF4-FFF2-40B4-BE49-F238E27FC236}">
              <a16:creationId xmlns:a16="http://schemas.microsoft.com/office/drawing/2014/main" id="{868F97BD-A5D5-437B-8DD8-6713037287CA}"/>
            </a:ext>
          </a:extLst>
        </xdr:cNvPr>
        <xdr:cNvCxnSpPr/>
      </xdr:nvCxnSpPr>
      <xdr:spPr>
        <a:xfrm flipV="1">
          <a:off x="6924040" y="646938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37" name="楕円 136">
          <a:extLst>
            <a:ext uri="{FF2B5EF4-FFF2-40B4-BE49-F238E27FC236}">
              <a16:creationId xmlns:a16="http://schemas.microsoft.com/office/drawing/2014/main" id="{ECDDB2CC-77C0-46E5-9C05-E1C9589D5299}"/>
            </a:ext>
          </a:extLst>
        </xdr:cNvPr>
        <xdr:cNvSpPr/>
      </xdr:nvSpPr>
      <xdr:spPr>
        <a:xfrm>
          <a:off x="609854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108204</xdr:rowOff>
    </xdr:from>
    <xdr:to>
      <xdr:col>41</xdr:col>
      <xdr:colOff>50800</xdr:colOff>
      <xdr:row>38</xdr:row>
      <xdr:rowOff>117348</xdr:rowOff>
    </xdr:to>
    <xdr:cxnSp macro="">
      <xdr:nvCxnSpPr>
        <xdr:cNvPr id="138" name="直線コネクタ 137">
          <a:extLst>
            <a:ext uri="{FF2B5EF4-FFF2-40B4-BE49-F238E27FC236}">
              <a16:creationId xmlns:a16="http://schemas.microsoft.com/office/drawing/2014/main" id="{DFA9AF49-333E-4EE3-B9F7-88C423D8B508}"/>
            </a:ext>
          </a:extLst>
        </xdr:cNvPr>
        <xdr:cNvCxnSpPr/>
      </xdr:nvCxnSpPr>
      <xdr:spPr>
        <a:xfrm flipV="1">
          <a:off x="6149340" y="647852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E6409485-BD80-46D6-BD45-58CE5BF508E4}"/>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9BFD57D6-B647-45D2-BEE0-E62E0A246139}"/>
            </a:ext>
          </a:extLst>
        </xdr:cNvPr>
        <xdr:cNvSpPr txBox="1"/>
      </xdr:nvSpPr>
      <xdr:spPr>
        <a:xfrm>
          <a:off x="750958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FBC61E13-E200-4A2F-9F91-7D792EF93F31}"/>
            </a:ext>
          </a:extLst>
        </xdr:cNvPr>
        <xdr:cNvSpPr txBox="1"/>
      </xdr:nvSpPr>
      <xdr:spPr>
        <a:xfrm>
          <a:off x="67120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943895AC-D8BA-4A7D-9FD9-FB831A682471}"/>
            </a:ext>
          </a:extLst>
        </xdr:cNvPr>
        <xdr:cNvSpPr txBox="1"/>
      </xdr:nvSpPr>
      <xdr:spPr>
        <a:xfrm>
          <a:off x="5937327"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166387</xdr:rowOff>
    </xdr:from>
    <xdr:ext cx="469744" cy="259045"/>
    <xdr:sp macro="" textlink="">
      <xdr:nvSpPr>
        <xdr:cNvPr id="143" name="n_1mainValue【図書館】&#10;一人当たり面積">
          <a:extLst>
            <a:ext uri="{FF2B5EF4-FFF2-40B4-BE49-F238E27FC236}">
              <a16:creationId xmlns:a16="http://schemas.microsoft.com/office/drawing/2014/main" id="{74F844B0-4587-4F8C-A8DB-E4D346D7FC8A}"/>
            </a:ext>
          </a:extLst>
        </xdr:cNvPr>
        <xdr:cNvSpPr txBox="1"/>
      </xdr:nvSpPr>
      <xdr:spPr>
        <a:xfrm>
          <a:off x="8271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166387</xdr:rowOff>
    </xdr:from>
    <xdr:ext cx="469744" cy="259045"/>
    <xdr:sp macro="" textlink="">
      <xdr:nvSpPr>
        <xdr:cNvPr id="144" name="n_2mainValue【図書館】&#10;一人当たり面積">
          <a:extLst>
            <a:ext uri="{FF2B5EF4-FFF2-40B4-BE49-F238E27FC236}">
              <a16:creationId xmlns:a16="http://schemas.microsoft.com/office/drawing/2014/main" id="{117246E6-7DEA-4F89-B297-18D02D2D7ABB}"/>
            </a:ext>
          </a:extLst>
        </xdr:cNvPr>
        <xdr:cNvSpPr txBox="1"/>
      </xdr:nvSpPr>
      <xdr:spPr>
        <a:xfrm>
          <a:off x="750958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4081</xdr:rowOff>
    </xdr:from>
    <xdr:ext cx="469744" cy="259045"/>
    <xdr:sp macro="" textlink="">
      <xdr:nvSpPr>
        <xdr:cNvPr id="145" name="n_3mainValue【図書館】&#10;一人当たり面積">
          <a:extLst>
            <a:ext uri="{FF2B5EF4-FFF2-40B4-BE49-F238E27FC236}">
              <a16:creationId xmlns:a16="http://schemas.microsoft.com/office/drawing/2014/main" id="{CCE1E8B9-03CB-4864-A48D-B0DD118FD69D}"/>
            </a:ext>
          </a:extLst>
        </xdr:cNvPr>
        <xdr:cNvSpPr txBox="1"/>
      </xdr:nvSpPr>
      <xdr:spPr>
        <a:xfrm>
          <a:off x="6712027" y="62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6" name="n_4mainValue【図書館】&#10;一人当たり面積">
          <a:extLst>
            <a:ext uri="{FF2B5EF4-FFF2-40B4-BE49-F238E27FC236}">
              <a16:creationId xmlns:a16="http://schemas.microsoft.com/office/drawing/2014/main" id="{F8B4F46D-7718-48E8-A02D-C9E227534E3F}"/>
            </a:ext>
          </a:extLst>
        </xdr:cNvPr>
        <xdr:cNvSpPr txBox="1"/>
      </xdr:nvSpPr>
      <xdr:spPr>
        <a:xfrm>
          <a:off x="5937327"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0D580AB-91A1-419C-AE61-D7E055E9D4A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9B2AB33-3F62-4CFB-AAEC-FA17242A936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F3DF0A5-BBBF-43B6-88DE-105550AD53C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DA86C40-1144-47C2-9F59-5CAAE6236B0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52F0E31-516F-42EB-B4DA-DAB774EF13E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012B5A6-D33B-4E34-9D33-B991B0B61F5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5F708C4-573E-429C-9FC9-9E87323E81D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B233DEE-87E9-4F4D-8B16-0CFAAAA7637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263338C-EDA0-42C1-9D12-B9873CB2D38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CF89585-B037-412C-936A-66584E9FB90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6A97C58-A2BF-48E6-B58E-C2C65429336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D742685-1F1E-43E1-99B2-94F5AC4860B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E26FB0C-4865-4B3B-9535-9B1CA549ECC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167479B-944E-46E9-B5B0-02D2FFCB037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96060140-117D-441F-9FF7-761AD9FED7D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D2CA44D-291F-4975-81A0-E5E6301FE0F8}"/>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E15F2319-3D75-4143-88D3-142C6985AAC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4D29403-133B-4039-AC3F-877531A906F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2FBF51A-C578-43BD-850B-90DABBBCAC2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DE4DEF0-3D81-4529-8D2D-601BC39FA52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7B1875E-B804-4F1D-B7B7-B11FADCA6F8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A676E69-AE50-42FE-B6C7-7F154673882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D712C75-A24D-4157-BCCD-48BD51A3667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BE8802A-1668-4464-9D85-EE775A652D5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3DA59FD6-F330-4DFA-9700-BE7A6D58C735}"/>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E169A794-40AF-4C70-A263-087D1CBA4E4F}"/>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476B931A-C639-4D3D-8953-ECAC8307FC3F}"/>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DA07B18-FB74-4408-8C93-714A005FB716}"/>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CFC0DFA-4C0B-46A5-A9B5-AEACDED8A0AD}"/>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6FE95C6F-7880-4442-92F1-4B3F0CF4523D}"/>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CDF3F2D-AD9A-4BEB-A358-384AE8337F16}"/>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7C86A415-B3C8-4896-BE59-F3D9159D8DA9}"/>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9F561F6-C12E-4DFA-90B4-EC1131951054}"/>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E3D528A2-B240-47D0-9BA4-40035ACD56DD}"/>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9837CAD7-15AF-4CD3-B8B3-50EEDE25A151}"/>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E79A691-2131-430C-A925-91DF55C009A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50DB66-FD11-49A8-BC77-A6BD02D7FE5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53402E1-9498-499B-8547-6B714FE5F43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9AA517B-F7D3-41C1-B78A-2701D439159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03BD6A-01F1-4CF3-94E0-2B0A287C70C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33020</xdr:rowOff>
    </xdr:from>
    <xdr:to>
      <xdr:col>24</xdr:col>
      <xdr:colOff>114300</xdr:colOff>
      <xdr:row>62</xdr:row>
      <xdr:rowOff>134620</xdr:rowOff>
    </xdr:to>
    <xdr:sp macro="" textlink="">
      <xdr:nvSpPr>
        <xdr:cNvPr id="187" name="楕円 186">
          <a:extLst>
            <a:ext uri="{FF2B5EF4-FFF2-40B4-BE49-F238E27FC236}">
              <a16:creationId xmlns:a16="http://schemas.microsoft.com/office/drawing/2014/main" id="{528AE26F-88F4-4EFB-96F6-7EBFE6C8472C}"/>
            </a:ext>
          </a:extLst>
        </xdr:cNvPr>
        <xdr:cNvSpPr/>
      </xdr:nvSpPr>
      <xdr:spPr>
        <a:xfrm>
          <a:off x="403606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4F78651-619A-4550-B272-4B926F738830}"/>
            </a:ext>
          </a:extLst>
        </xdr:cNvPr>
        <xdr:cNvSpPr txBox="1"/>
      </xdr:nvSpPr>
      <xdr:spPr>
        <a:xfrm>
          <a:off x="412496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164465</xdr:rowOff>
    </xdr:from>
    <xdr:to>
      <xdr:col>20</xdr:col>
      <xdr:colOff>38100</xdr:colOff>
      <xdr:row>62</xdr:row>
      <xdr:rowOff>94615</xdr:rowOff>
    </xdr:to>
    <xdr:sp macro="" textlink="">
      <xdr:nvSpPr>
        <xdr:cNvPr id="189" name="楕円 188">
          <a:extLst>
            <a:ext uri="{FF2B5EF4-FFF2-40B4-BE49-F238E27FC236}">
              <a16:creationId xmlns:a16="http://schemas.microsoft.com/office/drawing/2014/main" id="{B5E230B4-E0D3-4EB4-B5E5-3F3BB049C4BA}"/>
            </a:ext>
          </a:extLst>
        </xdr:cNvPr>
        <xdr:cNvSpPr/>
      </xdr:nvSpPr>
      <xdr:spPr>
        <a:xfrm>
          <a:off x="3312160" y="1039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43815</xdr:rowOff>
    </xdr:from>
    <xdr:to>
      <xdr:col>24</xdr:col>
      <xdr:colOff>63500</xdr:colOff>
      <xdr:row>62</xdr:row>
      <xdr:rowOff>83820</xdr:rowOff>
    </xdr:to>
    <xdr:cxnSp macro="">
      <xdr:nvCxnSpPr>
        <xdr:cNvPr id="190" name="直線コネクタ 189">
          <a:extLst>
            <a:ext uri="{FF2B5EF4-FFF2-40B4-BE49-F238E27FC236}">
              <a16:creationId xmlns:a16="http://schemas.microsoft.com/office/drawing/2014/main" id="{9923BB78-CC3B-49D1-946A-7BCC9B292777}"/>
            </a:ext>
          </a:extLst>
        </xdr:cNvPr>
        <xdr:cNvCxnSpPr/>
      </xdr:nvCxnSpPr>
      <xdr:spPr>
        <a:xfrm>
          <a:off x="3355340" y="1043749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124460</xdr:rowOff>
    </xdr:from>
    <xdr:to>
      <xdr:col>15</xdr:col>
      <xdr:colOff>101600</xdr:colOff>
      <xdr:row>62</xdr:row>
      <xdr:rowOff>54610</xdr:rowOff>
    </xdr:to>
    <xdr:sp macro="" textlink="">
      <xdr:nvSpPr>
        <xdr:cNvPr id="191" name="楕円 190">
          <a:extLst>
            <a:ext uri="{FF2B5EF4-FFF2-40B4-BE49-F238E27FC236}">
              <a16:creationId xmlns:a16="http://schemas.microsoft.com/office/drawing/2014/main" id="{B433B228-B940-4A1E-A70A-3219C43A2A80}"/>
            </a:ext>
          </a:extLst>
        </xdr:cNvPr>
        <xdr:cNvSpPr/>
      </xdr:nvSpPr>
      <xdr:spPr>
        <a:xfrm>
          <a:off x="251460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xdr:rowOff>
    </xdr:from>
    <xdr:to>
      <xdr:col>19</xdr:col>
      <xdr:colOff>177800</xdr:colOff>
      <xdr:row>62</xdr:row>
      <xdr:rowOff>43815</xdr:rowOff>
    </xdr:to>
    <xdr:cxnSp macro="">
      <xdr:nvCxnSpPr>
        <xdr:cNvPr id="192" name="直線コネクタ 191">
          <a:extLst>
            <a:ext uri="{FF2B5EF4-FFF2-40B4-BE49-F238E27FC236}">
              <a16:creationId xmlns:a16="http://schemas.microsoft.com/office/drawing/2014/main" id="{C0C03C0F-822C-471A-B86F-DC7CADC35B5E}"/>
            </a:ext>
          </a:extLst>
        </xdr:cNvPr>
        <xdr:cNvCxnSpPr/>
      </xdr:nvCxnSpPr>
      <xdr:spPr>
        <a:xfrm>
          <a:off x="2565400" y="1039749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84455</xdr:rowOff>
    </xdr:from>
    <xdr:to>
      <xdr:col>10</xdr:col>
      <xdr:colOff>165100</xdr:colOff>
      <xdr:row>62</xdr:row>
      <xdr:rowOff>14605</xdr:rowOff>
    </xdr:to>
    <xdr:sp macro="" textlink="">
      <xdr:nvSpPr>
        <xdr:cNvPr id="193" name="楕円 192">
          <a:extLst>
            <a:ext uri="{FF2B5EF4-FFF2-40B4-BE49-F238E27FC236}">
              <a16:creationId xmlns:a16="http://schemas.microsoft.com/office/drawing/2014/main" id="{4D041892-8901-4EED-A510-FEF5967CAFB7}"/>
            </a:ext>
          </a:extLst>
        </xdr:cNvPr>
        <xdr:cNvSpPr/>
      </xdr:nvSpPr>
      <xdr:spPr>
        <a:xfrm>
          <a:off x="173990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135255</xdr:rowOff>
    </xdr:from>
    <xdr:to>
      <xdr:col>15</xdr:col>
      <xdr:colOff>50800</xdr:colOff>
      <xdr:row>62</xdr:row>
      <xdr:rowOff>3810</xdr:rowOff>
    </xdr:to>
    <xdr:cxnSp macro="">
      <xdr:nvCxnSpPr>
        <xdr:cNvPr id="194" name="直線コネクタ 193">
          <a:extLst>
            <a:ext uri="{FF2B5EF4-FFF2-40B4-BE49-F238E27FC236}">
              <a16:creationId xmlns:a16="http://schemas.microsoft.com/office/drawing/2014/main" id="{03F4E287-E076-4096-8ABF-4C910A778C47}"/>
            </a:ext>
          </a:extLst>
        </xdr:cNvPr>
        <xdr:cNvCxnSpPr/>
      </xdr:nvCxnSpPr>
      <xdr:spPr>
        <a:xfrm>
          <a:off x="1790700" y="1036129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42545</xdr:rowOff>
    </xdr:from>
    <xdr:to>
      <xdr:col>6</xdr:col>
      <xdr:colOff>38100</xdr:colOff>
      <xdr:row>61</xdr:row>
      <xdr:rowOff>144145</xdr:rowOff>
    </xdr:to>
    <xdr:sp macro="" textlink="">
      <xdr:nvSpPr>
        <xdr:cNvPr id="195" name="楕円 194">
          <a:extLst>
            <a:ext uri="{FF2B5EF4-FFF2-40B4-BE49-F238E27FC236}">
              <a16:creationId xmlns:a16="http://schemas.microsoft.com/office/drawing/2014/main" id="{14B27FB7-BD0C-4E9E-8390-2D37A8E204E0}"/>
            </a:ext>
          </a:extLst>
        </xdr:cNvPr>
        <xdr:cNvSpPr/>
      </xdr:nvSpPr>
      <xdr:spPr>
        <a:xfrm>
          <a:off x="965200" y="10268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93345</xdr:rowOff>
    </xdr:from>
    <xdr:to>
      <xdr:col>10</xdr:col>
      <xdr:colOff>114300</xdr:colOff>
      <xdr:row>61</xdr:row>
      <xdr:rowOff>135255</xdr:rowOff>
    </xdr:to>
    <xdr:cxnSp macro="">
      <xdr:nvCxnSpPr>
        <xdr:cNvPr id="196" name="直線コネクタ 195">
          <a:extLst>
            <a:ext uri="{FF2B5EF4-FFF2-40B4-BE49-F238E27FC236}">
              <a16:creationId xmlns:a16="http://schemas.microsoft.com/office/drawing/2014/main" id="{5CC21E0E-5BE0-4F2F-85C5-186E8707B480}"/>
            </a:ext>
          </a:extLst>
        </xdr:cNvPr>
        <xdr:cNvCxnSpPr/>
      </xdr:nvCxnSpPr>
      <xdr:spPr>
        <a:xfrm>
          <a:off x="1008380" y="1031938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ADA02169-D844-45C2-8CA9-AC4F7402667F}"/>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DB5B3BD2-DCC0-4950-ACEF-1C1354D3945C}"/>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F43CA801-1143-45AC-B2CD-29B73BEC66D8}"/>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CD5EEE14-C4FD-4B39-B5A1-939E0A4708BE}"/>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85742</xdr:rowOff>
    </xdr:from>
    <xdr:ext cx="405111" cy="259045"/>
    <xdr:sp macro="" textlink="">
      <xdr:nvSpPr>
        <xdr:cNvPr id="201" name="n_1mainValue【体育館・プール】&#10;有形固定資産減価償却率">
          <a:extLst>
            <a:ext uri="{FF2B5EF4-FFF2-40B4-BE49-F238E27FC236}">
              <a16:creationId xmlns:a16="http://schemas.microsoft.com/office/drawing/2014/main" id="{800565E9-9F49-4681-8EAB-C6CB8D580E35}"/>
            </a:ext>
          </a:extLst>
        </xdr:cNvPr>
        <xdr:cNvSpPr txBox="1"/>
      </xdr:nvSpPr>
      <xdr:spPr>
        <a:xfrm>
          <a:off x="317056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202" name="n_2mainValue【体育館・プール】&#10;有形固定資産減価償却率">
          <a:extLst>
            <a:ext uri="{FF2B5EF4-FFF2-40B4-BE49-F238E27FC236}">
              <a16:creationId xmlns:a16="http://schemas.microsoft.com/office/drawing/2014/main" id="{845CDBF7-82B7-4A10-8AEA-E90734C0165A}"/>
            </a:ext>
          </a:extLst>
        </xdr:cNvPr>
        <xdr:cNvSpPr txBox="1"/>
      </xdr:nvSpPr>
      <xdr:spPr>
        <a:xfrm>
          <a:off x="238570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3" name="n_3mainValue【体育館・プール】&#10;有形固定資産減価償却率">
          <a:extLst>
            <a:ext uri="{FF2B5EF4-FFF2-40B4-BE49-F238E27FC236}">
              <a16:creationId xmlns:a16="http://schemas.microsoft.com/office/drawing/2014/main" id="{21E0701B-D773-4DC4-9F7B-19F4A7A9A5B2}"/>
            </a:ext>
          </a:extLst>
        </xdr:cNvPr>
        <xdr:cNvSpPr txBox="1"/>
      </xdr:nvSpPr>
      <xdr:spPr>
        <a:xfrm>
          <a:off x="161100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204" name="n_4mainValue【体育館・プール】&#10;有形固定資産減価償却率">
          <a:extLst>
            <a:ext uri="{FF2B5EF4-FFF2-40B4-BE49-F238E27FC236}">
              <a16:creationId xmlns:a16="http://schemas.microsoft.com/office/drawing/2014/main" id="{4B107DFD-E341-4E1E-B5FD-756B5E8F2414}"/>
            </a:ext>
          </a:extLst>
        </xdr:cNvPr>
        <xdr:cNvSpPr txBox="1"/>
      </xdr:nvSpPr>
      <xdr:spPr>
        <a:xfrm>
          <a:off x="83630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CEB0262-C28E-4F66-A749-F8C709A81E8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4F01AD5-9A68-4109-9FF4-DA127114311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AEDFE15-792A-4392-9420-45DD381849A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B70C2A1-4A7A-4017-977F-1E588896BB4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7D99D13-4A40-4334-B3B0-3A7EFCD2E15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B0C1FF9-FF80-4297-BBA4-40E4BF63A9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988A522-2780-416F-AF78-DD57117AD23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22CA645-4F07-4EBB-BE5F-FDC9F50423E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CC35CA2-516E-4A90-A347-84E837869F0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A5BFE66-5131-421F-9BC8-B1971E41577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5886D7D-97F9-476F-9438-F01784C7F9E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7713787-0895-4080-AAD5-A172EF84AF6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53AF1FD-8C52-43D0-A78E-49E51310931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7F75456-7F5C-4F42-B70E-64C46F2B3CC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9FDEC90-5CC1-4B5A-86AD-719D3110FAE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72741C3-9B93-41C5-8AEC-2946399C97C6}"/>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3DD2EBF-AAD2-4D92-BB66-3EBA3D13758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9A1E1DF-A249-474B-84B2-062ED3C82E8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740D1BC-34E9-4374-B9CA-D83ED35A061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70D84B9-BD9B-4A26-8EB9-CF1F06590F7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7871EC2-66EC-4AF0-9CE4-D0E4FB48ED4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971ED6E-91BA-4377-B6CB-AFC895B2232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271DEEE-37FF-4F54-BF9F-AAF9D4BF802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F6E3DBCB-3FB6-4DE4-B91F-CD549145F989}"/>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A8BFFC7B-647C-48C1-8721-A1DB9C38BB12}"/>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86DA87D0-1134-4BE6-BFAB-9518C219F8AA}"/>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15B80E7F-EDB0-4566-9DA2-C2142FA307FE}"/>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3B026F44-C3A3-49CF-95A5-57414C4855A0}"/>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D02071F1-39AF-4AEF-BBF8-7F848192BCD8}"/>
            </a:ext>
          </a:extLst>
        </xdr:cNvPr>
        <xdr:cNvSpPr txBox="1"/>
      </xdr:nvSpPr>
      <xdr:spPr>
        <a:xfrm>
          <a:off x="92583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86F3A5ED-031F-446C-9850-242EBAC3163D}"/>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7F1FD3B7-6C7E-48AD-8D67-61FF60A8B364}"/>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F730C14A-AEF4-4EFB-9A98-3F7BE46B2559}"/>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D11D2349-EF3A-44CA-B465-C6CE3CB9EBD7}"/>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734D65E-2681-4DD0-9671-7A2DDA2456EF}"/>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B5712DA-F872-4A3B-9553-5B74EE6F091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0924555-5E94-49D1-98BB-73ED483B855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3A026A8-33BF-4AA7-86FB-19E1D37BFA9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7E432C-7CC2-4DB4-8398-1778CB8D326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198593-E12F-49FC-887B-FE10FA26DC1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2540</xdr:rowOff>
    </xdr:from>
    <xdr:to>
      <xdr:col>55</xdr:col>
      <xdr:colOff>50800</xdr:colOff>
      <xdr:row>63</xdr:row>
      <xdr:rowOff>104140</xdr:rowOff>
    </xdr:to>
    <xdr:sp macro="" textlink="">
      <xdr:nvSpPr>
        <xdr:cNvPr id="244" name="楕円 243">
          <a:extLst>
            <a:ext uri="{FF2B5EF4-FFF2-40B4-BE49-F238E27FC236}">
              <a16:creationId xmlns:a16="http://schemas.microsoft.com/office/drawing/2014/main" id="{5260B790-C3AB-4C90-B1D6-649363F089DC}"/>
            </a:ext>
          </a:extLst>
        </xdr:cNvPr>
        <xdr:cNvSpPr/>
      </xdr:nvSpPr>
      <xdr:spPr>
        <a:xfrm>
          <a:off x="919226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152417</xdr:rowOff>
    </xdr:from>
    <xdr:ext cx="469744" cy="259045"/>
    <xdr:sp macro="" textlink="">
      <xdr:nvSpPr>
        <xdr:cNvPr id="245" name="【体育館・プール】&#10;一人当たり面積該当値テキスト">
          <a:extLst>
            <a:ext uri="{FF2B5EF4-FFF2-40B4-BE49-F238E27FC236}">
              <a16:creationId xmlns:a16="http://schemas.microsoft.com/office/drawing/2014/main" id="{C4D45C99-FF73-4984-99CA-CC329B8105A6}"/>
            </a:ext>
          </a:extLst>
        </xdr:cNvPr>
        <xdr:cNvSpPr txBox="1"/>
      </xdr:nvSpPr>
      <xdr:spPr>
        <a:xfrm>
          <a:off x="92583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4445</xdr:rowOff>
    </xdr:from>
    <xdr:to>
      <xdr:col>50</xdr:col>
      <xdr:colOff>165100</xdr:colOff>
      <xdr:row>63</xdr:row>
      <xdr:rowOff>106045</xdr:rowOff>
    </xdr:to>
    <xdr:sp macro="" textlink="">
      <xdr:nvSpPr>
        <xdr:cNvPr id="246" name="楕円 245">
          <a:extLst>
            <a:ext uri="{FF2B5EF4-FFF2-40B4-BE49-F238E27FC236}">
              <a16:creationId xmlns:a16="http://schemas.microsoft.com/office/drawing/2014/main" id="{130062F7-473D-49AC-8775-A35FC0D61B5C}"/>
            </a:ext>
          </a:extLst>
        </xdr:cNvPr>
        <xdr:cNvSpPr/>
      </xdr:nvSpPr>
      <xdr:spPr>
        <a:xfrm>
          <a:off x="8445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53340</xdr:rowOff>
    </xdr:from>
    <xdr:to>
      <xdr:col>55</xdr:col>
      <xdr:colOff>0</xdr:colOff>
      <xdr:row>63</xdr:row>
      <xdr:rowOff>55245</xdr:rowOff>
    </xdr:to>
    <xdr:cxnSp macro="">
      <xdr:nvCxnSpPr>
        <xdr:cNvPr id="247" name="直線コネクタ 246">
          <a:extLst>
            <a:ext uri="{FF2B5EF4-FFF2-40B4-BE49-F238E27FC236}">
              <a16:creationId xmlns:a16="http://schemas.microsoft.com/office/drawing/2014/main" id="{885B8ED6-B8C1-4E40-AA8A-6E0E0E15510D}"/>
            </a:ext>
          </a:extLst>
        </xdr:cNvPr>
        <xdr:cNvCxnSpPr/>
      </xdr:nvCxnSpPr>
      <xdr:spPr>
        <a:xfrm flipV="1">
          <a:off x="8496300" y="1061466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48" name="楕円 247">
          <a:extLst>
            <a:ext uri="{FF2B5EF4-FFF2-40B4-BE49-F238E27FC236}">
              <a16:creationId xmlns:a16="http://schemas.microsoft.com/office/drawing/2014/main" id="{80922939-C67C-440C-8081-8EAC34F8B990}"/>
            </a:ext>
          </a:extLst>
        </xdr:cNvPr>
        <xdr:cNvSpPr/>
      </xdr:nvSpPr>
      <xdr:spPr>
        <a:xfrm>
          <a:off x="767080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55245</xdr:rowOff>
    </xdr:from>
    <xdr:to>
      <xdr:col>50</xdr:col>
      <xdr:colOff>114300</xdr:colOff>
      <xdr:row>63</xdr:row>
      <xdr:rowOff>57150</xdr:rowOff>
    </xdr:to>
    <xdr:cxnSp macro="">
      <xdr:nvCxnSpPr>
        <xdr:cNvPr id="249" name="直線コネクタ 248">
          <a:extLst>
            <a:ext uri="{FF2B5EF4-FFF2-40B4-BE49-F238E27FC236}">
              <a16:creationId xmlns:a16="http://schemas.microsoft.com/office/drawing/2014/main" id="{2C98632C-6B9B-4AB0-9701-7ADB3E0B885E}"/>
            </a:ext>
          </a:extLst>
        </xdr:cNvPr>
        <xdr:cNvCxnSpPr/>
      </xdr:nvCxnSpPr>
      <xdr:spPr>
        <a:xfrm flipV="1">
          <a:off x="7713980" y="106165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8255</xdr:rowOff>
    </xdr:from>
    <xdr:to>
      <xdr:col>41</xdr:col>
      <xdr:colOff>101600</xdr:colOff>
      <xdr:row>63</xdr:row>
      <xdr:rowOff>109855</xdr:rowOff>
    </xdr:to>
    <xdr:sp macro="" textlink="">
      <xdr:nvSpPr>
        <xdr:cNvPr id="250" name="楕円 249">
          <a:extLst>
            <a:ext uri="{FF2B5EF4-FFF2-40B4-BE49-F238E27FC236}">
              <a16:creationId xmlns:a16="http://schemas.microsoft.com/office/drawing/2014/main" id="{9ABF24BE-7209-4F66-B1F4-4AE6FA6EABF1}"/>
            </a:ext>
          </a:extLst>
        </xdr:cNvPr>
        <xdr:cNvSpPr/>
      </xdr:nvSpPr>
      <xdr:spPr>
        <a:xfrm>
          <a:off x="687324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59055</xdr:rowOff>
    </xdr:to>
    <xdr:cxnSp macro="">
      <xdr:nvCxnSpPr>
        <xdr:cNvPr id="251" name="直線コネクタ 250">
          <a:extLst>
            <a:ext uri="{FF2B5EF4-FFF2-40B4-BE49-F238E27FC236}">
              <a16:creationId xmlns:a16="http://schemas.microsoft.com/office/drawing/2014/main" id="{A486F3FC-0545-4F15-8D70-1C129D79F744}"/>
            </a:ext>
          </a:extLst>
        </xdr:cNvPr>
        <xdr:cNvCxnSpPr/>
      </xdr:nvCxnSpPr>
      <xdr:spPr>
        <a:xfrm flipV="1">
          <a:off x="6924040" y="1061847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xdr:rowOff>
    </xdr:from>
    <xdr:to>
      <xdr:col>36</xdr:col>
      <xdr:colOff>165100</xdr:colOff>
      <xdr:row>63</xdr:row>
      <xdr:rowOff>111760</xdr:rowOff>
    </xdr:to>
    <xdr:sp macro="" textlink="">
      <xdr:nvSpPr>
        <xdr:cNvPr id="252" name="楕円 251">
          <a:extLst>
            <a:ext uri="{FF2B5EF4-FFF2-40B4-BE49-F238E27FC236}">
              <a16:creationId xmlns:a16="http://schemas.microsoft.com/office/drawing/2014/main" id="{50253DEC-D968-48FE-8D38-24FC1661386F}"/>
            </a:ext>
          </a:extLst>
        </xdr:cNvPr>
        <xdr:cNvSpPr/>
      </xdr:nvSpPr>
      <xdr:spPr>
        <a:xfrm>
          <a:off x="609854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59055</xdr:rowOff>
    </xdr:from>
    <xdr:to>
      <xdr:col>41</xdr:col>
      <xdr:colOff>50800</xdr:colOff>
      <xdr:row>63</xdr:row>
      <xdr:rowOff>60960</xdr:rowOff>
    </xdr:to>
    <xdr:cxnSp macro="">
      <xdr:nvCxnSpPr>
        <xdr:cNvPr id="253" name="直線コネクタ 252">
          <a:extLst>
            <a:ext uri="{FF2B5EF4-FFF2-40B4-BE49-F238E27FC236}">
              <a16:creationId xmlns:a16="http://schemas.microsoft.com/office/drawing/2014/main" id="{FD84E2B2-5D0A-402F-BCC8-525B021C9080}"/>
            </a:ext>
          </a:extLst>
        </xdr:cNvPr>
        <xdr:cNvCxnSpPr/>
      </xdr:nvCxnSpPr>
      <xdr:spPr>
        <a:xfrm flipV="1">
          <a:off x="6149340" y="1062037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A33BCBB6-3879-42B3-87F7-A6C5E79F3AD1}"/>
            </a:ext>
          </a:extLst>
        </xdr:cNvPr>
        <xdr:cNvSpPr txBox="1"/>
      </xdr:nvSpPr>
      <xdr:spPr>
        <a:xfrm>
          <a:off x="827158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323CA8CC-2DAB-4D6C-997E-602301587997}"/>
            </a:ext>
          </a:extLst>
        </xdr:cNvPr>
        <xdr:cNvSpPr txBox="1"/>
      </xdr:nvSpPr>
      <xdr:spPr>
        <a:xfrm>
          <a:off x="750958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387C77A2-F4C0-4D76-81E4-CD1CD2F49344}"/>
            </a:ext>
          </a:extLst>
        </xdr:cNvPr>
        <xdr:cNvSpPr txBox="1"/>
      </xdr:nvSpPr>
      <xdr:spPr>
        <a:xfrm>
          <a:off x="67120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6F24FC47-8435-4DA2-81D9-BF40FF604C57}"/>
            </a:ext>
          </a:extLst>
        </xdr:cNvPr>
        <xdr:cNvSpPr txBox="1"/>
      </xdr:nvSpPr>
      <xdr:spPr>
        <a:xfrm>
          <a:off x="59373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97172</xdr:rowOff>
    </xdr:from>
    <xdr:ext cx="469744" cy="259045"/>
    <xdr:sp macro="" textlink="">
      <xdr:nvSpPr>
        <xdr:cNvPr id="258" name="n_1mainValue【体育館・プール】&#10;一人当たり面積">
          <a:extLst>
            <a:ext uri="{FF2B5EF4-FFF2-40B4-BE49-F238E27FC236}">
              <a16:creationId xmlns:a16="http://schemas.microsoft.com/office/drawing/2014/main" id="{580D01D6-218B-4864-9745-872E40BF4B9E}"/>
            </a:ext>
          </a:extLst>
        </xdr:cNvPr>
        <xdr:cNvSpPr txBox="1"/>
      </xdr:nvSpPr>
      <xdr:spPr>
        <a:xfrm>
          <a:off x="827158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59" name="n_2mainValue【体育館・プール】&#10;一人当たり面積">
          <a:extLst>
            <a:ext uri="{FF2B5EF4-FFF2-40B4-BE49-F238E27FC236}">
              <a16:creationId xmlns:a16="http://schemas.microsoft.com/office/drawing/2014/main" id="{FFB344F1-323B-4FFE-AFE8-CB90B2A96ED8}"/>
            </a:ext>
          </a:extLst>
        </xdr:cNvPr>
        <xdr:cNvSpPr txBox="1"/>
      </xdr:nvSpPr>
      <xdr:spPr>
        <a:xfrm>
          <a:off x="750958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100982</xdr:rowOff>
    </xdr:from>
    <xdr:ext cx="469744" cy="259045"/>
    <xdr:sp macro="" textlink="">
      <xdr:nvSpPr>
        <xdr:cNvPr id="260" name="n_3mainValue【体育館・プール】&#10;一人当たり面積">
          <a:extLst>
            <a:ext uri="{FF2B5EF4-FFF2-40B4-BE49-F238E27FC236}">
              <a16:creationId xmlns:a16="http://schemas.microsoft.com/office/drawing/2014/main" id="{E48987C6-37B9-4DC3-8C02-E1731017B533}"/>
            </a:ext>
          </a:extLst>
        </xdr:cNvPr>
        <xdr:cNvSpPr txBox="1"/>
      </xdr:nvSpPr>
      <xdr:spPr>
        <a:xfrm>
          <a:off x="6712027" y="1066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102887</xdr:rowOff>
    </xdr:from>
    <xdr:ext cx="469744" cy="259045"/>
    <xdr:sp macro="" textlink="">
      <xdr:nvSpPr>
        <xdr:cNvPr id="261" name="n_4mainValue【体育館・プール】&#10;一人当たり面積">
          <a:extLst>
            <a:ext uri="{FF2B5EF4-FFF2-40B4-BE49-F238E27FC236}">
              <a16:creationId xmlns:a16="http://schemas.microsoft.com/office/drawing/2014/main" id="{71C187B4-39C2-4B1E-8EBC-D1E4514C267C}"/>
            </a:ext>
          </a:extLst>
        </xdr:cNvPr>
        <xdr:cNvSpPr txBox="1"/>
      </xdr:nvSpPr>
      <xdr:spPr>
        <a:xfrm>
          <a:off x="59373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8C99D6A-1089-41BC-93DA-2AB3916BB8F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A24BA44-D060-4E54-97DC-EA577C100FC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4165CE0-DB93-44EA-A95D-E318BB63CB2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3AA4E5C-6598-4B55-92D6-5B2CD1C0B5E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CF1EFEF-0785-4AC4-8738-08FD8EF3319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20685C1-F5AB-42E6-B541-FA3BD5C8E63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7BB071F-F6E7-443A-A04F-3FBF7214285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E6FFD7B-308C-42AC-A4CA-7520E89773E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26709D9-7E2A-4A6C-A9F3-FE66F3BC9CF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DAA304D-D08E-414E-875F-9F674C877BE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915945D-6CFD-40B5-AE07-A33334D1AD2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4AFEACF-ADFA-4BA1-BBC8-32FD3E45A50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CC024F5-CEC0-43A7-84AE-19214413337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A02E7D1-84F3-4026-BCB8-FB863CA02D0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85C06824-615E-4C65-AE2F-31259D755B62}"/>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214C3F3D-8F9F-4332-875C-F15F5374DE51}"/>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D4EDF3D-3AC6-474F-A25E-780E13D15AE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802F8DC-88AF-4881-84AC-02CB7AA6CC7B}"/>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E37547F-7EC4-41CA-934D-1ADA81974849}"/>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EDD8E74-7697-49A4-B303-E5C1076B194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6BBCA54-C8C3-4470-8CF8-D2AAC712EB3B}"/>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BD3E0CD-56C2-446A-9C8C-15B8504F685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D9ABA33A-28EC-4CCC-80B7-3ED786CE72D4}"/>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DCF531D6-7623-4E4A-8F07-85DF5966F8A7}"/>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437D99B-7E08-4187-B022-6CA012DB742B}"/>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6ED768A-3575-4F15-AD5B-2A1D65DDE44E}"/>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B1851463-E31A-49FF-A14D-FBA4ABF5807C}"/>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F2D9767-2F3E-492C-98B4-4C328D8AB8D1}"/>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288B2B34-E674-40B7-8D75-DDB594970B99}"/>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482ADF0B-7006-43F2-BF84-5A0C5C670633}"/>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385AED3D-1568-4C5B-B7C2-57ABEEE2AFA6}"/>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2CFEE0A-FE9E-441A-B939-74DD0B78DB65}"/>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FAF0CFF2-08D4-4349-B2EA-4E4CAD44661B}"/>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5623BDE-A6AC-446E-8DED-42780FE9A61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7C830CF-7E86-4CF7-90A2-A13A55A5B5C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36E2F86-5509-46E3-A456-7522A1A7F34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E49AC91-11C8-473A-BC0E-56E5F3E1834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44696E2-1E90-4D32-BD57-657621FC1AB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154178</xdr:rowOff>
    </xdr:from>
    <xdr:to>
      <xdr:col>24</xdr:col>
      <xdr:colOff>114300</xdr:colOff>
      <xdr:row>86</xdr:row>
      <xdr:rowOff>84328</xdr:rowOff>
    </xdr:to>
    <xdr:sp macro="" textlink="">
      <xdr:nvSpPr>
        <xdr:cNvPr id="300" name="楕円 299">
          <a:extLst>
            <a:ext uri="{FF2B5EF4-FFF2-40B4-BE49-F238E27FC236}">
              <a16:creationId xmlns:a16="http://schemas.microsoft.com/office/drawing/2014/main" id="{7F35ECB4-D3CA-4DA5-BC1D-56742FB73AC8}"/>
            </a:ext>
          </a:extLst>
        </xdr:cNvPr>
        <xdr:cNvSpPr/>
      </xdr:nvSpPr>
      <xdr:spPr>
        <a:xfrm>
          <a:off x="4036060" y="14403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69105</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C23804D8-794B-45AE-A358-6A696BA4457B}"/>
            </a:ext>
          </a:extLst>
        </xdr:cNvPr>
        <xdr:cNvSpPr txBox="1"/>
      </xdr:nvSpPr>
      <xdr:spPr>
        <a:xfrm>
          <a:off x="4124960" y="14318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151892</xdr:rowOff>
    </xdr:from>
    <xdr:to>
      <xdr:col>20</xdr:col>
      <xdr:colOff>38100</xdr:colOff>
      <xdr:row>86</xdr:row>
      <xdr:rowOff>82042</xdr:rowOff>
    </xdr:to>
    <xdr:sp macro="" textlink="">
      <xdr:nvSpPr>
        <xdr:cNvPr id="302" name="楕円 301">
          <a:extLst>
            <a:ext uri="{FF2B5EF4-FFF2-40B4-BE49-F238E27FC236}">
              <a16:creationId xmlns:a16="http://schemas.microsoft.com/office/drawing/2014/main" id="{94BC16EB-1F5D-44AA-A48A-604CE107B6E0}"/>
            </a:ext>
          </a:extLst>
        </xdr:cNvPr>
        <xdr:cNvSpPr/>
      </xdr:nvSpPr>
      <xdr:spPr>
        <a:xfrm>
          <a:off x="3312160" y="1440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31242</xdr:rowOff>
    </xdr:from>
    <xdr:to>
      <xdr:col>24</xdr:col>
      <xdr:colOff>63500</xdr:colOff>
      <xdr:row>86</xdr:row>
      <xdr:rowOff>33528</xdr:rowOff>
    </xdr:to>
    <xdr:cxnSp macro="">
      <xdr:nvCxnSpPr>
        <xdr:cNvPr id="303" name="直線コネクタ 302">
          <a:extLst>
            <a:ext uri="{FF2B5EF4-FFF2-40B4-BE49-F238E27FC236}">
              <a16:creationId xmlns:a16="http://schemas.microsoft.com/office/drawing/2014/main" id="{9DB42C9B-FB07-4418-B66E-E69864CCBB8C}"/>
            </a:ext>
          </a:extLst>
        </xdr:cNvPr>
        <xdr:cNvCxnSpPr/>
      </xdr:nvCxnSpPr>
      <xdr:spPr>
        <a:xfrm>
          <a:off x="3355340" y="14448282"/>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151892</xdr:rowOff>
    </xdr:from>
    <xdr:to>
      <xdr:col>15</xdr:col>
      <xdr:colOff>101600</xdr:colOff>
      <xdr:row>86</xdr:row>
      <xdr:rowOff>82042</xdr:rowOff>
    </xdr:to>
    <xdr:sp macro="" textlink="">
      <xdr:nvSpPr>
        <xdr:cNvPr id="304" name="楕円 303">
          <a:extLst>
            <a:ext uri="{FF2B5EF4-FFF2-40B4-BE49-F238E27FC236}">
              <a16:creationId xmlns:a16="http://schemas.microsoft.com/office/drawing/2014/main" id="{64A43E73-C266-4672-93AB-BE19F19342B6}"/>
            </a:ext>
          </a:extLst>
        </xdr:cNvPr>
        <xdr:cNvSpPr/>
      </xdr:nvSpPr>
      <xdr:spPr>
        <a:xfrm>
          <a:off x="2514600" y="14401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31242</xdr:rowOff>
    </xdr:from>
    <xdr:to>
      <xdr:col>19</xdr:col>
      <xdr:colOff>177800</xdr:colOff>
      <xdr:row>86</xdr:row>
      <xdr:rowOff>31242</xdr:rowOff>
    </xdr:to>
    <xdr:cxnSp macro="">
      <xdr:nvCxnSpPr>
        <xdr:cNvPr id="305" name="直線コネクタ 304">
          <a:extLst>
            <a:ext uri="{FF2B5EF4-FFF2-40B4-BE49-F238E27FC236}">
              <a16:creationId xmlns:a16="http://schemas.microsoft.com/office/drawing/2014/main" id="{8976A9CF-141B-4B37-97DA-A7C212342935}"/>
            </a:ext>
          </a:extLst>
        </xdr:cNvPr>
        <xdr:cNvCxnSpPr/>
      </xdr:nvCxnSpPr>
      <xdr:spPr>
        <a:xfrm>
          <a:off x="2565400" y="144482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149606</xdr:rowOff>
    </xdr:from>
    <xdr:to>
      <xdr:col>10</xdr:col>
      <xdr:colOff>165100</xdr:colOff>
      <xdr:row>86</xdr:row>
      <xdr:rowOff>79756</xdr:rowOff>
    </xdr:to>
    <xdr:sp macro="" textlink="">
      <xdr:nvSpPr>
        <xdr:cNvPr id="306" name="楕円 305">
          <a:extLst>
            <a:ext uri="{FF2B5EF4-FFF2-40B4-BE49-F238E27FC236}">
              <a16:creationId xmlns:a16="http://schemas.microsoft.com/office/drawing/2014/main" id="{B70D8FA6-0BAB-4B56-9CC6-C4DB84F1D64C}"/>
            </a:ext>
          </a:extLst>
        </xdr:cNvPr>
        <xdr:cNvSpPr/>
      </xdr:nvSpPr>
      <xdr:spPr>
        <a:xfrm>
          <a:off x="1739900" y="14399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28956</xdr:rowOff>
    </xdr:from>
    <xdr:to>
      <xdr:col>15</xdr:col>
      <xdr:colOff>50800</xdr:colOff>
      <xdr:row>86</xdr:row>
      <xdr:rowOff>31242</xdr:rowOff>
    </xdr:to>
    <xdr:cxnSp macro="">
      <xdr:nvCxnSpPr>
        <xdr:cNvPr id="307" name="直線コネクタ 306">
          <a:extLst>
            <a:ext uri="{FF2B5EF4-FFF2-40B4-BE49-F238E27FC236}">
              <a16:creationId xmlns:a16="http://schemas.microsoft.com/office/drawing/2014/main" id="{A62984FE-8CFE-4C54-BC08-F100C39354F8}"/>
            </a:ext>
          </a:extLst>
        </xdr:cNvPr>
        <xdr:cNvCxnSpPr/>
      </xdr:nvCxnSpPr>
      <xdr:spPr>
        <a:xfrm>
          <a:off x="1790700" y="1444599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147320</xdr:rowOff>
    </xdr:from>
    <xdr:to>
      <xdr:col>6</xdr:col>
      <xdr:colOff>38100</xdr:colOff>
      <xdr:row>86</xdr:row>
      <xdr:rowOff>77470</xdr:rowOff>
    </xdr:to>
    <xdr:sp macro="" textlink="">
      <xdr:nvSpPr>
        <xdr:cNvPr id="308" name="楕円 307">
          <a:extLst>
            <a:ext uri="{FF2B5EF4-FFF2-40B4-BE49-F238E27FC236}">
              <a16:creationId xmlns:a16="http://schemas.microsoft.com/office/drawing/2014/main" id="{AEAB8D17-DC6E-4575-8BCA-E9A78DEB4357}"/>
            </a:ext>
          </a:extLst>
        </xdr:cNvPr>
        <xdr:cNvSpPr/>
      </xdr:nvSpPr>
      <xdr:spPr>
        <a:xfrm>
          <a:off x="965200" y="1439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26670</xdr:rowOff>
    </xdr:from>
    <xdr:to>
      <xdr:col>10</xdr:col>
      <xdr:colOff>114300</xdr:colOff>
      <xdr:row>86</xdr:row>
      <xdr:rowOff>28956</xdr:rowOff>
    </xdr:to>
    <xdr:cxnSp macro="">
      <xdr:nvCxnSpPr>
        <xdr:cNvPr id="309" name="直線コネクタ 308">
          <a:extLst>
            <a:ext uri="{FF2B5EF4-FFF2-40B4-BE49-F238E27FC236}">
              <a16:creationId xmlns:a16="http://schemas.microsoft.com/office/drawing/2014/main" id="{8096C913-8D71-4E9E-9CD8-13E7D1DB1EBD}"/>
            </a:ext>
          </a:extLst>
        </xdr:cNvPr>
        <xdr:cNvCxnSpPr/>
      </xdr:nvCxnSpPr>
      <xdr:spPr>
        <a:xfrm>
          <a:off x="1008380" y="1444371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37682705-0B5A-4CA1-A3C6-40A21CCD31AD}"/>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204EFA04-F742-4FEB-B5DD-ED0452F98541}"/>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19D1B097-3BFB-4024-BF0F-852E9174B235}"/>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12A12C9-28B1-49C4-86D9-29715482817E}"/>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73169</xdr:rowOff>
    </xdr:from>
    <xdr:ext cx="405111" cy="259045"/>
    <xdr:sp macro="" textlink="">
      <xdr:nvSpPr>
        <xdr:cNvPr id="314" name="n_1mainValue【福祉施設】&#10;有形固定資産減価償却率">
          <a:extLst>
            <a:ext uri="{FF2B5EF4-FFF2-40B4-BE49-F238E27FC236}">
              <a16:creationId xmlns:a16="http://schemas.microsoft.com/office/drawing/2014/main" id="{09143E52-C727-4E3C-AA47-D2D621EB3DD4}"/>
            </a:ext>
          </a:extLst>
        </xdr:cNvPr>
        <xdr:cNvSpPr txBox="1"/>
      </xdr:nvSpPr>
      <xdr:spPr>
        <a:xfrm>
          <a:off x="3170564" y="144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73169</xdr:rowOff>
    </xdr:from>
    <xdr:ext cx="405111" cy="259045"/>
    <xdr:sp macro="" textlink="">
      <xdr:nvSpPr>
        <xdr:cNvPr id="315" name="n_2mainValue【福祉施設】&#10;有形固定資産減価償却率">
          <a:extLst>
            <a:ext uri="{FF2B5EF4-FFF2-40B4-BE49-F238E27FC236}">
              <a16:creationId xmlns:a16="http://schemas.microsoft.com/office/drawing/2014/main" id="{BAA8224E-6F2B-46B0-9E1C-EAD958954CC7}"/>
            </a:ext>
          </a:extLst>
        </xdr:cNvPr>
        <xdr:cNvSpPr txBox="1"/>
      </xdr:nvSpPr>
      <xdr:spPr>
        <a:xfrm>
          <a:off x="2385704" y="144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70883</xdr:rowOff>
    </xdr:from>
    <xdr:ext cx="405111" cy="259045"/>
    <xdr:sp macro="" textlink="">
      <xdr:nvSpPr>
        <xdr:cNvPr id="316" name="n_3mainValue【福祉施設】&#10;有形固定資産減価償却率">
          <a:extLst>
            <a:ext uri="{FF2B5EF4-FFF2-40B4-BE49-F238E27FC236}">
              <a16:creationId xmlns:a16="http://schemas.microsoft.com/office/drawing/2014/main" id="{99324D4A-CA3A-47EB-A770-3F3AB28A7F2B}"/>
            </a:ext>
          </a:extLst>
        </xdr:cNvPr>
        <xdr:cNvSpPr txBox="1"/>
      </xdr:nvSpPr>
      <xdr:spPr>
        <a:xfrm>
          <a:off x="1611004" y="1448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68597</xdr:rowOff>
    </xdr:from>
    <xdr:ext cx="405111" cy="259045"/>
    <xdr:sp macro="" textlink="">
      <xdr:nvSpPr>
        <xdr:cNvPr id="317" name="n_4mainValue【福祉施設】&#10;有形固定資産減価償却率">
          <a:extLst>
            <a:ext uri="{FF2B5EF4-FFF2-40B4-BE49-F238E27FC236}">
              <a16:creationId xmlns:a16="http://schemas.microsoft.com/office/drawing/2014/main" id="{D9EC7B1F-7034-4B07-A9BA-964DC275EC7E}"/>
            </a:ext>
          </a:extLst>
        </xdr:cNvPr>
        <xdr:cNvSpPr txBox="1"/>
      </xdr:nvSpPr>
      <xdr:spPr>
        <a:xfrm>
          <a:off x="836304"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77CBA18-2160-4E28-ADE6-6E23B94B18B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7B0BC2C-D0BD-4799-A350-32186E623B1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B75769A-8F84-412A-8CCE-E62DDD0276B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CA4BB0F-0BE0-430A-B8E1-EC63B1F6D3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3952E1B-E3CA-4B53-8724-9258D086273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9B125F8-56B9-4B46-AB43-04445B012DB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BD85759-39A0-4955-976F-BAFBDDAEA5D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E17D0A3-136C-44D4-A04B-DD95EA9F5E0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CCE6A48-DB98-4866-AEC0-3F3C86CC543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4CDD167-BA0C-40C4-A99C-CDADC8F5129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8B9EB70-B20A-477C-BCD9-F728DA477F4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1C434D4-6FE2-49ED-8473-296D5A766452}"/>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80E3080-C597-464F-8956-9D8C2B1168F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80CCBFAA-9B20-422B-82A6-6B20A5AC75A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6E9363A-D044-4DE6-A76B-6AA7C2F44E9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8FF43F72-2AE6-4F30-BB2E-51D7265A374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EF54630-A105-4E47-B1F9-4A1C228882A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CFA5459-0AC0-4532-978A-0960A6634F8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CF15069-663B-4ED7-9DAE-C11EAE518D9B}"/>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55CFC0D7-E028-4311-86BD-2202A433356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1694EC4-4D20-4CFF-8E93-4FDDEB7FD92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8A2ADC2-34A2-4599-981A-0380CA12366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9A0F850-EEAD-4A34-AC67-C73D909F70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D716A7A3-AFB6-4E8C-9668-FD0605233434}"/>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F63E8E57-705B-42B2-AA79-B0DC594C65F1}"/>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6332727E-C56E-4B37-B4AC-6926EF8FBE36}"/>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20E59F9E-1072-4ABE-A544-F1AC403A71C2}"/>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1BC2E3AD-E114-4930-A746-7D0CA6B5BB55}"/>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123632FE-BC27-4ED8-83F3-F2E7919EC7A7}"/>
            </a:ext>
          </a:extLst>
        </xdr:cNvPr>
        <xdr:cNvSpPr txBox="1"/>
      </xdr:nvSpPr>
      <xdr:spPr>
        <a:xfrm>
          <a:off x="9258300" y="1402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20ACBFE-6051-4619-B86A-9352DF0302FE}"/>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AE310DF4-48AD-4466-ACE0-475293D3A3FE}"/>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6D30475F-0702-4CA7-8EF9-0A69501F2460}"/>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50859E3-61D5-476A-9FF7-86735C3547DE}"/>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FEF523AB-4162-46A9-AA03-198E5C720A97}"/>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DBB77BB-EE51-400A-9A39-18AD240CBE2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B94E65F-926F-4C44-BD9B-B38E1C14D38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7B1549D-191A-4112-8962-B1BD943BF63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8C1EB19-405F-497F-91F2-37D8F9D2013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C44DB2E-91AF-4662-9AF6-4F35462B03F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36830</xdr:rowOff>
    </xdr:from>
    <xdr:to>
      <xdr:col>55</xdr:col>
      <xdr:colOff>50800</xdr:colOff>
      <xdr:row>86</xdr:row>
      <xdr:rowOff>138430</xdr:rowOff>
    </xdr:to>
    <xdr:sp macro="" textlink="">
      <xdr:nvSpPr>
        <xdr:cNvPr id="357" name="楕円 356">
          <a:extLst>
            <a:ext uri="{FF2B5EF4-FFF2-40B4-BE49-F238E27FC236}">
              <a16:creationId xmlns:a16="http://schemas.microsoft.com/office/drawing/2014/main" id="{3324BF7E-67CF-4008-A5FC-AA85A643FFFE}"/>
            </a:ext>
          </a:extLst>
        </xdr:cNvPr>
        <xdr:cNvSpPr/>
      </xdr:nvSpPr>
      <xdr:spPr>
        <a:xfrm>
          <a:off x="9192260" y="14453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123207</xdr:rowOff>
    </xdr:from>
    <xdr:ext cx="469744" cy="259045"/>
    <xdr:sp macro="" textlink="">
      <xdr:nvSpPr>
        <xdr:cNvPr id="358" name="【福祉施設】&#10;一人当たり面積該当値テキスト">
          <a:extLst>
            <a:ext uri="{FF2B5EF4-FFF2-40B4-BE49-F238E27FC236}">
              <a16:creationId xmlns:a16="http://schemas.microsoft.com/office/drawing/2014/main" id="{A4CF1135-3143-4CF7-AFD2-753A33E89550}"/>
            </a:ext>
          </a:extLst>
        </xdr:cNvPr>
        <xdr:cNvSpPr txBox="1"/>
      </xdr:nvSpPr>
      <xdr:spPr>
        <a:xfrm>
          <a:off x="925830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59" name="楕円 358">
          <a:extLst>
            <a:ext uri="{FF2B5EF4-FFF2-40B4-BE49-F238E27FC236}">
              <a16:creationId xmlns:a16="http://schemas.microsoft.com/office/drawing/2014/main" id="{EE140E87-76CD-40C1-A1BA-550A14053720}"/>
            </a:ext>
          </a:extLst>
        </xdr:cNvPr>
        <xdr:cNvSpPr/>
      </xdr:nvSpPr>
      <xdr:spPr>
        <a:xfrm>
          <a:off x="8445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87630</xdr:rowOff>
    </xdr:from>
    <xdr:to>
      <xdr:col>55</xdr:col>
      <xdr:colOff>0</xdr:colOff>
      <xdr:row>86</xdr:row>
      <xdr:rowOff>87630</xdr:rowOff>
    </xdr:to>
    <xdr:cxnSp macro="">
      <xdr:nvCxnSpPr>
        <xdr:cNvPr id="360" name="直線コネクタ 359">
          <a:extLst>
            <a:ext uri="{FF2B5EF4-FFF2-40B4-BE49-F238E27FC236}">
              <a16:creationId xmlns:a16="http://schemas.microsoft.com/office/drawing/2014/main" id="{772CC5DF-723C-48A9-81CC-95CDDD410EB0}"/>
            </a:ext>
          </a:extLst>
        </xdr:cNvPr>
        <xdr:cNvCxnSpPr/>
      </xdr:nvCxnSpPr>
      <xdr:spPr>
        <a:xfrm>
          <a:off x="8496300" y="145046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36830</xdr:rowOff>
    </xdr:from>
    <xdr:to>
      <xdr:col>46</xdr:col>
      <xdr:colOff>38100</xdr:colOff>
      <xdr:row>86</xdr:row>
      <xdr:rowOff>138430</xdr:rowOff>
    </xdr:to>
    <xdr:sp macro="" textlink="">
      <xdr:nvSpPr>
        <xdr:cNvPr id="361" name="楕円 360">
          <a:extLst>
            <a:ext uri="{FF2B5EF4-FFF2-40B4-BE49-F238E27FC236}">
              <a16:creationId xmlns:a16="http://schemas.microsoft.com/office/drawing/2014/main" id="{929AA183-E55F-46DE-B78E-7795A792F1D3}"/>
            </a:ext>
          </a:extLst>
        </xdr:cNvPr>
        <xdr:cNvSpPr/>
      </xdr:nvSpPr>
      <xdr:spPr>
        <a:xfrm>
          <a:off x="7670800" y="14453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87630</xdr:rowOff>
    </xdr:from>
    <xdr:to>
      <xdr:col>50</xdr:col>
      <xdr:colOff>114300</xdr:colOff>
      <xdr:row>86</xdr:row>
      <xdr:rowOff>87630</xdr:rowOff>
    </xdr:to>
    <xdr:cxnSp macro="">
      <xdr:nvCxnSpPr>
        <xdr:cNvPr id="362" name="直線コネクタ 361">
          <a:extLst>
            <a:ext uri="{FF2B5EF4-FFF2-40B4-BE49-F238E27FC236}">
              <a16:creationId xmlns:a16="http://schemas.microsoft.com/office/drawing/2014/main" id="{3E11664E-F69C-42F7-AD8C-23A516A19504}"/>
            </a:ext>
          </a:extLst>
        </xdr:cNvPr>
        <xdr:cNvCxnSpPr/>
      </xdr:nvCxnSpPr>
      <xdr:spPr>
        <a:xfrm>
          <a:off x="7713980" y="145046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36830</xdr:rowOff>
    </xdr:from>
    <xdr:to>
      <xdr:col>41</xdr:col>
      <xdr:colOff>101600</xdr:colOff>
      <xdr:row>86</xdr:row>
      <xdr:rowOff>138430</xdr:rowOff>
    </xdr:to>
    <xdr:sp macro="" textlink="">
      <xdr:nvSpPr>
        <xdr:cNvPr id="363" name="楕円 362">
          <a:extLst>
            <a:ext uri="{FF2B5EF4-FFF2-40B4-BE49-F238E27FC236}">
              <a16:creationId xmlns:a16="http://schemas.microsoft.com/office/drawing/2014/main" id="{D3BE8155-2A9C-4D59-A189-293E2E978876}"/>
            </a:ext>
          </a:extLst>
        </xdr:cNvPr>
        <xdr:cNvSpPr/>
      </xdr:nvSpPr>
      <xdr:spPr>
        <a:xfrm>
          <a:off x="687324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87630</xdr:rowOff>
    </xdr:from>
    <xdr:to>
      <xdr:col>45</xdr:col>
      <xdr:colOff>177800</xdr:colOff>
      <xdr:row>86</xdr:row>
      <xdr:rowOff>87630</xdr:rowOff>
    </xdr:to>
    <xdr:cxnSp macro="">
      <xdr:nvCxnSpPr>
        <xdr:cNvPr id="364" name="直線コネクタ 363">
          <a:extLst>
            <a:ext uri="{FF2B5EF4-FFF2-40B4-BE49-F238E27FC236}">
              <a16:creationId xmlns:a16="http://schemas.microsoft.com/office/drawing/2014/main" id="{03EE039B-7DED-43DD-9B94-799919EE7669}"/>
            </a:ext>
          </a:extLst>
        </xdr:cNvPr>
        <xdr:cNvCxnSpPr/>
      </xdr:nvCxnSpPr>
      <xdr:spPr>
        <a:xfrm>
          <a:off x="6924040" y="145046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36830</xdr:rowOff>
    </xdr:from>
    <xdr:to>
      <xdr:col>36</xdr:col>
      <xdr:colOff>165100</xdr:colOff>
      <xdr:row>86</xdr:row>
      <xdr:rowOff>138430</xdr:rowOff>
    </xdr:to>
    <xdr:sp macro="" textlink="">
      <xdr:nvSpPr>
        <xdr:cNvPr id="365" name="楕円 364">
          <a:extLst>
            <a:ext uri="{FF2B5EF4-FFF2-40B4-BE49-F238E27FC236}">
              <a16:creationId xmlns:a16="http://schemas.microsoft.com/office/drawing/2014/main" id="{D1005445-FF9B-40CA-A1D4-CB926B1C4C2E}"/>
            </a:ext>
          </a:extLst>
        </xdr:cNvPr>
        <xdr:cNvSpPr/>
      </xdr:nvSpPr>
      <xdr:spPr>
        <a:xfrm>
          <a:off x="609854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87630</xdr:rowOff>
    </xdr:from>
    <xdr:to>
      <xdr:col>41</xdr:col>
      <xdr:colOff>50800</xdr:colOff>
      <xdr:row>86</xdr:row>
      <xdr:rowOff>87630</xdr:rowOff>
    </xdr:to>
    <xdr:cxnSp macro="">
      <xdr:nvCxnSpPr>
        <xdr:cNvPr id="366" name="直線コネクタ 365">
          <a:extLst>
            <a:ext uri="{FF2B5EF4-FFF2-40B4-BE49-F238E27FC236}">
              <a16:creationId xmlns:a16="http://schemas.microsoft.com/office/drawing/2014/main" id="{DE9FBBBA-FE02-43EB-AD42-DDE2FBE9F479}"/>
            </a:ext>
          </a:extLst>
        </xdr:cNvPr>
        <xdr:cNvCxnSpPr/>
      </xdr:nvCxnSpPr>
      <xdr:spPr>
        <a:xfrm>
          <a:off x="6149340" y="145046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5E47B416-C14F-40FB-9B3D-151ECB9663F9}"/>
            </a:ext>
          </a:extLst>
        </xdr:cNvPr>
        <xdr:cNvSpPr txBox="1"/>
      </xdr:nvSpPr>
      <xdr:spPr>
        <a:xfrm>
          <a:off x="827158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5975B268-16CE-489E-AC02-3E8246B7D8BD}"/>
            </a:ext>
          </a:extLst>
        </xdr:cNvPr>
        <xdr:cNvSpPr txBox="1"/>
      </xdr:nvSpPr>
      <xdr:spPr>
        <a:xfrm>
          <a:off x="7509587" y="1395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6608285E-00ED-44F2-8A42-3849147EB97E}"/>
            </a:ext>
          </a:extLst>
        </xdr:cNvPr>
        <xdr:cNvSpPr txBox="1"/>
      </xdr:nvSpPr>
      <xdr:spPr>
        <a:xfrm>
          <a:off x="671202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0B37CD09-BBF0-46F3-A2F2-C3B350126052}"/>
            </a:ext>
          </a:extLst>
        </xdr:cNvPr>
        <xdr:cNvSpPr txBox="1"/>
      </xdr:nvSpPr>
      <xdr:spPr>
        <a:xfrm>
          <a:off x="59373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371" name="n_1mainValue【福祉施設】&#10;一人当たり面積">
          <a:extLst>
            <a:ext uri="{FF2B5EF4-FFF2-40B4-BE49-F238E27FC236}">
              <a16:creationId xmlns:a16="http://schemas.microsoft.com/office/drawing/2014/main" id="{989537DB-97C7-421B-BECC-8CAAAFBDC61C}"/>
            </a:ext>
          </a:extLst>
        </xdr:cNvPr>
        <xdr:cNvSpPr txBox="1"/>
      </xdr:nvSpPr>
      <xdr:spPr>
        <a:xfrm>
          <a:off x="827158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129557</xdr:rowOff>
    </xdr:from>
    <xdr:ext cx="469744" cy="259045"/>
    <xdr:sp macro="" textlink="">
      <xdr:nvSpPr>
        <xdr:cNvPr id="372" name="n_2mainValue【福祉施設】&#10;一人当たり面積">
          <a:extLst>
            <a:ext uri="{FF2B5EF4-FFF2-40B4-BE49-F238E27FC236}">
              <a16:creationId xmlns:a16="http://schemas.microsoft.com/office/drawing/2014/main" id="{7088B381-24A2-4F2B-AA9C-C257490170CC}"/>
            </a:ext>
          </a:extLst>
        </xdr:cNvPr>
        <xdr:cNvSpPr txBox="1"/>
      </xdr:nvSpPr>
      <xdr:spPr>
        <a:xfrm>
          <a:off x="750958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129557</xdr:rowOff>
    </xdr:from>
    <xdr:ext cx="469744" cy="259045"/>
    <xdr:sp macro="" textlink="">
      <xdr:nvSpPr>
        <xdr:cNvPr id="373" name="n_3mainValue【福祉施設】&#10;一人当たり面積">
          <a:extLst>
            <a:ext uri="{FF2B5EF4-FFF2-40B4-BE49-F238E27FC236}">
              <a16:creationId xmlns:a16="http://schemas.microsoft.com/office/drawing/2014/main" id="{337E0FF7-BFF2-46DB-A3F1-4943582678DF}"/>
            </a:ext>
          </a:extLst>
        </xdr:cNvPr>
        <xdr:cNvSpPr txBox="1"/>
      </xdr:nvSpPr>
      <xdr:spPr>
        <a:xfrm>
          <a:off x="671202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129557</xdr:rowOff>
    </xdr:from>
    <xdr:ext cx="469744" cy="259045"/>
    <xdr:sp macro="" textlink="">
      <xdr:nvSpPr>
        <xdr:cNvPr id="374" name="n_4mainValue【福祉施設】&#10;一人当たり面積">
          <a:extLst>
            <a:ext uri="{FF2B5EF4-FFF2-40B4-BE49-F238E27FC236}">
              <a16:creationId xmlns:a16="http://schemas.microsoft.com/office/drawing/2014/main" id="{D5DFA40C-1F7E-4B88-89A3-75D955124F46}"/>
            </a:ext>
          </a:extLst>
        </xdr:cNvPr>
        <xdr:cNvSpPr txBox="1"/>
      </xdr:nvSpPr>
      <xdr:spPr>
        <a:xfrm>
          <a:off x="593732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593C013-6431-4CCD-A8F0-DCD3BC32E66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C2DC0A0-26C5-43E0-A67C-7B5891224D7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E9D9E23-7AAA-4048-A5C4-91EAFC39788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F239FC4-D509-41C4-B7B8-F3CEDAA49D0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C00926C-03C3-4058-BD80-3309A8690D2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3B7C4A7-C307-4FEB-B331-D9DCFDEFE03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0C93D0E-4377-4748-8D2D-1E984E60A0A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38D123E-F6A2-4872-B0F9-E3ACC82CFE6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9468245-F37C-4884-9B26-6A04CD8A6DB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9FAF1BA-244E-44F2-ACB2-C6C86C46612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5246AF2-EC26-4555-8889-C391B832760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A2F9DEB-A56D-4AA8-9B5B-91C44530F30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9EE4A1D6-5006-497B-ADCB-0EBAD80A8A9A}"/>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2269FCD0-8A9E-4792-8A01-B3C8A0AC0904}"/>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4384309-D511-49ED-80BC-42756FDA9555}"/>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F420CB9E-E260-4C7C-9188-D601350D876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A9DE1E62-0051-4A0A-84B9-2CC50A39670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6119DC4D-EB88-47C3-888B-4DF9B3D2CAF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30E4610D-7929-43A2-A6C9-9A76EA70534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38103154-43E3-4C53-873B-06D68AB4058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388BB37D-08B7-4455-AA41-9C94B81ABAC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9C40C441-3EC2-477E-9B3D-B2238F4C2AF2}"/>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D44577B4-FCA4-4C48-BFD9-D606E8E7952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606ECB1A-F35B-4B36-BFEE-AAE5356F3B0C}"/>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1B7FDAAE-6FBA-45A5-85C8-5D0EE456B161}"/>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1CBE2760-C402-40B9-B492-37526A8C0163}"/>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4F854BF-B8DC-4C71-835B-F15E3CF896AC}"/>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1C4E743C-8F78-4F91-81B4-F204AF844F48}"/>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519230F3-4504-4840-955A-5E1347E6AD34}"/>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A0856D41-3229-46F8-B5E8-C3B2214FA2D2}"/>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2F50F39B-87D5-4C4F-B455-9F16AE30F8FF}"/>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B57B34D-906E-4D3E-9383-D9EBDA92BCD6}"/>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7BDC26CD-2327-4B9B-8BB3-9C14F1B83AF6}"/>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2946E19-C16A-44D0-A7E5-E63037FEC54E}"/>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D7CE0CBF-7C1B-41FA-95D2-816539C3ACC7}"/>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1F05D7F-4D1C-49E2-BB24-BF6F009A7F9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76E157B-7767-41B3-A1A8-99B430E4A2D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E8484C-F6FC-4798-B318-7AA3C2035615}"/>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84DD11A-8BE1-4211-B5AF-C5E9B02B8E3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AA16338-3FF7-42B0-B48A-694363F7D24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8255</xdr:rowOff>
    </xdr:from>
    <xdr:to>
      <xdr:col>24</xdr:col>
      <xdr:colOff>114300</xdr:colOff>
      <xdr:row>106</xdr:row>
      <xdr:rowOff>109855</xdr:rowOff>
    </xdr:to>
    <xdr:sp macro="" textlink="">
      <xdr:nvSpPr>
        <xdr:cNvPr id="415" name="楕円 414">
          <a:extLst>
            <a:ext uri="{FF2B5EF4-FFF2-40B4-BE49-F238E27FC236}">
              <a16:creationId xmlns:a16="http://schemas.microsoft.com/office/drawing/2014/main" id="{6E127E7E-4679-43D6-875B-3256904D4D7F}"/>
            </a:ext>
          </a:extLst>
        </xdr:cNvPr>
        <xdr:cNvSpPr/>
      </xdr:nvSpPr>
      <xdr:spPr>
        <a:xfrm>
          <a:off x="403606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158132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69EC12AA-CF2C-44DD-B371-DD207243BE36}"/>
            </a:ext>
          </a:extLst>
        </xdr:cNvPr>
        <xdr:cNvSpPr txBox="1"/>
      </xdr:nvSpPr>
      <xdr:spPr>
        <a:xfrm>
          <a:off x="4124960"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170180</xdr:rowOff>
    </xdr:from>
    <xdr:to>
      <xdr:col>20</xdr:col>
      <xdr:colOff>38100</xdr:colOff>
      <xdr:row>106</xdr:row>
      <xdr:rowOff>100330</xdr:rowOff>
    </xdr:to>
    <xdr:sp macro="" textlink="">
      <xdr:nvSpPr>
        <xdr:cNvPr id="417" name="楕円 416">
          <a:extLst>
            <a:ext uri="{FF2B5EF4-FFF2-40B4-BE49-F238E27FC236}">
              <a16:creationId xmlns:a16="http://schemas.microsoft.com/office/drawing/2014/main" id="{AE4C9CDE-AC8A-4596-84E0-71EAF45E6F8E}"/>
            </a:ext>
          </a:extLst>
        </xdr:cNvPr>
        <xdr:cNvSpPr/>
      </xdr:nvSpPr>
      <xdr:spPr>
        <a:xfrm>
          <a:off x="3312160" y="1777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49530</xdr:rowOff>
    </xdr:from>
    <xdr:to>
      <xdr:col>24</xdr:col>
      <xdr:colOff>63500</xdr:colOff>
      <xdr:row>106</xdr:row>
      <xdr:rowOff>59055</xdr:rowOff>
    </xdr:to>
    <xdr:cxnSp macro="">
      <xdr:nvCxnSpPr>
        <xdr:cNvPr id="418" name="直線コネクタ 417">
          <a:extLst>
            <a:ext uri="{FF2B5EF4-FFF2-40B4-BE49-F238E27FC236}">
              <a16:creationId xmlns:a16="http://schemas.microsoft.com/office/drawing/2014/main" id="{5BA941A6-0B5F-49C2-A44F-A82C1B8F1754}"/>
            </a:ext>
          </a:extLst>
        </xdr:cNvPr>
        <xdr:cNvCxnSpPr/>
      </xdr:nvCxnSpPr>
      <xdr:spPr>
        <a:xfrm>
          <a:off x="3355340" y="17819370"/>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156845</xdr:rowOff>
    </xdr:from>
    <xdr:to>
      <xdr:col>15</xdr:col>
      <xdr:colOff>101600</xdr:colOff>
      <xdr:row>106</xdr:row>
      <xdr:rowOff>86995</xdr:rowOff>
    </xdr:to>
    <xdr:sp macro="" textlink="">
      <xdr:nvSpPr>
        <xdr:cNvPr id="419" name="楕円 418">
          <a:extLst>
            <a:ext uri="{FF2B5EF4-FFF2-40B4-BE49-F238E27FC236}">
              <a16:creationId xmlns:a16="http://schemas.microsoft.com/office/drawing/2014/main" id="{04E381CA-2E29-4743-97D7-E5C48B822ED2}"/>
            </a:ext>
          </a:extLst>
        </xdr:cNvPr>
        <xdr:cNvSpPr/>
      </xdr:nvSpPr>
      <xdr:spPr>
        <a:xfrm>
          <a:off x="251460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36195</xdr:rowOff>
    </xdr:from>
    <xdr:to>
      <xdr:col>19</xdr:col>
      <xdr:colOff>177800</xdr:colOff>
      <xdr:row>106</xdr:row>
      <xdr:rowOff>49530</xdr:rowOff>
    </xdr:to>
    <xdr:cxnSp macro="">
      <xdr:nvCxnSpPr>
        <xdr:cNvPr id="420" name="直線コネクタ 419">
          <a:extLst>
            <a:ext uri="{FF2B5EF4-FFF2-40B4-BE49-F238E27FC236}">
              <a16:creationId xmlns:a16="http://schemas.microsoft.com/office/drawing/2014/main" id="{1CA969FA-233B-42A2-ADE8-B197D16DB68B}"/>
            </a:ext>
          </a:extLst>
        </xdr:cNvPr>
        <xdr:cNvCxnSpPr/>
      </xdr:nvCxnSpPr>
      <xdr:spPr>
        <a:xfrm>
          <a:off x="2565400" y="17806035"/>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130175</xdr:rowOff>
    </xdr:from>
    <xdr:to>
      <xdr:col>10</xdr:col>
      <xdr:colOff>165100</xdr:colOff>
      <xdr:row>106</xdr:row>
      <xdr:rowOff>60325</xdr:rowOff>
    </xdr:to>
    <xdr:sp macro="" textlink="">
      <xdr:nvSpPr>
        <xdr:cNvPr id="421" name="楕円 420">
          <a:extLst>
            <a:ext uri="{FF2B5EF4-FFF2-40B4-BE49-F238E27FC236}">
              <a16:creationId xmlns:a16="http://schemas.microsoft.com/office/drawing/2014/main" id="{7B84E5FA-E5A5-46DB-8FDF-660B1C394468}"/>
            </a:ext>
          </a:extLst>
        </xdr:cNvPr>
        <xdr:cNvSpPr/>
      </xdr:nvSpPr>
      <xdr:spPr>
        <a:xfrm>
          <a:off x="1739900" y="1773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9525</xdr:rowOff>
    </xdr:from>
    <xdr:to>
      <xdr:col>15</xdr:col>
      <xdr:colOff>50800</xdr:colOff>
      <xdr:row>106</xdr:row>
      <xdr:rowOff>36195</xdr:rowOff>
    </xdr:to>
    <xdr:cxnSp macro="">
      <xdr:nvCxnSpPr>
        <xdr:cNvPr id="422" name="直線コネクタ 421">
          <a:extLst>
            <a:ext uri="{FF2B5EF4-FFF2-40B4-BE49-F238E27FC236}">
              <a16:creationId xmlns:a16="http://schemas.microsoft.com/office/drawing/2014/main" id="{3CA621AF-8602-4301-816D-EDE5CF5CF300}"/>
            </a:ext>
          </a:extLst>
        </xdr:cNvPr>
        <xdr:cNvCxnSpPr/>
      </xdr:nvCxnSpPr>
      <xdr:spPr>
        <a:xfrm>
          <a:off x="1790700" y="1777936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97789</xdr:rowOff>
    </xdr:from>
    <xdr:to>
      <xdr:col>6</xdr:col>
      <xdr:colOff>38100</xdr:colOff>
      <xdr:row>106</xdr:row>
      <xdr:rowOff>27939</xdr:rowOff>
    </xdr:to>
    <xdr:sp macro="" textlink="">
      <xdr:nvSpPr>
        <xdr:cNvPr id="423" name="楕円 422">
          <a:extLst>
            <a:ext uri="{FF2B5EF4-FFF2-40B4-BE49-F238E27FC236}">
              <a16:creationId xmlns:a16="http://schemas.microsoft.com/office/drawing/2014/main" id="{8A74F1E8-6A59-4B15-96E1-B2D7C91C2E8C}"/>
            </a:ext>
          </a:extLst>
        </xdr:cNvPr>
        <xdr:cNvSpPr/>
      </xdr:nvSpPr>
      <xdr:spPr>
        <a:xfrm>
          <a:off x="965200" y="176999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148589</xdr:rowOff>
    </xdr:from>
    <xdr:to>
      <xdr:col>10</xdr:col>
      <xdr:colOff>114300</xdr:colOff>
      <xdr:row>106</xdr:row>
      <xdr:rowOff>9525</xdr:rowOff>
    </xdr:to>
    <xdr:cxnSp macro="">
      <xdr:nvCxnSpPr>
        <xdr:cNvPr id="424" name="直線コネクタ 423">
          <a:extLst>
            <a:ext uri="{FF2B5EF4-FFF2-40B4-BE49-F238E27FC236}">
              <a16:creationId xmlns:a16="http://schemas.microsoft.com/office/drawing/2014/main" id="{C913414A-A3FF-4DD3-878A-06400C72336E}"/>
            </a:ext>
          </a:extLst>
        </xdr:cNvPr>
        <xdr:cNvCxnSpPr/>
      </xdr:nvCxnSpPr>
      <xdr:spPr>
        <a:xfrm>
          <a:off x="1008380" y="17750789"/>
          <a:ext cx="78232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A9F3F8D3-3844-4E21-B59F-4B67BC2480C1}"/>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D6F7EB04-0893-4279-8B0C-AA3A73ACBB0E}"/>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816A48EA-D30D-493D-96AD-F3F4A1EC1FFC}"/>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9967CDB2-77E5-4864-BF20-B372C59CA000}"/>
            </a:ext>
          </a:extLst>
        </xdr:cNvPr>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91457</xdr:rowOff>
    </xdr:from>
    <xdr:ext cx="405111" cy="259045"/>
    <xdr:sp macro="" textlink="">
      <xdr:nvSpPr>
        <xdr:cNvPr id="429" name="n_1mainValue【市民会館】&#10;有形固定資産減価償却率">
          <a:extLst>
            <a:ext uri="{FF2B5EF4-FFF2-40B4-BE49-F238E27FC236}">
              <a16:creationId xmlns:a16="http://schemas.microsoft.com/office/drawing/2014/main" id="{E83C5717-40FA-4BCC-98A3-F4CE2A923C76}"/>
            </a:ext>
          </a:extLst>
        </xdr:cNvPr>
        <xdr:cNvSpPr txBox="1"/>
      </xdr:nvSpPr>
      <xdr:spPr>
        <a:xfrm>
          <a:off x="317056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78122</xdr:rowOff>
    </xdr:from>
    <xdr:ext cx="405111" cy="259045"/>
    <xdr:sp macro="" textlink="">
      <xdr:nvSpPr>
        <xdr:cNvPr id="430" name="n_2mainValue【市民会館】&#10;有形固定資産減価償却率">
          <a:extLst>
            <a:ext uri="{FF2B5EF4-FFF2-40B4-BE49-F238E27FC236}">
              <a16:creationId xmlns:a16="http://schemas.microsoft.com/office/drawing/2014/main" id="{AB352EF3-0013-4E96-A4EA-518BB1A93BA3}"/>
            </a:ext>
          </a:extLst>
        </xdr:cNvPr>
        <xdr:cNvSpPr txBox="1"/>
      </xdr:nvSpPr>
      <xdr:spPr>
        <a:xfrm>
          <a:off x="2385704" y="1784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51452</xdr:rowOff>
    </xdr:from>
    <xdr:ext cx="405111" cy="259045"/>
    <xdr:sp macro="" textlink="">
      <xdr:nvSpPr>
        <xdr:cNvPr id="431" name="n_3mainValue【市民会館】&#10;有形固定資産減価償却率">
          <a:extLst>
            <a:ext uri="{FF2B5EF4-FFF2-40B4-BE49-F238E27FC236}">
              <a16:creationId xmlns:a16="http://schemas.microsoft.com/office/drawing/2014/main" id="{907CE18B-421B-4D9E-A4AD-D3DA8B9F82C6}"/>
            </a:ext>
          </a:extLst>
        </xdr:cNvPr>
        <xdr:cNvSpPr txBox="1"/>
      </xdr:nvSpPr>
      <xdr:spPr>
        <a:xfrm>
          <a:off x="1611004" y="1782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19066</xdr:rowOff>
    </xdr:from>
    <xdr:ext cx="405111" cy="259045"/>
    <xdr:sp macro="" textlink="">
      <xdr:nvSpPr>
        <xdr:cNvPr id="432" name="n_4mainValue【市民会館】&#10;有形固定資産減価償却率">
          <a:extLst>
            <a:ext uri="{FF2B5EF4-FFF2-40B4-BE49-F238E27FC236}">
              <a16:creationId xmlns:a16="http://schemas.microsoft.com/office/drawing/2014/main" id="{6F8C92E6-3A83-4D97-8536-DC630D22428B}"/>
            </a:ext>
          </a:extLst>
        </xdr:cNvPr>
        <xdr:cNvSpPr txBox="1"/>
      </xdr:nvSpPr>
      <xdr:spPr>
        <a:xfrm>
          <a:off x="836304" y="1778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C8DDD401-3854-4DC2-B624-B0AC9B6629B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CCB0433E-70A6-40C8-BB79-4C2F2326375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71A667D6-10A8-446C-B0D5-51417262BF2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36B4EBCC-0229-401D-A623-0929E6C2B45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45195CE-8EA8-4D21-B37B-8A51B7366C3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16836BE-39F3-4085-B422-F26274ACFA6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A62E4C0-FA88-4BB3-BED0-A905445C80D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A81DD3AE-6E11-4BD8-851C-3E86698CF22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FFFABAB-3919-47E2-8752-18FB6DEE5D8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CAE1032-9F73-441B-846F-5C5683AB8DDF}"/>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7F30FA86-CBBC-4B0A-BC39-5588A1914293}"/>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399926AA-7917-42F9-AE40-DFB6F13BB586}"/>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4E4EE61A-98AF-4A97-A26B-9679BF9A5BA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C2A028F1-93BF-4915-935B-94A9E2C49F5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1F4FB06D-2D1A-4E12-A60D-0117DF2ED7C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A08B18B2-3798-4159-BC2D-D8E38719E342}"/>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B3D3D14B-6F99-42E6-8F26-A627F1E7D7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A2217B8C-D467-486C-BEA8-FE79A8EE65BB}"/>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181121A4-7CB4-42E8-9F89-597688B114A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9D288EE0-E037-43C1-9621-47DE28E79346}"/>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DD466F6D-948A-40C6-9C5E-6B5A9FBF0E9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FC0627E5-E6E2-4383-B726-6514B5E4979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9BCF4AB4-C401-4CFD-8601-FA3B3DE059A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4CB01733-738E-4CEB-B54A-C23704E0ABC6}"/>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CCB3D063-FC1F-4B17-B1F6-61C100C31652}"/>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83A7729B-A1C0-4311-BC11-265285F4F53D}"/>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CFAD0FEC-9BD3-481E-A7A9-1F2D7653C42B}"/>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139D1B7F-C9B7-481E-92E1-711C486C8F5D}"/>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E6E87B68-2F72-455C-B6B6-6B29739E3C89}"/>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6D9A8A0-DEA1-4EE5-AA9F-8B1207ABBF96}"/>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8AAA33B8-9C22-416D-A92F-5EFAE129B023}"/>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3F2E6E74-5305-418E-B4B2-6043199FA7A3}"/>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DCE979A8-11B8-46CD-B112-C39A7C2675B3}"/>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FD54384B-81B6-4F6C-98B3-F44B97269019}"/>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A708520-FB42-49A3-BC6D-0AFF7B514EE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6070F90-43DC-4E81-8F96-8E1E53E3AB1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8C56FD9-2419-40BF-8D61-C73A16D46DA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3EAAD6B-9404-4543-93AD-C6914BAF185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F9E211B-31FB-462B-BBE6-07B46A78A5E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29211</xdr:rowOff>
    </xdr:from>
    <xdr:to>
      <xdr:col>55</xdr:col>
      <xdr:colOff>50800</xdr:colOff>
      <xdr:row>106</xdr:row>
      <xdr:rowOff>130811</xdr:rowOff>
    </xdr:to>
    <xdr:sp macro="" textlink="">
      <xdr:nvSpPr>
        <xdr:cNvPr id="472" name="楕円 471">
          <a:extLst>
            <a:ext uri="{FF2B5EF4-FFF2-40B4-BE49-F238E27FC236}">
              <a16:creationId xmlns:a16="http://schemas.microsoft.com/office/drawing/2014/main" id="{FC56F07A-A58A-4966-8ADE-A268061D42BF}"/>
            </a:ext>
          </a:extLst>
        </xdr:cNvPr>
        <xdr:cNvSpPr/>
      </xdr:nvSpPr>
      <xdr:spPr>
        <a:xfrm>
          <a:off x="9192260" y="177990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7638</xdr:rowOff>
    </xdr:from>
    <xdr:ext cx="469744" cy="259045"/>
    <xdr:sp macro="" textlink="">
      <xdr:nvSpPr>
        <xdr:cNvPr id="473" name="【市民会館】&#10;一人当たり面積該当値テキスト">
          <a:extLst>
            <a:ext uri="{FF2B5EF4-FFF2-40B4-BE49-F238E27FC236}">
              <a16:creationId xmlns:a16="http://schemas.microsoft.com/office/drawing/2014/main" id="{7F7F06D8-13BE-4BDD-BB66-44406B8AD6D0}"/>
            </a:ext>
          </a:extLst>
        </xdr:cNvPr>
        <xdr:cNvSpPr txBox="1"/>
      </xdr:nvSpPr>
      <xdr:spPr>
        <a:xfrm>
          <a:off x="9258300"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4" name="楕円 473">
          <a:extLst>
            <a:ext uri="{FF2B5EF4-FFF2-40B4-BE49-F238E27FC236}">
              <a16:creationId xmlns:a16="http://schemas.microsoft.com/office/drawing/2014/main" id="{CE5ABFB2-6381-4EB4-9FA2-95F1C6EECCD5}"/>
            </a:ext>
          </a:extLst>
        </xdr:cNvPr>
        <xdr:cNvSpPr/>
      </xdr:nvSpPr>
      <xdr:spPr>
        <a:xfrm>
          <a:off x="844550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80011</xdr:rowOff>
    </xdr:from>
    <xdr:to>
      <xdr:col>55</xdr:col>
      <xdr:colOff>0</xdr:colOff>
      <xdr:row>106</xdr:row>
      <xdr:rowOff>83820</xdr:rowOff>
    </xdr:to>
    <xdr:cxnSp macro="">
      <xdr:nvCxnSpPr>
        <xdr:cNvPr id="475" name="直線コネクタ 474">
          <a:extLst>
            <a:ext uri="{FF2B5EF4-FFF2-40B4-BE49-F238E27FC236}">
              <a16:creationId xmlns:a16="http://schemas.microsoft.com/office/drawing/2014/main" id="{25DD9532-2A9E-425E-BB91-49FA6540D144}"/>
            </a:ext>
          </a:extLst>
        </xdr:cNvPr>
        <xdr:cNvCxnSpPr/>
      </xdr:nvCxnSpPr>
      <xdr:spPr>
        <a:xfrm flipV="1">
          <a:off x="8496300" y="1784985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76" name="楕円 475">
          <a:extLst>
            <a:ext uri="{FF2B5EF4-FFF2-40B4-BE49-F238E27FC236}">
              <a16:creationId xmlns:a16="http://schemas.microsoft.com/office/drawing/2014/main" id="{BFB1302C-80ED-40AB-8E0F-97073C742B9A}"/>
            </a:ext>
          </a:extLst>
        </xdr:cNvPr>
        <xdr:cNvSpPr/>
      </xdr:nvSpPr>
      <xdr:spPr>
        <a:xfrm>
          <a:off x="767080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87630</xdr:rowOff>
    </xdr:to>
    <xdr:cxnSp macro="">
      <xdr:nvCxnSpPr>
        <xdr:cNvPr id="477" name="直線コネクタ 476">
          <a:extLst>
            <a:ext uri="{FF2B5EF4-FFF2-40B4-BE49-F238E27FC236}">
              <a16:creationId xmlns:a16="http://schemas.microsoft.com/office/drawing/2014/main" id="{5D1B0B26-D879-43F6-9D35-2C95D9175A17}"/>
            </a:ext>
          </a:extLst>
        </xdr:cNvPr>
        <xdr:cNvCxnSpPr/>
      </xdr:nvCxnSpPr>
      <xdr:spPr>
        <a:xfrm flipV="1">
          <a:off x="7713980" y="1785366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40639</xdr:rowOff>
    </xdr:from>
    <xdr:to>
      <xdr:col>41</xdr:col>
      <xdr:colOff>101600</xdr:colOff>
      <xdr:row>106</xdr:row>
      <xdr:rowOff>142239</xdr:rowOff>
    </xdr:to>
    <xdr:sp macro="" textlink="">
      <xdr:nvSpPr>
        <xdr:cNvPr id="478" name="楕円 477">
          <a:extLst>
            <a:ext uri="{FF2B5EF4-FFF2-40B4-BE49-F238E27FC236}">
              <a16:creationId xmlns:a16="http://schemas.microsoft.com/office/drawing/2014/main" id="{5EE453B6-C184-4ADE-A69A-A0C704902564}"/>
            </a:ext>
          </a:extLst>
        </xdr:cNvPr>
        <xdr:cNvSpPr/>
      </xdr:nvSpPr>
      <xdr:spPr>
        <a:xfrm>
          <a:off x="6873240" y="1781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87630</xdr:rowOff>
    </xdr:from>
    <xdr:to>
      <xdr:col>45</xdr:col>
      <xdr:colOff>177800</xdr:colOff>
      <xdr:row>106</xdr:row>
      <xdr:rowOff>91439</xdr:rowOff>
    </xdr:to>
    <xdr:cxnSp macro="">
      <xdr:nvCxnSpPr>
        <xdr:cNvPr id="479" name="直線コネクタ 478">
          <a:extLst>
            <a:ext uri="{FF2B5EF4-FFF2-40B4-BE49-F238E27FC236}">
              <a16:creationId xmlns:a16="http://schemas.microsoft.com/office/drawing/2014/main" id="{EEF23DCD-EC36-48F1-A5CC-B1F5F7260BA0}"/>
            </a:ext>
          </a:extLst>
        </xdr:cNvPr>
        <xdr:cNvCxnSpPr/>
      </xdr:nvCxnSpPr>
      <xdr:spPr>
        <a:xfrm flipV="1">
          <a:off x="6924040" y="1785747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44450</xdr:rowOff>
    </xdr:from>
    <xdr:to>
      <xdr:col>36</xdr:col>
      <xdr:colOff>165100</xdr:colOff>
      <xdr:row>106</xdr:row>
      <xdr:rowOff>146050</xdr:rowOff>
    </xdr:to>
    <xdr:sp macro="" textlink="">
      <xdr:nvSpPr>
        <xdr:cNvPr id="480" name="楕円 479">
          <a:extLst>
            <a:ext uri="{FF2B5EF4-FFF2-40B4-BE49-F238E27FC236}">
              <a16:creationId xmlns:a16="http://schemas.microsoft.com/office/drawing/2014/main" id="{7F0D6200-670E-4E29-975E-41678B91CDE3}"/>
            </a:ext>
          </a:extLst>
        </xdr:cNvPr>
        <xdr:cNvSpPr/>
      </xdr:nvSpPr>
      <xdr:spPr>
        <a:xfrm>
          <a:off x="6098540" y="178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91439</xdr:rowOff>
    </xdr:from>
    <xdr:to>
      <xdr:col>41</xdr:col>
      <xdr:colOff>50800</xdr:colOff>
      <xdr:row>106</xdr:row>
      <xdr:rowOff>95250</xdr:rowOff>
    </xdr:to>
    <xdr:cxnSp macro="">
      <xdr:nvCxnSpPr>
        <xdr:cNvPr id="481" name="直線コネクタ 480">
          <a:extLst>
            <a:ext uri="{FF2B5EF4-FFF2-40B4-BE49-F238E27FC236}">
              <a16:creationId xmlns:a16="http://schemas.microsoft.com/office/drawing/2014/main" id="{BE428F6E-016E-4FDF-9CB1-88F26BAB92D6}"/>
            </a:ext>
          </a:extLst>
        </xdr:cNvPr>
        <xdr:cNvCxnSpPr/>
      </xdr:nvCxnSpPr>
      <xdr:spPr>
        <a:xfrm flipV="1">
          <a:off x="6149340" y="1786127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C0A1D5A1-02F5-4A87-A0EE-C08844DEA7B0}"/>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E57CD283-B6F3-4182-B4A0-8229A4F6F437}"/>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325942F1-F575-4030-8EB0-5732CF2D2287}"/>
            </a:ext>
          </a:extLst>
        </xdr:cNvPr>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6789DFDF-AD39-445D-B3AC-3B6C60309393}"/>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6" name="n_1mainValue【市民会館】&#10;一人当たり面積">
          <a:extLst>
            <a:ext uri="{FF2B5EF4-FFF2-40B4-BE49-F238E27FC236}">
              <a16:creationId xmlns:a16="http://schemas.microsoft.com/office/drawing/2014/main" id="{DD85639A-0F2C-472C-B1A2-7219243E4142}"/>
            </a:ext>
          </a:extLst>
        </xdr:cNvPr>
        <xdr:cNvSpPr txBox="1"/>
      </xdr:nvSpPr>
      <xdr:spPr>
        <a:xfrm>
          <a:off x="8271587" y="1789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487" name="n_2mainValue【市民会館】&#10;一人当たり面積">
          <a:extLst>
            <a:ext uri="{FF2B5EF4-FFF2-40B4-BE49-F238E27FC236}">
              <a16:creationId xmlns:a16="http://schemas.microsoft.com/office/drawing/2014/main" id="{14843326-F83B-42C2-A9F6-A7E884D3CE7E}"/>
            </a:ext>
          </a:extLst>
        </xdr:cNvPr>
        <xdr:cNvSpPr txBox="1"/>
      </xdr:nvSpPr>
      <xdr:spPr>
        <a:xfrm>
          <a:off x="750958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133366</xdr:rowOff>
    </xdr:from>
    <xdr:ext cx="469744" cy="259045"/>
    <xdr:sp macro="" textlink="">
      <xdr:nvSpPr>
        <xdr:cNvPr id="488" name="n_3mainValue【市民会館】&#10;一人当たり面積">
          <a:extLst>
            <a:ext uri="{FF2B5EF4-FFF2-40B4-BE49-F238E27FC236}">
              <a16:creationId xmlns:a16="http://schemas.microsoft.com/office/drawing/2014/main" id="{85D21976-C579-48E6-BFC0-956827D00A0E}"/>
            </a:ext>
          </a:extLst>
        </xdr:cNvPr>
        <xdr:cNvSpPr txBox="1"/>
      </xdr:nvSpPr>
      <xdr:spPr>
        <a:xfrm>
          <a:off x="6712027" y="1790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137177</xdr:rowOff>
    </xdr:from>
    <xdr:ext cx="469744" cy="259045"/>
    <xdr:sp macro="" textlink="">
      <xdr:nvSpPr>
        <xdr:cNvPr id="489" name="n_4mainValue【市民会館】&#10;一人当たり面積">
          <a:extLst>
            <a:ext uri="{FF2B5EF4-FFF2-40B4-BE49-F238E27FC236}">
              <a16:creationId xmlns:a16="http://schemas.microsoft.com/office/drawing/2014/main" id="{C6D4E76E-9CA6-4FCB-9B9B-A8A24A7BF549}"/>
            </a:ext>
          </a:extLst>
        </xdr:cNvPr>
        <xdr:cNvSpPr txBox="1"/>
      </xdr:nvSpPr>
      <xdr:spPr>
        <a:xfrm>
          <a:off x="5937327" y="1790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ED8A064-E5F0-497F-8E82-F214CB30A45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1CF01097-613E-4C8F-A0DD-D21A5EDBB34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B642F916-7AEA-4AA0-9B9D-10D7B61A788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DBA6736-219A-4BA8-B15C-C90FA64DDF8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776716DA-01F5-4EB4-8E82-EAF2F0FE3D7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7D6CA37B-168B-4B19-B07C-4F2EBEE1BF5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6C8D170B-1AF1-4826-8B37-95226E00F79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4A338EDA-1467-46D7-BE72-D98977F397F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D4E3B170-C4F4-4929-A37B-C1AD4CCB7C3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9E3D633-E4EF-435B-A848-ADE0542D56A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A0B19CCF-D2B0-4E2D-B13C-3ED8790709F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D0A035E3-CA16-4211-B18C-2FC66458A1B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CD8799CD-6AE0-4DAC-B86A-7781F012D11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E34E43B1-1932-4B5C-BF15-570F5BC6F175}"/>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F386BDC7-DF40-4367-9B1D-20F7CC6267A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795DE5BB-5E2C-47AE-9C58-CE5E2586805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BA4C9B9D-88F3-4E8F-9173-15C0EA337F4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FE06A7BC-E1C5-4614-B566-BADD0935AD21}"/>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76093F58-36BB-446A-9C30-117F40BE6CD6}"/>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29FAAB1E-22A3-4361-A055-74422568CBA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D9BC185A-415A-46CB-B223-912370CBEB76}"/>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48A321FF-A0EE-4CCD-98D7-F3750CA7C49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AD29825-49C7-458A-B9FB-2FAD3F30AE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48626EBF-27A1-40B8-B8F8-BB8B46931A1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B2318700-88C8-4BA4-AFD2-D168DCE2051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1B6571D1-E9B9-4DAF-A66E-F7734E68E665}"/>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3B158CF7-BE45-40C8-B030-8B7CAED3AAAF}"/>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B0A9DEDC-E298-4530-8D04-C15C5724C0AA}"/>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989C91C-2D13-4E61-9195-5F442C2F3658}"/>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340B05C1-97F4-47F6-B0F5-04B1FD2A8369}"/>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2AC9324D-2DCD-418B-B6BB-1F700C99BEDB}"/>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5A31423B-50C5-44E5-801B-707BAB9C82F7}"/>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2E3E0042-C2F1-4877-B352-7554715F5238}"/>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9C7A7C7E-D4BD-4B45-8C0C-E7BEEFD7851C}"/>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C30C4184-74B7-4EBF-82C6-C972E5D3E3B6}"/>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29A80D2A-BE78-48AC-B9E1-7DAA6DAC93CE}"/>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278233C-23B3-4609-A6F9-0E843F3BAAF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08B1BD8-F456-4CEA-82B1-AB38C74E022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900E58E-A92E-4D99-8220-EA00CCFD3C9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A4553AA-75B7-4DFD-AB50-E13EBF45CED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68323E2-4497-495C-A145-6D5838779A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7439</xdr:rowOff>
    </xdr:from>
    <xdr:to>
      <xdr:col>85</xdr:col>
      <xdr:colOff>177800</xdr:colOff>
      <xdr:row>36</xdr:row>
      <xdr:rowOff>109039</xdr:rowOff>
    </xdr:to>
    <xdr:sp macro="" textlink="">
      <xdr:nvSpPr>
        <xdr:cNvPr id="531" name="楕円 530">
          <a:extLst>
            <a:ext uri="{FF2B5EF4-FFF2-40B4-BE49-F238E27FC236}">
              <a16:creationId xmlns:a16="http://schemas.microsoft.com/office/drawing/2014/main" id="{B661B709-0BE4-4BCB-BB86-42CAD2C29871}"/>
            </a:ext>
          </a:extLst>
        </xdr:cNvPr>
        <xdr:cNvSpPr/>
      </xdr:nvSpPr>
      <xdr:spPr>
        <a:xfrm>
          <a:off x="14325600" y="60424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30316</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315B802-209A-4904-9909-A6DEB557BADA}"/>
            </a:ext>
          </a:extLst>
        </xdr:cNvPr>
        <xdr:cNvSpPr txBox="1"/>
      </xdr:nvSpPr>
      <xdr:spPr>
        <a:xfrm>
          <a:off x="14414500"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533" name="楕円 532">
          <a:extLst>
            <a:ext uri="{FF2B5EF4-FFF2-40B4-BE49-F238E27FC236}">
              <a16:creationId xmlns:a16="http://schemas.microsoft.com/office/drawing/2014/main" id="{4F19D205-DB62-4C8B-90AA-8380FF87D114}"/>
            </a:ext>
          </a:extLst>
        </xdr:cNvPr>
        <xdr:cNvSpPr/>
      </xdr:nvSpPr>
      <xdr:spPr>
        <a:xfrm>
          <a:off x="13578840" y="6005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17417</xdr:rowOff>
    </xdr:from>
    <xdr:to>
      <xdr:col>85</xdr:col>
      <xdr:colOff>127000</xdr:colOff>
      <xdr:row>36</xdr:row>
      <xdr:rowOff>58239</xdr:rowOff>
    </xdr:to>
    <xdr:cxnSp macro="">
      <xdr:nvCxnSpPr>
        <xdr:cNvPr id="534" name="直線コネクタ 533">
          <a:extLst>
            <a:ext uri="{FF2B5EF4-FFF2-40B4-BE49-F238E27FC236}">
              <a16:creationId xmlns:a16="http://schemas.microsoft.com/office/drawing/2014/main" id="{B0EB638B-01E1-443A-A6E2-D166D70877B2}"/>
            </a:ext>
          </a:extLst>
        </xdr:cNvPr>
        <xdr:cNvCxnSpPr/>
      </xdr:nvCxnSpPr>
      <xdr:spPr>
        <a:xfrm>
          <a:off x="13629640" y="6052457"/>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165826</xdr:rowOff>
    </xdr:from>
    <xdr:to>
      <xdr:col>76</xdr:col>
      <xdr:colOff>165100</xdr:colOff>
      <xdr:row>38</xdr:row>
      <xdr:rowOff>95976</xdr:rowOff>
    </xdr:to>
    <xdr:sp macro="" textlink="">
      <xdr:nvSpPr>
        <xdr:cNvPr id="535" name="楕円 534">
          <a:extLst>
            <a:ext uri="{FF2B5EF4-FFF2-40B4-BE49-F238E27FC236}">
              <a16:creationId xmlns:a16="http://schemas.microsoft.com/office/drawing/2014/main" id="{4D48F777-396C-4A30-8803-43CB728646DF}"/>
            </a:ext>
          </a:extLst>
        </xdr:cNvPr>
        <xdr:cNvSpPr/>
      </xdr:nvSpPr>
      <xdr:spPr>
        <a:xfrm>
          <a:off x="12804140" y="6368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17417</xdr:rowOff>
    </xdr:from>
    <xdr:to>
      <xdr:col>81</xdr:col>
      <xdr:colOff>50800</xdr:colOff>
      <xdr:row>38</xdr:row>
      <xdr:rowOff>45176</xdr:rowOff>
    </xdr:to>
    <xdr:cxnSp macro="">
      <xdr:nvCxnSpPr>
        <xdr:cNvPr id="536" name="直線コネクタ 535">
          <a:extLst>
            <a:ext uri="{FF2B5EF4-FFF2-40B4-BE49-F238E27FC236}">
              <a16:creationId xmlns:a16="http://schemas.microsoft.com/office/drawing/2014/main" id="{00E575F8-187E-4C3B-A2C7-7E3853CC7108}"/>
            </a:ext>
          </a:extLst>
        </xdr:cNvPr>
        <xdr:cNvCxnSpPr/>
      </xdr:nvCxnSpPr>
      <xdr:spPr>
        <a:xfrm flipV="1">
          <a:off x="12854940" y="6052457"/>
          <a:ext cx="774700" cy="36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37" name="楕円 536">
          <a:extLst>
            <a:ext uri="{FF2B5EF4-FFF2-40B4-BE49-F238E27FC236}">
              <a16:creationId xmlns:a16="http://schemas.microsoft.com/office/drawing/2014/main" id="{1083E043-6A10-4367-ADD9-879F7C8C131E}"/>
            </a:ext>
          </a:extLst>
        </xdr:cNvPr>
        <xdr:cNvSpPr/>
      </xdr:nvSpPr>
      <xdr:spPr>
        <a:xfrm>
          <a:off x="12029440" y="643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45176</xdr:rowOff>
    </xdr:from>
    <xdr:to>
      <xdr:col>76</xdr:col>
      <xdr:colOff>114300</xdr:colOff>
      <xdr:row>38</xdr:row>
      <xdr:rowOff>110490</xdr:rowOff>
    </xdr:to>
    <xdr:cxnSp macro="">
      <xdr:nvCxnSpPr>
        <xdr:cNvPr id="538" name="直線コネクタ 537">
          <a:extLst>
            <a:ext uri="{FF2B5EF4-FFF2-40B4-BE49-F238E27FC236}">
              <a16:creationId xmlns:a16="http://schemas.microsoft.com/office/drawing/2014/main" id="{A2614B2D-4693-4534-8AC0-B07855CEB4A8}"/>
            </a:ext>
          </a:extLst>
        </xdr:cNvPr>
        <xdr:cNvCxnSpPr/>
      </xdr:nvCxnSpPr>
      <xdr:spPr>
        <a:xfrm flipV="1">
          <a:off x="12072620" y="6415496"/>
          <a:ext cx="7823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27033</xdr:rowOff>
    </xdr:from>
    <xdr:to>
      <xdr:col>67</xdr:col>
      <xdr:colOff>101600</xdr:colOff>
      <xdr:row>38</xdr:row>
      <xdr:rowOff>128633</xdr:rowOff>
    </xdr:to>
    <xdr:sp macro="" textlink="">
      <xdr:nvSpPr>
        <xdr:cNvPr id="539" name="楕円 538">
          <a:extLst>
            <a:ext uri="{FF2B5EF4-FFF2-40B4-BE49-F238E27FC236}">
              <a16:creationId xmlns:a16="http://schemas.microsoft.com/office/drawing/2014/main" id="{9A4C5A51-584C-4B22-B786-36812E34F209}"/>
            </a:ext>
          </a:extLst>
        </xdr:cNvPr>
        <xdr:cNvSpPr/>
      </xdr:nvSpPr>
      <xdr:spPr>
        <a:xfrm>
          <a:off x="11231880" y="63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77833</xdr:rowOff>
    </xdr:from>
    <xdr:to>
      <xdr:col>71</xdr:col>
      <xdr:colOff>177800</xdr:colOff>
      <xdr:row>38</xdr:row>
      <xdr:rowOff>110490</xdr:rowOff>
    </xdr:to>
    <xdr:cxnSp macro="">
      <xdr:nvCxnSpPr>
        <xdr:cNvPr id="540" name="直線コネクタ 539">
          <a:extLst>
            <a:ext uri="{FF2B5EF4-FFF2-40B4-BE49-F238E27FC236}">
              <a16:creationId xmlns:a16="http://schemas.microsoft.com/office/drawing/2014/main" id="{59CE0F39-08A6-4991-BBBF-ACA9E4DC620E}"/>
            </a:ext>
          </a:extLst>
        </xdr:cNvPr>
        <xdr:cNvCxnSpPr/>
      </xdr:nvCxnSpPr>
      <xdr:spPr>
        <a:xfrm>
          <a:off x="11282680" y="644815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3098323-7B35-4F18-B341-3617182CE0EA}"/>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9BD33720-3D36-4315-8EE6-43C9308C1CB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FACBB03-4512-4936-940C-B4011C50B5F5}"/>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E22C09AB-7A0E-4C72-B765-6DF279D0E423}"/>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C302F9C1-9AAB-41D7-832C-01F7326ED389}"/>
            </a:ext>
          </a:extLst>
        </xdr:cNvPr>
        <xdr:cNvSpPr txBox="1"/>
      </xdr:nvSpPr>
      <xdr:spPr>
        <a:xfrm>
          <a:off x="13437244" y="57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112503</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534FF966-D1F0-42B7-9DB3-1D101BDFE043}"/>
            </a:ext>
          </a:extLst>
        </xdr:cNvPr>
        <xdr:cNvSpPr txBox="1"/>
      </xdr:nvSpPr>
      <xdr:spPr>
        <a:xfrm>
          <a:off x="126752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6367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92E9F93-F22C-425B-9DB9-4E9ACFED2C69}"/>
            </a:ext>
          </a:extLst>
        </xdr:cNvPr>
        <xdr:cNvSpPr txBox="1"/>
      </xdr:nvSpPr>
      <xdr:spPr>
        <a:xfrm>
          <a:off x="119005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145160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31F2369-E116-48CB-A60D-2BF8174D041E}"/>
            </a:ext>
          </a:extLst>
        </xdr:cNvPr>
        <xdr:cNvSpPr txBox="1"/>
      </xdr:nvSpPr>
      <xdr:spPr>
        <a:xfrm>
          <a:off x="1110298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0CC2A97-3C7A-4199-9377-152AAAFAE3A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E01B158-14CA-4F8F-B1C9-7EF6ACF7760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E2DA5D2-5662-4CF7-A135-71EFB1E00FF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634FE53-D9ED-4F1F-A803-BA1CF65FBA3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C75E840-3280-4411-B5AF-A9FD41F2C74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F169A5EA-8C3D-4C46-A508-1C782929F90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4EDDDC7-7FD9-45D8-B30B-4EC222981BF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8D38883E-DB86-4444-841A-DCAF7A5684E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1A09A37-E066-49F9-8390-3F5A7279C90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56393C5-4EAA-4124-B347-0ABD92F8583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64F30185-C40A-405A-9B37-271B2D0D883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00FB2F4-4475-424F-AC73-FC2EB09D3076}"/>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F340E17-8284-495A-AA36-A833B171961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9945206-E21E-4930-8944-402DDCC7ECC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F05CE991-28CC-459A-BEF1-9BE0DFB120B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F10A29-8F23-46DE-9E34-C9E41D0F9EE2}"/>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864DC132-D35F-46D2-89BC-FF35BBC2309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0CC5278-E331-4045-B0A7-6090019F109E}"/>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4EE18120-321C-425E-AB46-91DFD44EEDA7}"/>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2C76FE4-F313-444F-BD3D-4C4184179D23}"/>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0F2E153-24D3-47B0-9B50-7B803021CDA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76BD190B-1A10-4097-BDA1-1CDBBE02C345}"/>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84DF517-639A-4998-8020-24DDC7F5643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F7303262-FB91-4994-8E85-4FD7DFE2D993}"/>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83318529-3B95-4064-AA08-3ABDE0F45899}"/>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B2535BA6-8EC2-4776-8F9C-85E7965A2CFC}"/>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F4289715-B9E8-42EE-B5AF-23886ACFC941}"/>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852AFBA6-4EB9-4DD0-8FB1-4C0FE1444EBF}"/>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5E3321A3-4190-484E-87F5-F55EC61EBD7E}"/>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4A651FC-7426-4054-B440-F237BE0820E7}"/>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1FEEC19D-62A5-41F5-BA5C-33623C478133}"/>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56387E6F-5D10-46CC-8CC0-C97411A2994F}"/>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C100F4F5-B8B5-40F0-8D60-4C2F0E1FBAC9}"/>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85CF657F-D82A-4983-ACF2-9F99A172F9AF}"/>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21BC8B0-B6DF-4337-83D4-AEDF77B0A39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B7168E4-AA45-45E3-8C1D-DC058800FDAC}"/>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BB92F89-3389-4A1E-A0BA-490F9801A64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AB0E7D4-E2FC-408F-AE03-DFD3EE21AA8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348B1FA-1B0A-463B-9A75-CBB7145F73F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1858</xdr:rowOff>
    </xdr:from>
    <xdr:to>
      <xdr:col>116</xdr:col>
      <xdr:colOff>114300</xdr:colOff>
      <xdr:row>40</xdr:row>
      <xdr:rowOff>103458</xdr:rowOff>
    </xdr:to>
    <xdr:sp macro="" textlink="">
      <xdr:nvSpPr>
        <xdr:cNvPr id="588" name="楕円 587">
          <a:extLst>
            <a:ext uri="{FF2B5EF4-FFF2-40B4-BE49-F238E27FC236}">
              <a16:creationId xmlns:a16="http://schemas.microsoft.com/office/drawing/2014/main" id="{876438B8-663B-470E-9987-4ADEDAF291F2}"/>
            </a:ext>
          </a:extLst>
        </xdr:cNvPr>
        <xdr:cNvSpPr/>
      </xdr:nvSpPr>
      <xdr:spPr>
        <a:xfrm>
          <a:off x="19458940" y="67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151735</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B44D1914-64EA-4EBC-9075-536477865215}"/>
            </a:ext>
          </a:extLst>
        </xdr:cNvPr>
        <xdr:cNvSpPr txBox="1"/>
      </xdr:nvSpPr>
      <xdr:spPr>
        <a:xfrm>
          <a:off x="19547840" y="668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171289</xdr:rowOff>
    </xdr:from>
    <xdr:to>
      <xdr:col>112</xdr:col>
      <xdr:colOff>38100</xdr:colOff>
      <xdr:row>40</xdr:row>
      <xdr:rowOff>101439</xdr:rowOff>
    </xdr:to>
    <xdr:sp macro="" textlink="">
      <xdr:nvSpPr>
        <xdr:cNvPr id="590" name="楕円 589">
          <a:extLst>
            <a:ext uri="{FF2B5EF4-FFF2-40B4-BE49-F238E27FC236}">
              <a16:creationId xmlns:a16="http://schemas.microsoft.com/office/drawing/2014/main" id="{6DC3862A-69C6-499C-9A88-39C51D9024BC}"/>
            </a:ext>
          </a:extLst>
        </xdr:cNvPr>
        <xdr:cNvSpPr/>
      </xdr:nvSpPr>
      <xdr:spPr>
        <a:xfrm>
          <a:off x="18735040" y="67092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50639</xdr:rowOff>
    </xdr:from>
    <xdr:to>
      <xdr:col>116</xdr:col>
      <xdr:colOff>63500</xdr:colOff>
      <xdr:row>40</xdr:row>
      <xdr:rowOff>52658</xdr:rowOff>
    </xdr:to>
    <xdr:cxnSp macro="">
      <xdr:nvCxnSpPr>
        <xdr:cNvPr id="591" name="直線コネクタ 590">
          <a:extLst>
            <a:ext uri="{FF2B5EF4-FFF2-40B4-BE49-F238E27FC236}">
              <a16:creationId xmlns:a16="http://schemas.microsoft.com/office/drawing/2014/main" id="{8BDBF7B4-5596-4AEB-AD3E-AF091A246FCC}"/>
            </a:ext>
          </a:extLst>
        </xdr:cNvPr>
        <xdr:cNvCxnSpPr/>
      </xdr:nvCxnSpPr>
      <xdr:spPr>
        <a:xfrm>
          <a:off x="18778220" y="6756239"/>
          <a:ext cx="73152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121732</xdr:rowOff>
    </xdr:from>
    <xdr:to>
      <xdr:col>107</xdr:col>
      <xdr:colOff>101600</xdr:colOff>
      <xdr:row>41</xdr:row>
      <xdr:rowOff>51882</xdr:rowOff>
    </xdr:to>
    <xdr:sp macro="" textlink="">
      <xdr:nvSpPr>
        <xdr:cNvPr id="592" name="楕円 591">
          <a:extLst>
            <a:ext uri="{FF2B5EF4-FFF2-40B4-BE49-F238E27FC236}">
              <a16:creationId xmlns:a16="http://schemas.microsoft.com/office/drawing/2014/main" id="{FEF23056-8B0E-4242-91F7-93A2781E2991}"/>
            </a:ext>
          </a:extLst>
        </xdr:cNvPr>
        <xdr:cNvSpPr/>
      </xdr:nvSpPr>
      <xdr:spPr>
        <a:xfrm>
          <a:off x="17937480" y="6827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50639</xdr:rowOff>
    </xdr:from>
    <xdr:to>
      <xdr:col>111</xdr:col>
      <xdr:colOff>177800</xdr:colOff>
      <xdr:row>41</xdr:row>
      <xdr:rowOff>1082</xdr:rowOff>
    </xdr:to>
    <xdr:cxnSp macro="">
      <xdr:nvCxnSpPr>
        <xdr:cNvPr id="593" name="直線コネクタ 592">
          <a:extLst>
            <a:ext uri="{FF2B5EF4-FFF2-40B4-BE49-F238E27FC236}">
              <a16:creationId xmlns:a16="http://schemas.microsoft.com/office/drawing/2014/main" id="{B1301AA8-4A53-435A-9466-EB43DD9995E2}"/>
            </a:ext>
          </a:extLst>
        </xdr:cNvPr>
        <xdr:cNvCxnSpPr/>
      </xdr:nvCxnSpPr>
      <xdr:spPr>
        <a:xfrm flipV="1">
          <a:off x="17988280" y="6756239"/>
          <a:ext cx="789940" cy="1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48523</xdr:rowOff>
    </xdr:from>
    <xdr:to>
      <xdr:col>102</xdr:col>
      <xdr:colOff>165100</xdr:colOff>
      <xdr:row>41</xdr:row>
      <xdr:rowOff>150123</xdr:rowOff>
    </xdr:to>
    <xdr:sp macro="" textlink="">
      <xdr:nvSpPr>
        <xdr:cNvPr id="594" name="楕円 593">
          <a:extLst>
            <a:ext uri="{FF2B5EF4-FFF2-40B4-BE49-F238E27FC236}">
              <a16:creationId xmlns:a16="http://schemas.microsoft.com/office/drawing/2014/main" id="{92999327-0474-48A6-95EE-6FDE70BD88BA}"/>
            </a:ext>
          </a:extLst>
        </xdr:cNvPr>
        <xdr:cNvSpPr/>
      </xdr:nvSpPr>
      <xdr:spPr>
        <a:xfrm>
          <a:off x="17162780" y="69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1082</xdr:rowOff>
    </xdr:from>
    <xdr:to>
      <xdr:col>107</xdr:col>
      <xdr:colOff>50800</xdr:colOff>
      <xdr:row>41</xdr:row>
      <xdr:rowOff>99323</xdr:rowOff>
    </xdr:to>
    <xdr:cxnSp macro="">
      <xdr:nvCxnSpPr>
        <xdr:cNvPr id="595" name="直線コネクタ 594">
          <a:extLst>
            <a:ext uri="{FF2B5EF4-FFF2-40B4-BE49-F238E27FC236}">
              <a16:creationId xmlns:a16="http://schemas.microsoft.com/office/drawing/2014/main" id="{994C739C-3860-4DDD-B332-240E082AED24}"/>
            </a:ext>
          </a:extLst>
        </xdr:cNvPr>
        <xdr:cNvCxnSpPr/>
      </xdr:nvCxnSpPr>
      <xdr:spPr>
        <a:xfrm flipV="1">
          <a:off x="17213580" y="6874322"/>
          <a:ext cx="774700" cy="9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48740</xdr:rowOff>
    </xdr:from>
    <xdr:to>
      <xdr:col>98</xdr:col>
      <xdr:colOff>38100</xdr:colOff>
      <xdr:row>41</xdr:row>
      <xdr:rowOff>150340</xdr:rowOff>
    </xdr:to>
    <xdr:sp macro="" textlink="">
      <xdr:nvSpPr>
        <xdr:cNvPr id="596" name="楕円 595">
          <a:extLst>
            <a:ext uri="{FF2B5EF4-FFF2-40B4-BE49-F238E27FC236}">
              <a16:creationId xmlns:a16="http://schemas.microsoft.com/office/drawing/2014/main" id="{F0DD2B41-A6E0-470F-91CE-99EE9E704724}"/>
            </a:ext>
          </a:extLst>
        </xdr:cNvPr>
        <xdr:cNvSpPr/>
      </xdr:nvSpPr>
      <xdr:spPr>
        <a:xfrm>
          <a:off x="16388080" y="6921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99323</xdr:rowOff>
    </xdr:from>
    <xdr:to>
      <xdr:col>102</xdr:col>
      <xdr:colOff>114300</xdr:colOff>
      <xdr:row>41</xdr:row>
      <xdr:rowOff>99540</xdr:rowOff>
    </xdr:to>
    <xdr:cxnSp macro="">
      <xdr:nvCxnSpPr>
        <xdr:cNvPr id="597" name="直線コネクタ 596">
          <a:extLst>
            <a:ext uri="{FF2B5EF4-FFF2-40B4-BE49-F238E27FC236}">
              <a16:creationId xmlns:a16="http://schemas.microsoft.com/office/drawing/2014/main" id="{EAE63C86-025D-4CFA-A8C3-70DFF3073F06}"/>
            </a:ext>
          </a:extLst>
        </xdr:cNvPr>
        <xdr:cNvCxnSpPr/>
      </xdr:nvCxnSpPr>
      <xdr:spPr>
        <a:xfrm flipV="1">
          <a:off x="16431260" y="6972563"/>
          <a:ext cx="78232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3A061BD8-7454-400D-8011-53F0C249CE89}"/>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2BFC3872-B08D-4CA3-A2EE-875F68FDFA37}"/>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33876DEA-D33A-4EE3-8EF5-2FED97F05422}"/>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46F78A1-FE32-4197-89D1-840B7C219EC1}"/>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92566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4F159A65-EDF7-4C89-A950-A4FC9F47F559}"/>
            </a:ext>
          </a:extLst>
        </xdr:cNvPr>
        <xdr:cNvSpPr txBox="1"/>
      </xdr:nvSpPr>
      <xdr:spPr>
        <a:xfrm>
          <a:off x="18528811" y="67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43009</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EB5624F6-72EB-49CB-B99E-795E739C0042}"/>
            </a:ext>
          </a:extLst>
        </xdr:cNvPr>
        <xdr:cNvSpPr txBox="1"/>
      </xdr:nvSpPr>
      <xdr:spPr>
        <a:xfrm>
          <a:off x="17766811" y="69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141250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90A76C94-CBB2-4D39-8118-AE948F75A58F}"/>
            </a:ext>
          </a:extLst>
        </xdr:cNvPr>
        <xdr:cNvSpPr txBox="1"/>
      </xdr:nvSpPr>
      <xdr:spPr>
        <a:xfrm>
          <a:off x="16969251" y="70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141467</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A5FCB38A-6375-402B-A2C9-2FE0A6C423E7}"/>
            </a:ext>
          </a:extLst>
        </xdr:cNvPr>
        <xdr:cNvSpPr txBox="1"/>
      </xdr:nvSpPr>
      <xdr:spPr>
        <a:xfrm>
          <a:off x="16194551" y="70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B3DAF79-8386-4AAF-97CC-00EC1DFFC5F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CD8AF6FA-119F-4402-B0AF-AE2FFD1D08A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F7C6201-3B18-435E-85EA-A06283F9D3C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CE754C6-EAF3-4343-8B78-9360D815A46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7C950F2-1A93-4540-8F2F-75DEE9B5AE8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20F3777-5821-44D3-A855-B7BEF563A5D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C19D291E-05BC-4260-AB0E-6246FE1CED6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9BB9CFF-156C-40C3-BAF1-B6A53BB54BF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ECBC7D8-3562-4F03-871B-A9C047C2F1B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E6409785-9F5D-4D96-AD6A-5C13BC5CEA1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EAFE6F7-3FA4-4658-A1B0-6CD37AC2D0B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61F91285-B42C-4726-8E48-7A5A7A5E4A7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CB9C9028-2172-40B2-8BBC-73F6BC47680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2600C068-F7BD-4207-9FFE-E70B0E9632D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5140E447-EA15-4644-909C-322FBE1117B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F7AFDA47-8D0F-488C-B990-8F5C115EBC2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1EA9F16A-41D8-4397-A434-82ACC7CF8F4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84931682-3890-4077-A28A-D181338C7A8E}"/>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D28AB239-BCBE-4996-9570-CE5DC205E3A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A935A4C0-AADF-4F00-B01B-E07D9476E1C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D5372303-CAFD-4BB2-B852-CD52AE82DAA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7C81693F-8F84-4AD0-B2BE-49AE251E344F}"/>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4B8ED3A2-904A-42A8-B622-F6AAFAAA69C8}"/>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E601A37-E5A6-4A2B-96D0-C2E63D657E2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4BB42745-4E4B-4756-A5F6-59575B46F2E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73FC31F3-9621-44DC-9AE7-6B0248B7CFFC}"/>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84F2EEB9-FDD3-49B2-AB37-7C6396ACE387}"/>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54F18B2-AD4C-4CF3-98FC-10CC0EBD80F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B0354985-97B1-4F39-98EB-304846564388}"/>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EF045F27-4A8A-4994-8BB7-72526ED4CAFB}"/>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B72C480E-B9FE-44B3-A7D1-A852B278DC35}"/>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3DB2C8C5-6C26-4E3F-9B29-FCC7655F27C6}"/>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45CFE49D-747F-4A34-95C0-8FB4EFF41B71}"/>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DAAE2AFE-0024-4FC1-BA77-22F4774E079A}"/>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E649F8C5-564F-4328-82E6-AFB63BA3C346}"/>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680D0371-6897-456A-BD24-B585524E6A25}"/>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D8F4F23-9EA6-4659-AF7B-1B6BD49B96D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A76BA4A-9079-46FE-8771-1EC6CEF5183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5346593-1292-4CAF-ABFA-1738AB43116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06245AC-C56F-4716-8BEE-5C9AA4FC0C8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943CC63-267B-4EE3-970F-C0E9DAC7E5F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647" name="楕円 646">
          <a:extLst>
            <a:ext uri="{FF2B5EF4-FFF2-40B4-BE49-F238E27FC236}">
              <a16:creationId xmlns:a16="http://schemas.microsoft.com/office/drawing/2014/main" id="{82D6CC1F-4D1F-485D-9D92-455C84AABB0F}"/>
            </a:ext>
          </a:extLst>
        </xdr:cNvPr>
        <xdr:cNvSpPr/>
      </xdr:nvSpPr>
      <xdr:spPr>
        <a:xfrm>
          <a:off x="14325600" y="102231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5A8CD-6E80-4E32-97D1-AFDF2F55BBF9}"/>
            </a:ext>
          </a:extLst>
        </xdr:cNvPr>
        <xdr:cNvSpPr txBox="1"/>
      </xdr:nvSpPr>
      <xdr:spPr>
        <a:xfrm>
          <a:off x="14414500"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141877</xdr:rowOff>
    </xdr:from>
    <xdr:to>
      <xdr:col>81</xdr:col>
      <xdr:colOff>101600</xdr:colOff>
      <xdr:row>61</xdr:row>
      <xdr:rowOff>72027</xdr:rowOff>
    </xdr:to>
    <xdr:sp macro="" textlink="">
      <xdr:nvSpPr>
        <xdr:cNvPr id="649" name="楕円 648">
          <a:extLst>
            <a:ext uri="{FF2B5EF4-FFF2-40B4-BE49-F238E27FC236}">
              <a16:creationId xmlns:a16="http://schemas.microsoft.com/office/drawing/2014/main" id="{674CBEB5-277C-428E-97C5-F35A9C2DF1D8}"/>
            </a:ext>
          </a:extLst>
        </xdr:cNvPr>
        <xdr:cNvSpPr/>
      </xdr:nvSpPr>
      <xdr:spPr>
        <a:xfrm>
          <a:off x="1357884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21227</xdr:rowOff>
    </xdr:from>
    <xdr:to>
      <xdr:col>85</xdr:col>
      <xdr:colOff>127000</xdr:colOff>
      <xdr:row>61</xdr:row>
      <xdr:rowOff>44087</xdr:rowOff>
    </xdr:to>
    <xdr:cxnSp macro="">
      <xdr:nvCxnSpPr>
        <xdr:cNvPr id="650" name="直線コネクタ 649">
          <a:extLst>
            <a:ext uri="{FF2B5EF4-FFF2-40B4-BE49-F238E27FC236}">
              <a16:creationId xmlns:a16="http://schemas.microsoft.com/office/drawing/2014/main" id="{10F41A59-CA03-4E23-91A7-32881ABBBB06}"/>
            </a:ext>
          </a:extLst>
        </xdr:cNvPr>
        <xdr:cNvCxnSpPr/>
      </xdr:nvCxnSpPr>
      <xdr:spPr>
        <a:xfrm>
          <a:off x="13629640" y="10247267"/>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651" name="楕円 650">
          <a:extLst>
            <a:ext uri="{FF2B5EF4-FFF2-40B4-BE49-F238E27FC236}">
              <a16:creationId xmlns:a16="http://schemas.microsoft.com/office/drawing/2014/main" id="{CFCADEB2-0FAE-4125-9E96-EE9B6D5DDA63}"/>
            </a:ext>
          </a:extLst>
        </xdr:cNvPr>
        <xdr:cNvSpPr/>
      </xdr:nvSpPr>
      <xdr:spPr>
        <a:xfrm>
          <a:off x="1280414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21227</xdr:rowOff>
    </xdr:to>
    <xdr:cxnSp macro="">
      <xdr:nvCxnSpPr>
        <xdr:cNvPr id="652" name="直線コネクタ 651">
          <a:extLst>
            <a:ext uri="{FF2B5EF4-FFF2-40B4-BE49-F238E27FC236}">
              <a16:creationId xmlns:a16="http://schemas.microsoft.com/office/drawing/2014/main" id="{1C9CC849-BC85-4872-B066-6CE304E646C7}"/>
            </a:ext>
          </a:extLst>
        </xdr:cNvPr>
        <xdr:cNvCxnSpPr/>
      </xdr:nvCxnSpPr>
      <xdr:spPr>
        <a:xfrm>
          <a:off x="12854940" y="10228217"/>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macro="" textlink="">
      <xdr:nvSpPr>
        <xdr:cNvPr id="653" name="楕円 652">
          <a:extLst>
            <a:ext uri="{FF2B5EF4-FFF2-40B4-BE49-F238E27FC236}">
              <a16:creationId xmlns:a16="http://schemas.microsoft.com/office/drawing/2014/main" id="{A0D80BBE-9B12-45E8-8751-3C5328E9F5FE}"/>
            </a:ext>
          </a:extLst>
        </xdr:cNvPr>
        <xdr:cNvSpPr/>
      </xdr:nvSpPr>
      <xdr:spPr>
        <a:xfrm>
          <a:off x="12029440" y="1015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145324</xdr:rowOff>
    </xdr:from>
    <xdr:to>
      <xdr:col>76</xdr:col>
      <xdr:colOff>114300</xdr:colOff>
      <xdr:row>60</xdr:row>
      <xdr:rowOff>169817</xdr:rowOff>
    </xdr:to>
    <xdr:cxnSp macro="">
      <xdr:nvCxnSpPr>
        <xdr:cNvPr id="654" name="直線コネクタ 653">
          <a:extLst>
            <a:ext uri="{FF2B5EF4-FFF2-40B4-BE49-F238E27FC236}">
              <a16:creationId xmlns:a16="http://schemas.microsoft.com/office/drawing/2014/main" id="{147946D1-D104-48EC-8656-A08090C4D8C5}"/>
            </a:ext>
          </a:extLst>
        </xdr:cNvPr>
        <xdr:cNvCxnSpPr/>
      </xdr:nvCxnSpPr>
      <xdr:spPr>
        <a:xfrm>
          <a:off x="12072620" y="10203724"/>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73297</xdr:rowOff>
    </xdr:from>
    <xdr:to>
      <xdr:col>67</xdr:col>
      <xdr:colOff>101600</xdr:colOff>
      <xdr:row>61</xdr:row>
      <xdr:rowOff>3447</xdr:rowOff>
    </xdr:to>
    <xdr:sp macro="" textlink="">
      <xdr:nvSpPr>
        <xdr:cNvPr id="655" name="楕円 654">
          <a:extLst>
            <a:ext uri="{FF2B5EF4-FFF2-40B4-BE49-F238E27FC236}">
              <a16:creationId xmlns:a16="http://schemas.microsoft.com/office/drawing/2014/main" id="{D2B24FE8-7541-459E-8E4E-0D2B6DF75E05}"/>
            </a:ext>
          </a:extLst>
        </xdr:cNvPr>
        <xdr:cNvSpPr/>
      </xdr:nvSpPr>
      <xdr:spPr>
        <a:xfrm>
          <a:off x="11231880" y="10131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124097</xdr:rowOff>
    </xdr:from>
    <xdr:to>
      <xdr:col>71</xdr:col>
      <xdr:colOff>177800</xdr:colOff>
      <xdr:row>60</xdr:row>
      <xdr:rowOff>145324</xdr:rowOff>
    </xdr:to>
    <xdr:cxnSp macro="">
      <xdr:nvCxnSpPr>
        <xdr:cNvPr id="656" name="直線コネクタ 655">
          <a:extLst>
            <a:ext uri="{FF2B5EF4-FFF2-40B4-BE49-F238E27FC236}">
              <a16:creationId xmlns:a16="http://schemas.microsoft.com/office/drawing/2014/main" id="{0B34ED4F-24A0-49F7-92F1-D2F3B762A996}"/>
            </a:ext>
          </a:extLst>
        </xdr:cNvPr>
        <xdr:cNvCxnSpPr/>
      </xdr:nvCxnSpPr>
      <xdr:spPr>
        <a:xfrm>
          <a:off x="11282680" y="10182497"/>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EB73B571-F6EC-49C0-A06C-D1CEA946C918}"/>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F109D53-12FB-42BC-955B-9C66882CFA9A}"/>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1EF8F9E4-0B69-4F99-93F0-7DC605C1C8F6}"/>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2EEC42B-E022-4F36-BF67-5ED6BB19AA8F}"/>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63154</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B07BAF9B-4B78-4A80-BE60-13C866BE341C}"/>
            </a:ext>
          </a:extLst>
        </xdr:cNvPr>
        <xdr:cNvSpPr txBox="1"/>
      </xdr:nvSpPr>
      <xdr:spPr>
        <a:xfrm>
          <a:off x="134372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3F236A06-2EBC-40AD-9137-14D49E33CB0F}"/>
            </a:ext>
          </a:extLst>
        </xdr:cNvPr>
        <xdr:cNvSpPr txBox="1"/>
      </xdr:nvSpPr>
      <xdr:spPr>
        <a:xfrm>
          <a:off x="1267524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15801</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26543E6-FD07-4A97-91D7-6518D0228024}"/>
            </a:ext>
          </a:extLst>
        </xdr:cNvPr>
        <xdr:cNvSpPr txBox="1"/>
      </xdr:nvSpPr>
      <xdr:spPr>
        <a:xfrm>
          <a:off x="1190054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166024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2D0C82B5-8590-489E-87DD-360DC9231DCF}"/>
            </a:ext>
          </a:extLst>
        </xdr:cNvPr>
        <xdr:cNvSpPr txBox="1"/>
      </xdr:nvSpPr>
      <xdr:spPr>
        <a:xfrm>
          <a:off x="1110298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714511F-BA40-4EBE-A2D1-A6512520713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4965311-B026-447E-83BE-EA848A18636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ED29ADC-1FA8-47DE-84EA-3F96932B5FC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62BDEE4-4B7C-4D1E-AE9C-86B3C9F0433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EAD0FDE-0136-475F-8330-F582661572E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1BAC4E5A-610C-4BA1-8DA8-02C6DF4CF68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7E61717-6D4B-4C74-BDDB-D201AC97802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525F47B3-AAA6-407C-90B8-458A2336438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DCA08A0-3F83-4BD1-8349-1ED9AECE7AB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E9E205FF-864E-4498-8159-B4C86CE04F0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FE46175D-6503-4B91-A6E6-7DB0629BD63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1A615CCF-6B15-4956-9275-54B118A029EA}"/>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839D4EC5-5963-41ED-8899-B8141DF7DF28}"/>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13FB1F1E-8160-4CEB-A7C5-AD27C5B5D25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D974867A-0709-4D35-A0E3-02919D00E03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1A832C47-D065-4149-BA12-EB1B7C5606E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A292A1AA-30FB-448F-A4D4-139524AF9E3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D8B28ECC-FD25-49F7-96CB-27438D32B33C}"/>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F6C567D1-BAF8-4281-8646-8798222914A8}"/>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AC7176A6-C4E3-4B94-A432-CEF2098E821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AC70C1DD-579B-4E7B-872B-364E15C672BF}"/>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4A74D888-D67E-434B-9091-B63FDAFAA4B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3A0017C5-7752-4E36-8005-992A99AA92C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3431304C-CD69-4D89-A728-4747BDF739D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B6622622-50A6-4594-BC0E-EEE9629EE9A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9476DDE4-A154-4E9F-9EAC-30F0C0FCD20F}"/>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CA37C188-036A-42A9-93EC-47EE576C8BB1}"/>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2ABFC7B4-7189-449B-976F-F2F1CE36CE06}"/>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69C952E6-4C22-4542-8557-25BDECD9B1DE}"/>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3EDF4FC1-BE94-462D-A8F0-EF65A1C9BB82}"/>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104520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A5B7E92D-F69C-412A-8943-79DB8D7BD827}"/>
            </a:ext>
          </a:extLst>
        </xdr:cNvPr>
        <xdr:cNvSpPr txBox="1"/>
      </xdr:nvSpPr>
      <xdr:spPr>
        <a:xfrm>
          <a:off x="19547840" y="10330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F81EA84C-417B-4763-9D60-63010E2897B7}"/>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9DFE4884-92A3-4197-8B9D-EA0458E50FC2}"/>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8EBDB594-A4B0-4A2B-93D6-29B6DD0C6CD3}"/>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12973B29-D4EC-464C-8161-20A24BF06B7E}"/>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B8A76BFF-90DD-4ACD-8D4E-074D1CA1019C}"/>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CE134A9-72E3-48F1-B9D8-53BDBD64CE7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377962B-515C-48EC-910D-7DAC627123E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8B5627D-BF27-488B-81D8-2BAF33CCED2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CCDAF43-B890-40B8-8384-F42DAF02793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6DF62A8-D0F7-4CD0-8E82-F30C3C2818A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156028</xdr:rowOff>
    </xdr:from>
    <xdr:to>
      <xdr:col>116</xdr:col>
      <xdr:colOff>114300</xdr:colOff>
      <xdr:row>61</xdr:row>
      <xdr:rowOff>86178</xdr:rowOff>
    </xdr:to>
    <xdr:sp macro="" textlink="">
      <xdr:nvSpPr>
        <xdr:cNvPr id="706" name="楕円 705">
          <a:extLst>
            <a:ext uri="{FF2B5EF4-FFF2-40B4-BE49-F238E27FC236}">
              <a16:creationId xmlns:a16="http://schemas.microsoft.com/office/drawing/2014/main" id="{E67434B4-4B79-4568-A670-E9B6A6D4C0A2}"/>
            </a:ext>
          </a:extLst>
        </xdr:cNvPr>
        <xdr:cNvSpPr/>
      </xdr:nvSpPr>
      <xdr:spPr>
        <a:xfrm>
          <a:off x="19458940" y="10214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7455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CF090018-45F0-4693-AD1B-A5FAF01309C4}"/>
            </a:ext>
          </a:extLst>
        </xdr:cNvPr>
        <xdr:cNvSpPr txBox="1"/>
      </xdr:nvSpPr>
      <xdr:spPr>
        <a:xfrm>
          <a:off x="19547840" y="1006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166915</xdr:rowOff>
    </xdr:from>
    <xdr:to>
      <xdr:col>112</xdr:col>
      <xdr:colOff>38100</xdr:colOff>
      <xdr:row>61</xdr:row>
      <xdr:rowOff>97065</xdr:rowOff>
    </xdr:to>
    <xdr:sp macro="" textlink="">
      <xdr:nvSpPr>
        <xdr:cNvPr id="708" name="楕円 707">
          <a:extLst>
            <a:ext uri="{FF2B5EF4-FFF2-40B4-BE49-F238E27FC236}">
              <a16:creationId xmlns:a16="http://schemas.microsoft.com/office/drawing/2014/main" id="{F979D200-F0C5-4A8B-AA67-23A3F85BD847}"/>
            </a:ext>
          </a:extLst>
        </xdr:cNvPr>
        <xdr:cNvSpPr/>
      </xdr:nvSpPr>
      <xdr:spPr>
        <a:xfrm>
          <a:off x="18735040" y="10225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35378</xdr:rowOff>
    </xdr:from>
    <xdr:to>
      <xdr:col>116</xdr:col>
      <xdr:colOff>63500</xdr:colOff>
      <xdr:row>61</xdr:row>
      <xdr:rowOff>46265</xdr:rowOff>
    </xdr:to>
    <xdr:cxnSp macro="">
      <xdr:nvCxnSpPr>
        <xdr:cNvPr id="709" name="直線コネクタ 708">
          <a:extLst>
            <a:ext uri="{FF2B5EF4-FFF2-40B4-BE49-F238E27FC236}">
              <a16:creationId xmlns:a16="http://schemas.microsoft.com/office/drawing/2014/main" id="{769D6B3C-E61B-4DDD-BD5F-AD42416B4097}"/>
            </a:ext>
          </a:extLst>
        </xdr:cNvPr>
        <xdr:cNvCxnSpPr/>
      </xdr:nvCxnSpPr>
      <xdr:spPr>
        <a:xfrm flipV="1">
          <a:off x="18778220" y="10261418"/>
          <a:ext cx="73152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166915</xdr:rowOff>
    </xdr:from>
    <xdr:to>
      <xdr:col>107</xdr:col>
      <xdr:colOff>101600</xdr:colOff>
      <xdr:row>61</xdr:row>
      <xdr:rowOff>97065</xdr:rowOff>
    </xdr:to>
    <xdr:sp macro="" textlink="">
      <xdr:nvSpPr>
        <xdr:cNvPr id="710" name="楕円 709">
          <a:extLst>
            <a:ext uri="{FF2B5EF4-FFF2-40B4-BE49-F238E27FC236}">
              <a16:creationId xmlns:a16="http://schemas.microsoft.com/office/drawing/2014/main" id="{8C42B7C6-DAED-46B6-9968-4FA222F9E716}"/>
            </a:ext>
          </a:extLst>
        </xdr:cNvPr>
        <xdr:cNvSpPr/>
      </xdr:nvSpPr>
      <xdr:spPr>
        <a:xfrm>
          <a:off x="17937480" y="10225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46265</xdr:rowOff>
    </xdr:from>
    <xdr:to>
      <xdr:col>111</xdr:col>
      <xdr:colOff>177800</xdr:colOff>
      <xdr:row>61</xdr:row>
      <xdr:rowOff>46265</xdr:rowOff>
    </xdr:to>
    <xdr:cxnSp macro="">
      <xdr:nvCxnSpPr>
        <xdr:cNvPr id="711" name="直線コネクタ 710">
          <a:extLst>
            <a:ext uri="{FF2B5EF4-FFF2-40B4-BE49-F238E27FC236}">
              <a16:creationId xmlns:a16="http://schemas.microsoft.com/office/drawing/2014/main" id="{6473F3F1-A974-4090-8AF2-15F59019DE3F}"/>
            </a:ext>
          </a:extLst>
        </xdr:cNvPr>
        <xdr:cNvCxnSpPr/>
      </xdr:nvCxnSpPr>
      <xdr:spPr>
        <a:xfrm>
          <a:off x="17988280" y="102723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12" name="楕円 711">
          <a:extLst>
            <a:ext uri="{FF2B5EF4-FFF2-40B4-BE49-F238E27FC236}">
              <a16:creationId xmlns:a16="http://schemas.microsoft.com/office/drawing/2014/main" id="{B684A5BC-79E5-479E-9C73-9B741508ECD0}"/>
            </a:ext>
          </a:extLst>
        </xdr:cNvPr>
        <xdr:cNvSpPr/>
      </xdr:nvSpPr>
      <xdr:spPr>
        <a:xfrm>
          <a:off x="171627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46265</xdr:rowOff>
    </xdr:from>
    <xdr:to>
      <xdr:col>107</xdr:col>
      <xdr:colOff>50800</xdr:colOff>
      <xdr:row>61</xdr:row>
      <xdr:rowOff>57150</xdr:rowOff>
    </xdr:to>
    <xdr:cxnSp macro="">
      <xdr:nvCxnSpPr>
        <xdr:cNvPr id="713" name="直線コネクタ 712">
          <a:extLst>
            <a:ext uri="{FF2B5EF4-FFF2-40B4-BE49-F238E27FC236}">
              <a16:creationId xmlns:a16="http://schemas.microsoft.com/office/drawing/2014/main" id="{91615DA5-8FB0-41C3-AB92-4EEF9CCA28C3}"/>
            </a:ext>
          </a:extLst>
        </xdr:cNvPr>
        <xdr:cNvCxnSpPr/>
      </xdr:nvCxnSpPr>
      <xdr:spPr>
        <a:xfrm flipV="1">
          <a:off x="17213580" y="10272305"/>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17235</xdr:rowOff>
    </xdr:from>
    <xdr:to>
      <xdr:col>98</xdr:col>
      <xdr:colOff>38100</xdr:colOff>
      <xdr:row>61</xdr:row>
      <xdr:rowOff>118835</xdr:rowOff>
    </xdr:to>
    <xdr:sp macro="" textlink="">
      <xdr:nvSpPr>
        <xdr:cNvPr id="714" name="楕円 713">
          <a:extLst>
            <a:ext uri="{FF2B5EF4-FFF2-40B4-BE49-F238E27FC236}">
              <a16:creationId xmlns:a16="http://schemas.microsoft.com/office/drawing/2014/main" id="{5FDE7319-A261-4504-B435-0DF5F2E80D55}"/>
            </a:ext>
          </a:extLst>
        </xdr:cNvPr>
        <xdr:cNvSpPr/>
      </xdr:nvSpPr>
      <xdr:spPr>
        <a:xfrm>
          <a:off x="16388080" y="10243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57150</xdr:rowOff>
    </xdr:from>
    <xdr:to>
      <xdr:col>102</xdr:col>
      <xdr:colOff>114300</xdr:colOff>
      <xdr:row>61</xdr:row>
      <xdr:rowOff>68035</xdr:rowOff>
    </xdr:to>
    <xdr:cxnSp macro="">
      <xdr:nvCxnSpPr>
        <xdr:cNvPr id="715" name="直線コネクタ 714">
          <a:extLst>
            <a:ext uri="{FF2B5EF4-FFF2-40B4-BE49-F238E27FC236}">
              <a16:creationId xmlns:a16="http://schemas.microsoft.com/office/drawing/2014/main" id="{EFA27A28-68FF-44C8-BE95-52672F6F0D18}"/>
            </a:ext>
          </a:extLst>
        </xdr:cNvPr>
        <xdr:cNvCxnSpPr/>
      </xdr:nvCxnSpPr>
      <xdr:spPr>
        <a:xfrm flipV="1">
          <a:off x="16431260" y="10283190"/>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16" name="n_1aveValue【保健センター・保健所】&#10;一人当たり面積">
          <a:extLst>
            <a:ext uri="{FF2B5EF4-FFF2-40B4-BE49-F238E27FC236}">
              <a16:creationId xmlns:a16="http://schemas.microsoft.com/office/drawing/2014/main" id="{37AED411-0925-4959-BC0C-A8879AE0B3AD}"/>
            </a:ext>
          </a:extLst>
        </xdr:cNvPr>
        <xdr:cNvSpPr txBox="1"/>
      </xdr:nvSpPr>
      <xdr:spPr>
        <a:xfrm>
          <a:off x="1856112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69142</xdr:rowOff>
    </xdr:from>
    <xdr:ext cx="469744" cy="259045"/>
    <xdr:sp macro="" textlink="">
      <xdr:nvSpPr>
        <xdr:cNvPr id="717" name="n_2aveValue【保健センター・保健所】&#10;一人当たり面積">
          <a:extLst>
            <a:ext uri="{FF2B5EF4-FFF2-40B4-BE49-F238E27FC236}">
              <a16:creationId xmlns:a16="http://schemas.microsoft.com/office/drawing/2014/main" id="{3903C15A-D2BB-4127-928C-18C90AF77B2B}"/>
            </a:ext>
          </a:extLst>
        </xdr:cNvPr>
        <xdr:cNvSpPr txBox="1"/>
      </xdr:nvSpPr>
      <xdr:spPr>
        <a:xfrm>
          <a:off x="1777626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8" name="n_3aveValue【保健センター・保健所】&#10;一人当たり面積">
          <a:extLst>
            <a:ext uri="{FF2B5EF4-FFF2-40B4-BE49-F238E27FC236}">
              <a16:creationId xmlns:a16="http://schemas.microsoft.com/office/drawing/2014/main" id="{1CD3B6AF-5E83-4C33-B794-D594CE1C91B9}"/>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19" name="n_4aveValue【保健センター・保健所】&#10;一人当たり面積">
          <a:extLst>
            <a:ext uri="{FF2B5EF4-FFF2-40B4-BE49-F238E27FC236}">
              <a16:creationId xmlns:a16="http://schemas.microsoft.com/office/drawing/2014/main" id="{59408BBE-C8D1-4884-8EA4-22ABC0C69E02}"/>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113592</xdr:rowOff>
    </xdr:from>
    <xdr:ext cx="469744" cy="259045"/>
    <xdr:sp macro="" textlink="">
      <xdr:nvSpPr>
        <xdr:cNvPr id="720" name="n_1mainValue【保健センター・保健所】&#10;一人当たり面積">
          <a:extLst>
            <a:ext uri="{FF2B5EF4-FFF2-40B4-BE49-F238E27FC236}">
              <a16:creationId xmlns:a16="http://schemas.microsoft.com/office/drawing/2014/main" id="{C2E563B6-9D2C-43E7-BF89-9660994F6F7E}"/>
            </a:ext>
          </a:extLst>
        </xdr:cNvPr>
        <xdr:cNvSpPr txBox="1"/>
      </xdr:nvSpPr>
      <xdr:spPr>
        <a:xfrm>
          <a:off x="18561127" y="100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113592</xdr:rowOff>
    </xdr:from>
    <xdr:ext cx="469744" cy="259045"/>
    <xdr:sp macro="" textlink="">
      <xdr:nvSpPr>
        <xdr:cNvPr id="721" name="n_2mainValue【保健センター・保健所】&#10;一人当たり面積">
          <a:extLst>
            <a:ext uri="{FF2B5EF4-FFF2-40B4-BE49-F238E27FC236}">
              <a16:creationId xmlns:a16="http://schemas.microsoft.com/office/drawing/2014/main" id="{BF32ED04-A81B-4A4A-BB59-A5979F07243B}"/>
            </a:ext>
          </a:extLst>
        </xdr:cNvPr>
        <xdr:cNvSpPr txBox="1"/>
      </xdr:nvSpPr>
      <xdr:spPr>
        <a:xfrm>
          <a:off x="17776267" y="1000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22" name="n_3mainValue【保健センター・保健所】&#10;一人当たり面積">
          <a:extLst>
            <a:ext uri="{FF2B5EF4-FFF2-40B4-BE49-F238E27FC236}">
              <a16:creationId xmlns:a16="http://schemas.microsoft.com/office/drawing/2014/main" id="{22D4496A-AF0B-4CD2-A720-E747C06AD057}"/>
            </a:ext>
          </a:extLst>
        </xdr:cNvPr>
        <xdr:cNvSpPr txBox="1"/>
      </xdr:nvSpPr>
      <xdr:spPr>
        <a:xfrm>
          <a:off x="1700156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135362</xdr:rowOff>
    </xdr:from>
    <xdr:ext cx="469744" cy="259045"/>
    <xdr:sp macro="" textlink="">
      <xdr:nvSpPr>
        <xdr:cNvPr id="723" name="n_4mainValue【保健センター・保健所】&#10;一人当たり面積">
          <a:extLst>
            <a:ext uri="{FF2B5EF4-FFF2-40B4-BE49-F238E27FC236}">
              <a16:creationId xmlns:a16="http://schemas.microsoft.com/office/drawing/2014/main" id="{2B472BFB-23FB-4FF7-B4EB-8FA05E3232F4}"/>
            </a:ext>
          </a:extLst>
        </xdr:cNvPr>
        <xdr:cNvSpPr txBox="1"/>
      </xdr:nvSpPr>
      <xdr:spPr>
        <a:xfrm>
          <a:off x="16226867" y="1002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EB41E5B3-AC4F-4D5D-A335-EF7FC24BA13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7B7D2A79-5763-4402-BDB5-B24A0C75C0F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A8A8EBB3-BBB6-4FDF-8547-7E3AAD18BC1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25EF39B2-40FD-4B66-8091-CC4276986F4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69AD5258-3D90-43D4-BD6B-26207867E23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C214C804-28E6-4096-AE92-EBC0D0BD97C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9D3AE176-AFF1-4B77-AC02-3334BA98C5B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78C12729-985E-423C-A9F4-5015B189977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36BA0E43-C4B8-4F3E-A6FD-C42FF4299E7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B2FA94D4-9C52-4D9C-93E3-06C211804D5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F1BC732B-E115-4B5E-A7E0-E843AC6EB98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F297D1BC-F255-4F3A-AA60-F44B9274FEA2}"/>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75622829-A257-4C64-985A-5E4FD6150B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D4FD0FE3-45AD-4418-9F82-27417042776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3BBD5DF6-4423-4AA8-B81B-9B0B0E038F7D}"/>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F1E987DD-6976-4811-811F-A606058EDEB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5294A1EF-467D-4077-9E4E-D5C1E15ABB5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4683405-63E2-4C84-8A73-0330498BCA68}"/>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4F727F77-F724-41FF-86D7-6CAC4846541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78C765E5-B4CF-4F0B-842E-EA24AE8BAD2C}"/>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C891C08B-2CAA-4BD4-8036-1D0834117AC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25FE20B-171F-4F81-B1B8-B37095B22B7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7B18935B-2FE1-4A5B-B8DB-ECC420936779}"/>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A2BA03D3-6589-495C-9520-3EE1E991F8B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76920C52-1E04-465E-A711-1290421EF7D6}"/>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C8460081-13D8-4BC5-AD6A-CAC9775F26FA}"/>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DD87B40C-B722-468C-B083-D3FD94E9EE29}"/>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82F2CD23-6BB0-4458-962C-9CEED1AC2BF2}"/>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638509F9-17B2-4233-BB0F-29763E08FA78}"/>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5E055F30-5F88-4B4B-9049-35CBFC6DA914}"/>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D051D413-0D8C-44E3-972C-1DF144EC49B6}"/>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D60E92A9-1A5B-4C92-970D-EB25268858DB}"/>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8D9A2ADD-E73B-465C-BA00-EAB60B757B85}"/>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ABCC0AEE-E86A-43AD-9A60-1A2B1EA53377}"/>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31FC88DC-BCB7-4427-9655-31092D82949C}"/>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2FD0835-D833-4941-822C-6B86821B3F7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B87CE70-5B6B-45AA-AABE-30C27431DD9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A0E34CC-2AA4-4D0E-9F8B-46F7D20258F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929CC17-1424-4B76-9826-C03844E8DD4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32BA79F-53D0-421D-AA6F-6FE6DA4D443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23495</xdr:rowOff>
    </xdr:from>
    <xdr:to>
      <xdr:col>85</xdr:col>
      <xdr:colOff>177800</xdr:colOff>
      <xdr:row>81</xdr:row>
      <xdr:rowOff>125095</xdr:rowOff>
    </xdr:to>
    <xdr:sp macro="" textlink="">
      <xdr:nvSpPr>
        <xdr:cNvPr id="764" name="楕円 763">
          <a:extLst>
            <a:ext uri="{FF2B5EF4-FFF2-40B4-BE49-F238E27FC236}">
              <a16:creationId xmlns:a16="http://schemas.microsoft.com/office/drawing/2014/main" id="{D3795269-BBAC-45FA-9960-98E13B9038E9}"/>
            </a:ext>
          </a:extLst>
        </xdr:cNvPr>
        <xdr:cNvSpPr/>
      </xdr:nvSpPr>
      <xdr:spPr>
        <a:xfrm>
          <a:off x="14325600" y="136023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46372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6B2F1149-6681-4F6A-A797-E9C96A37C619}"/>
            </a:ext>
          </a:extLst>
        </xdr:cNvPr>
        <xdr:cNvSpPr txBox="1"/>
      </xdr:nvSpPr>
      <xdr:spPr>
        <a:xfrm>
          <a:off x="14414500"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766" name="楕円 765">
          <a:extLst>
            <a:ext uri="{FF2B5EF4-FFF2-40B4-BE49-F238E27FC236}">
              <a16:creationId xmlns:a16="http://schemas.microsoft.com/office/drawing/2014/main" id="{0040E80F-2054-4AE1-A536-13F729517AF6}"/>
            </a:ext>
          </a:extLst>
        </xdr:cNvPr>
        <xdr:cNvSpPr/>
      </xdr:nvSpPr>
      <xdr:spPr>
        <a:xfrm>
          <a:off x="13578840" y="1356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74295</xdr:rowOff>
    </xdr:to>
    <xdr:cxnSp macro="">
      <xdr:nvCxnSpPr>
        <xdr:cNvPr id="767" name="直線コネクタ 766">
          <a:extLst>
            <a:ext uri="{FF2B5EF4-FFF2-40B4-BE49-F238E27FC236}">
              <a16:creationId xmlns:a16="http://schemas.microsoft.com/office/drawing/2014/main" id="{1D8DE99E-BED6-477C-B619-164A71390E9E}"/>
            </a:ext>
          </a:extLst>
        </xdr:cNvPr>
        <xdr:cNvCxnSpPr/>
      </xdr:nvCxnSpPr>
      <xdr:spPr>
        <a:xfrm>
          <a:off x="13629640" y="1361694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118745</xdr:rowOff>
    </xdr:from>
    <xdr:to>
      <xdr:col>76</xdr:col>
      <xdr:colOff>165100</xdr:colOff>
      <xdr:row>81</xdr:row>
      <xdr:rowOff>48895</xdr:rowOff>
    </xdr:to>
    <xdr:sp macro="" textlink="">
      <xdr:nvSpPr>
        <xdr:cNvPr id="768" name="楕円 767">
          <a:extLst>
            <a:ext uri="{FF2B5EF4-FFF2-40B4-BE49-F238E27FC236}">
              <a16:creationId xmlns:a16="http://schemas.microsoft.com/office/drawing/2014/main" id="{E5985855-B9FC-4AC7-8DF5-EDD31483FE1C}"/>
            </a:ext>
          </a:extLst>
        </xdr:cNvPr>
        <xdr:cNvSpPr/>
      </xdr:nvSpPr>
      <xdr:spPr>
        <a:xfrm>
          <a:off x="12804140" y="1352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169545</xdr:rowOff>
    </xdr:from>
    <xdr:to>
      <xdr:col>81</xdr:col>
      <xdr:colOff>50800</xdr:colOff>
      <xdr:row>81</xdr:row>
      <xdr:rowOff>38100</xdr:rowOff>
    </xdr:to>
    <xdr:cxnSp macro="">
      <xdr:nvCxnSpPr>
        <xdr:cNvPr id="769" name="直線コネクタ 768">
          <a:extLst>
            <a:ext uri="{FF2B5EF4-FFF2-40B4-BE49-F238E27FC236}">
              <a16:creationId xmlns:a16="http://schemas.microsoft.com/office/drawing/2014/main" id="{247DABB5-52DC-41BF-A534-A444191D0EAC}"/>
            </a:ext>
          </a:extLst>
        </xdr:cNvPr>
        <xdr:cNvCxnSpPr/>
      </xdr:nvCxnSpPr>
      <xdr:spPr>
        <a:xfrm>
          <a:off x="12854940" y="1358074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69214</xdr:rowOff>
    </xdr:from>
    <xdr:to>
      <xdr:col>72</xdr:col>
      <xdr:colOff>38100</xdr:colOff>
      <xdr:row>80</xdr:row>
      <xdr:rowOff>170814</xdr:rowOff>
    </xdr:to>
    <xdr:sp macro="" textlink="">
      <xdr:nvSpPr>
        <xdr:cNvPr id="770" name="楕円 769">
          <a:extLst>
            <a:ext uri="{FF2B5EF4-FFF2-40B4-BE49-F238E27FC236}">
              <a16:creationId xmlns:a16="http://schemas.microsoft.com/office/drawing/2014/main" id="{E39FF385-3E7A-4277-84D6-F6F043A4AA6D}"/>
            </a:ext>
          </a:extLst>
        </xdr:cNvPr>
        <xdr:cNvSpPr/>
      </xdr:nvSpPr>
      <xdr:spPr>
        <a:xfrm>
          <a:off x="12029440" y="134804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120014</xdr:rowOff>
    </xdr:from>
    <xdr:to>
      <xdr:col>76</xdr:col>
      <xdr:colOff>114300</xdr:colOff>
      <xdr:row>80</xdr:row>
      <xdr:rowOff>169545</xdr:rowOff>
    </xdr:to>
    <xdr:cxnSp macro="">
      <xdr:nvCxnSpPr>
        <xdr:cNvPr id="771" name="直線コネクタ 770">
          <a:extLst>
            <a:ext uri="{FF2B5EF4-FFF2-40B4-BE49-F238E27FC236}">
              <a16:creationId xmlns:a16="http://schemas.microsoft.com/office/drawing/2014/main" id="{73FF2601-32AA-47B5-8350-E3358247506C}"/>
            </a:ext>
          </a:extLst>
        </xdr:cNvPr>
        <xdr:cNvCxnSpPr/>
      </xdr:nvCxnSpPr>
      <xdr:spPr>
        <a:xfrm>
          <a:off x="12072620" y="13531214"/>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31114</xdr:rowOff>
    </xdr:from>
    <xdr:to>
      <xdr:col>67</xdr:col>
      <xdr:colOff>101600</xdr:colOff>
      <xdr:row>80</xdr:row>
      <xdr:rowOff>132714</xdr:rowOff>
    </xdr:to>
    <xdr:sp macro="" textlink="">
      <xdr:nvSpPr>
        <xdr:cNvPr id="772" name="楕円 771">
          <a:extLst>
            <a:ext uri="{FF2B5EF4-FFF2-40B4-BE49-F238E27FC236}">
              <a16:creationId xmlns:a16="http://schemas.microsoft.com/office/drawing/2014/main" id="{35CE5A00-773C-4DAE-9EB6-77F9FB0614D2}"/>
            </a:ext>
          </a:extLst>
        </xdr:cNvPr>
        <xdr:cNvSpPr/>
      </xdr:nvSpPr>
      <xdr:spPr>
        <a:xfrm>
          <a:off x="1123188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81914</xdr:rowOff>
    </xdr:from>
    <xdr:to>
      <xdr:col>71</xdr:col>
      <xdr:colOff>177800</xdr:colOff>
      <xdr:row>80</xdr:row>
      <xdr:rowOff>120014</xdr:rowOff>
    </xdr:to>
    <xdr:cxnSp macro="">
      <xdr:nvCxnSpPr>
        <xdr:cNvPr id="773" name="直線コネクタ 772">
          <a:extLst>
            <a:ext uri="{FF2B5EF4-FFF2-40B4-BE49-F238E27FC236}">
              <a16:creationId xmlns:a16="http://schemas.microsoft.com/office/drawing/2014/main" id="{7BA29049-2B24-475B-9025-3A544E7BEE82}"/>
            </a:ext>
          </a:extLst>
        </xdr:cNvPr>
        <xdr:cNvCxnSpPr/>
      </xdr:nvCxnSpPr>
      <xdr:spPr>
        <a:xfrm>
          <a:off x="11282680" y="1349311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C5F598AF-4D66-4F05-ABF4-B030AE6EC6DC}"/>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76FCA85D-15AF-4CF2-94AF-75C824E7B6E2}"/>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35155B04-BFE4-414A-A2FE-E0407A741C53}"/>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456A2557-C322-465B-9520-A8793B2EB778}"/>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105427</xdr:rowOff>
    </xdr:from>
    <xdr:ext cx="405111" cy="259045"/>
    <xdr:sp macro="" textlink="">
      <xdr:nvSpPr>
        <xdr:cNvPr id="778" name="n_1mainValue【消防施設】&#10;有形固定資産減価償却率">
          <a:extLst>
            <a:ext uri="{FF2B5EF4-FFF2-40B4-BE49-F238E27FC236}">
              <a16:creationId xmlns:a16="http://schemas.microsoft.com/office/drawing/2014/main" id="{0CC9F17D-2935-4018-8D00-F98ED6989119}"/>
            </a:ext>
          </a:extLst>
        </xdr:cNvPr>
        <xdr:cNvSpPr txBox="1"/>
      </xdr:nvSpPr>
      <xdr:spPr>
        <a:xfrm>
          <a:off x="13437244" y="1334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65422</xdr:rowOff>
    </xdr:from>
    <xdr:ext cx="405111" cy="259045"/>
    <xdr:sp macro="" textlink="">
      <xdr:nvSpPr>
        <xdr:cNvPr id="779" name="n_2mainValue【消防施設】&#10;有形固定資産減価償却率">
          <a:extLst>
            <a:ext uri="{FF2B5EF4-FFF2-40B4-BE49-F238E27FC236}">
              <a16:creationId xmlns:a16="http://schemas.microsoft.com/office/drawing/2014/main" id="{9A581AD3-95CF-4E51-9073-F132C78AAF2A}"/>
            </a:ext>
          </a:extLst>
        </xdr:cNvPr>
        <xdr:cNvSpPr txBox="1"/>
      </xdr:nvSpPr>
      <xdr:spPr>
        <a:xfrm>
          <a:off x="12675244"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15891</xdr:rowOff>
    </xdr:from>
    <xdr:ext cx="405111" cy="259045"/>
    <xdr:sp macro="" textlink="">
      <xdr:nvSpPr>
        <xdr:cNvPr id="780" name="n_3mainValue【消防施設】&#10;有形固定資産減価償却率">
          <a:extLst>
            <a:ext uri="{FF2B5EF4-FFF2-40B4-BE49-F238E27FC236}">
              <a16:creationId xmlns:a16="http://schemas.microsoft.com/office/drawing/2014/main" id="{B1A6A233-9EE8-405E-B3CE-8B839E8C7C25}"/>
            </a:ext>
          </a:extLst>
        </xdr:cNvPr>
        <xdr:cNvSpPr txBox="1"/>
      </xdr:nvSpPr>
      <xdr:spPr>
        <a:xfrm>
          <a:off x="11900544" y="132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149241</xdr:rowOff>
    </xdr:from>
    <xdr:ext cx="405111" cy="259045"/>
    <xdr:sp macro="" textlink="">
      <xdr:nvSpPr>
        <xdr:cNvPr id="781" name="n_4mainValue【消防施設】&#10;有形固定資産減価償却率">
          <a:extLst>
            <a:ext uri="{FF2B5EF4-FFF2-40B4-BE49-F238E27FC236}">
              <a16:creationId xmlns:a16="http://schemas.microsoft.com/office/drawing/2014/main" id="{801BC4E2-E47E-4730-A824-33CA6E948ED6}"/>
            </a:ext>
          </a:extLst>
        </xdr:cNvPr>
        <xdr:cNvSpPr txBox="1"/>
      </xdr:nvSpPr>
      <xdr:spPr>
        <a:xfrm>
          <a:off x="11102984" y="132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A3C87DF0-D5AD-46C5-89ED-141E5E993DD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7799EA05-516D-4A4E-A8CA-3A17A5AD2D0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CEA7FE36-D7E2-461E-BEFB-19C6052B62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AFEE9DA-320B-4E8A-924E-0CE5C356523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1D52D834-4D6D-42EA-ADAC-3B9DFF3D658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AAB668B0-C329-4A4B-ADAF-1CE5F52D7C1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12E03166-5CA0-4CB9-86BE-49AD3D39D07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373E8BAE-024B-4183-8792-D8EC845015B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DA1D42EA-8ECA-4E0E-9AC8-3D10B3112B9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D3F42CAD-45C1-47F2-A770-B1B2298EECE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319EC1ED-BF80-4AB5-9188-C73D0F7E6DA3}"/>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F6EB6B7E-C8E1-468C-BE92-FA651DF6EABB}"/>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47FB0B1E-9AF4-4063-9519-5DF7D52C743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750DB28F-9BBF-4860-AA79-9A4E42221D5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5691D925-3557-4CAB-808F-1B307B67DF9F}"/>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51A9F9C8-B00A-4685-9C36-D109D9E297F9}"/>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540CA067-152E-4CAC-AC1B-F4F057433C8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59DE8496-79DA-4291-A005-81577738E6A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C4E2B823-FE25-44C6-9045-1C4429E52A1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59371E51-E962-440C-943B-9B4AF4617E0B}"/>
            </a:ext>
          </a:extLst>
        </xdr:cNvPr>
        <xdr:cNvCxnSpPr/>
      </xdr:nvCxnSpPr>
      <xdr:spPr>
        <a:xfrm flipV="1">
          <a:off x="19509104" y="1308544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D70165FC-3A78-4396-A3DE-CD84F7960901}"/>
            </a:ext>
          </a:extLst>
        </xdr:cNvPr>
        <xdr:cNvSpPr txBox="1"/>
      </xdr:nvSpPr>
      <xdr:spPr>
        <a:xfrm>
          <a:off x="19547840" y="1430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CF127091-6E28-4E6C-B4FB-957AB2144D64}"/>
            </a:ext>
          </a:extLst>
        </xdr:cNvPr>
        <xdr:cNvCxnSpPr/>
      </xdr:nvCxnSpPr>
      <xdr:spPr>
        <a:xfrm>
          <a:off x="194437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9B9E5708-C1EB-4EA6-BBE0-149A78956A26}"/>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FF5DBE76-9FE6-4CBD-9BEF-05225BA7E9DF}"/>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BBE26EE3-18BC-4118-A061-32EC313DCA36}"/>
            </a:ext>
          </a:extLst>
        </xdr:cNvPr>
        <xdr:cNvSpPr txBox="1"/>
      </xdr:nvSpPr>
      <xdr:spPr>
        <a:xfrm>
          <a:off x="19547840" y="1379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88AF8BC4-6EE6-458B-8E7D-8C0B1113796B}"/>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9E449836-29A3-4894-AD42-1F4EBF1C01C9}"/>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CF74EED2-4A8C-441F-BD7A-41B09D61594E}"/>
            </a:ext>
          </a:extLst>
        </xdr:cNvPr>
        <xdr:cNvSpPr/>
      </xdr:nvSpPr>
      <xdr:spPr>
        <a:xfrm>
          <a:off x="1793748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58423E6C-BD45-481D-B5AC-32BCF2D1FFE8}"/>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3341B596-5B1F-4DD3-A4C3-061604EA29E0}"/>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2E43FFCD-AEC6-479E-953E-0D04679671D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0CA4A5C-14F1-42FE-9044-DC97164FDE68}"/>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943D9C62-5693-411A-B5AE-B4E7ED1DD6C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CF66C7B-4E52-4BC6-8E86-2BDFA00B3D9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A573EDD7-A2BB-4A97-A68C-984A7190690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817" name="楕円 816">
          <a:extLst>
            <a:ext uri="{FF2B5EF4-FFF2-40B4-BE49-F238E27FC236}">
              <a16:creationId xmlns:a16="http://schemas.microsoft.com/office/drawing/2014/main" id="{B6208080-3CA5-41C5-AC65-C7AAAA5386E1}"/>
            </a:ext>
          </a:extLst>
        </xdr:cNvPr>
        <xdr:cNvSpPr/>
      </xdr:nvSpPr>
      <xdr:spPr>
        <a:xfrm>
          <a:off x="19458940" y="13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61613</xdr:rowOff>
    </xdr:from>
    <xdr:ext cx="469744" cy="259045"/>
    <xdr:sp macro="" textlink="">
      <xdr:nvSpPr>
        <xdr:cNvPr id="818" name="【消防施設】&#10;一人当たり面積該当値テキスト">
          <a:extLst>
            <a:ext uri="{FF2B5EF4-FFF2-40B4-BE49-F238E27FC236}">
              <a16:creationId xmlns:a16="http://schemas.microsoft.com/office/drawing/2014/main" id="{BA44E949-871D-4E3B-9EA1-1E64F4E334F4}"/>
            </a:ext>
          </a:extLst>
        </xdr:cNvPr>
        <xdr:cNvSpPr txBox="1"/>
      </xdr:nvSpPr>
      <xdr:spPr>
        <a:xfrm>
          <a:off x="19547840" y="1364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44450</xdr:rowOff>
    </xdr:from>
    <xdr:to>
      <xdr:col>112</xdr:col>
      <xdr:colOff>38100</xdr:colOff>
      <xdr:row>82</xdr:row>
      <xdr:rowOff>146050</xdr:rowOff>
    </xdr:to>
    <xdr:sp macro="" textlink="">
      <xdr:nvSpPr>
        <xdr:cNvPr id="819" name="楕円 818">
          <a:extLst>
            <a:ext uri="{FF2B5EF4-FFF2-40B4-BE49-F238E27FC236}">
              <a16:creationId xmlns:a16="http://schemas.microsoft.com/office/drawing/2014/main" id="{7F10DB3C-0737-4138-A9F4-14D6DB9A1CEC}"/>
            </a:ext>
          </a:extLst>
        </xdr:cNvPr>
        <xdr:cNvSpPr/>
      </xdr:nvSpPr>
      <xdr:spPr>
        <a:xfrm>
          <a:off x="1873504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89536</xdr:rowOff>
    </xdr:from>
    <xdr:to>
      <xdr:col>116</xdr:col>
      <xdr:colOff>63500</xdr:colOff>
      <xdr:row>82</xdr:row>
      <xdr:rowOff>95250</xdr:rowOff>
    </xdr:to>
    <xdr:cxnSp macro="">
      <xdr:nvCxnSpPr>
        <xdr:cNvPr id="820" name="直線コネクタ 819">
          <a:extLst>
            <a:ext uri="{FF2B5EF4-FFF2-40B4-BE49-F238E27FC236}">
              <a16:creationId xmlns:a16="http://schemas.microsoft.com/office/drawing/2014/main" id="{4DBF3099-9764-452D-A8C6-082303A3B8B1}"/>
            </a:ext>
          </a:extLst>
        </xdr:cNvPr>
        <xdr:cNvCxnSpPr/>
      </xdr:nvCxnSpPr>
      <xdr:spPr>
        <a:xfrm flipV="1">
          <a:off x="18778220" y="13836016"/>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50164</xdr:rowOff>
    </xdr:from>
    <xdr:to>
      <xdr:col>107</xdr:col>
      <xdr:colOff>101600</xdr:colOff>
      <xdr:row>82</xdr:row>
      <xdr:rowOff>151764</xdr:rowOff>
    </xdr:to>
    <xdr:sp macro="" textlink="">
      <xdr:nvSpPr>
        <xdr:cNvPr id="821" name="楕円 820">
          <a:extLst>
            <a:ext uri="{FF2B5EF4-FFF2-40B4-BE49-F238E27FC236}">
              <a16:creationId xmlns:a16="http://schemas.microsoft.com/office/drawing/2014/main" id="{0F9718FA-6E9A-4249-A1A1-ACAC76BDF79A}"/>
            </a:ext>
          </a:extLst>
        </xdr:cNvPr>
        <xdr:cNvSpPr/>
      </xdr:nvSpPr>
      <xdr:spPr>
        <a:xfrm>
          <a:off x="17937480" y="137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95250</xdr:rowOff>
    </xdr:from>
    <xdr:to>
      <xdr:col>111</xdr:col>
      <xdr:colOff>177800</xdr:colOff>
      <xdr:row>82</xdr:row>
      <xdr:rowOff>100964</xdr:rowOff>
    </xdr:to>
    <xdr:cxnSp macro="">
      <xdr:nvCxnSpPr>
        <xdr:cNvPr id="822" name="直線コネクタ 821">
          <a:extLst>
            <a:ext uri="{FF2B5EF4-FFF2-40B4-BE49-F238E27FC236}">
              <a16:creationId xmlns:a16="http://schemas.microsoft.com/office/drawing/2014/main" id="{13CAE90F-3CA6-4209-91E8-0F5A2519E377}"/>
            </a:ext>
          </a:extLst>
        </xdr:cNvPr>
        <xdr:cNvCxnSpPr/>
      </xdr:nvCxnSpPr>
      <xdr:spPr>
        <a:xfrm flipV="1">
          <a:off x="17988280" y="13841730"/>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823" name="楕円 822">
          <a:extLst>
            <a:ext uri="{FF2B5EF4-FFF2-40B4-BE49-F238E27FC236}">
              <a16:creationId xmlns:a16="http://schemas.microsoft.com/office/drawing/2014/main" id="{44E5CB25-4FA7-41F4-A371-37F76D87B4A8}"/>
            </a:ext>
          </a:extLst>
        </xdr:cNvPr>
        <xdr:cNvSpPr/>
      </xdr:nvSpPr>
      <xdr:spPr>
        <a:xfrm>
          <a:off x="1716278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100964</xdr:rowOff>
    </xdr:from>
    <xdr:to>
      <xdr:col>107</xdr:col>
      <xdr:colOff>50800</xdr:colOff>
      <xdr:row>82</xdr:row>
      <xdr:rowOff>106680</xdr:rowOff>
    </xdr:to>
    <xdr:cxnSp macro="">
      <xdr:nvCxnSpPr>
        <xdr:cNvPr id="824" name="直線コネクタ 823">
          <a:extLst>
            <a:ext uri="{FF2B5EF4-FFF2-40B4-BE49-F238E27FC236}">
              <a16:creationId xmlns:a16="http://schemas.microsoft.com/office/drawing/2014/main" id="{5CFBBE2C-2A3A-4CBB-B497-C2EFDF5ADD00}"/>
            </a:ext>
          </a:extLst>
        </xdr:cNvPr>
        <xdr:cNvCxnSpPr/>
      </xdr:nvCxnSpPr>
      <xdr:spPr>
        <a:xfrm flipV="1">
          <a:off x="17213580" y="13847444"/>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61595</xdr:rowOff>
    </xdr:from>
    <xdr:to>
      <xdr:col>98</xdr:col>
      <xdr:colOff>38100</xdr:colOff>
      <xdr:row>82</xdr:row>
      <xdr:rowOff>163195</xdr:rowOff>
    </xdr:to>
    <xdr:sp macro="" textlink="">
      <xdr:nvSpPr>
        <xdr:cNvPr id="825" name="楕円 824">
          <a:extLst>
            <a:ext uri="{FF2B5EF4-FFF2-40B4-BE49-F238E27FC236}">
              <a16:creationId xmlns:a16="http://schemas.microsoft.com/office/drawing/2014/main" id="{E6078920-C5C1-4D11-8EF8-686400F8176D}"/>
            </a:ext>
          </a:extLst>
        </xdr:cNvPr>
        <xdr:cNvSpPr/>
      </xdr:nvSpPr>
      <xdr:spPr>
        <a:xfrm>
          <a:off x="16388080" y="1380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112395</xdr:rowOff>
    </xdr:to>
    <xdr:cxnSp macro="">
      <xdr:nvCxnSpPr>
        <xdr:cNvPr id="826" name="直線コネクタ 825">
          <a:extLst>
            <a:ext uri="{FF2B5EF4-FFF2-40B4-BE49-F238E27FC236}">
              <a16:creationId xmlns:a16="http://schemas.microsoft.com/office/drawing/2014/main" id="{3C62AD23-7E1D-4B69-93A0-C8FC3D8B7690}"/>
            </a:ext>
          </a:extLst>
        </xdr:cNvPr>
        <xdr:cNvCxnSpPr/>
      </xdr:nvCxnSpPr>
      <xdr:spPr>
        <a:xfrm flipV="1">
          <a:off x="16431260" y="1385316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13FC8CFB-B6FE-40E2-BBE9-BFCA580B8819}"/>
            </a:ext>
          </a:extLst>
        </xdr:cNvPr>
        <xdr:cNvSpPr txBox="1"/>
      </xdr:nvSpPr>
      <xdr:spPr>
        <a:xfrm>
          <a:off x="18561127" y="1389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4226BF2E-6B44-4A5C-9220-49CE5262762E}"/>
            </a:ext>
          </a:extLst>
        </xdr:cNvPr>
        <xdr:cNvSpPr txBox="1"/>
      </xdr:nvSpPr>
      <xdr:spPr>
        <a:xfrm>
          <a:off x="1777626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829" name="n_3aveValue【消防施設】&#10;一人当たり面積">
          <a:extLst>
            <a:ext uri="{FF2B5EF4-FFF2-40B4-BE49-F238E27FC236}">
              <a16:creationId xmlns:a16="http://schemas.microsoft.com/office/drawing/2014/main" id="{C3B9ED5B-D835-4FE7-8B8F-B5B78E735859}"/>
            </a:ext>
          </a:extLst>
        </xdr:cNvPr>
        <xdr:cNvSpPr txBox="1"/>
      </xdr:nvSpPr>
      <xdr:spPr>
        <a:xfrm>
          <a:off x="17001567" y="1392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C87C832E-43F8-46E5-A963-7D2659DCB269}"/>
            </a:ext>
          </a:extLst>
        </xdr:cNvPr>
        <xdr:cNvSpPr txBox="1"/>
      </xdr:nvSpPr>
      <xdr:spPr>
        <a:xfrm>
          <a:off x="162268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162577</xdr:rowOff>
    </xdr:from>
    <xdr:ext cx="469744" cy="259045"/>
    <xdr:sp macro="" textlink="">
      <xdr:nvSpPr>
        <xdr:cNvPr id="831" name="n_1mainValue【消防施設】&#10;一人当たり面積">
          <a:extLst>
            <a:ext uri="{FF2B5EF4-FFF2-40B4-BE49-F238E27FC236}">
              <a16:creationId xmlns:a16="http://schemas.microsoft.com/office/drawing/2014/main" id="{7C02DF27-9C73-4E8B-ADE2-8B81132CDC03}"/>
            </a:ext>
          </a:extLst>
        </xdr:cNvPr>
        <xdr:cNvSpPr txBox="1"/>
      </xdr:nvSpPr>
      <xdr:spPr>
        <a:xfrm>
          <a:off x="185611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142891</xdr:rowOff>
    </xdr:from>
    <xdr:ext cx="469744" cy="259045"/>
    <xdr:sp macro="" textlink="">
      <xdr:nvSpPr>
        <xdr:cNvPr id="832" name="n_2mainValue【消防施設】&#10;一人当たり面積">
          <a:extLst>
            <a:ext uri="{FF2B5EF4-FFF2-40B4-BE49-F238E27FC236}">
              <a16:creationId xmlns:a16="http://schemas.microsoft.com/office/drawing/2014/main" id="{AD6F764B-A151-46DA-8BF1-0D58FC606C17}"/>
            </a:ext>
          </a:extLst>
        </xdr:cNvPr>
        <xdr:cNvSpPr txBox="1"/>
      </xdr:nvSpPr>
      <xdr:spPr>
        <a:xfrm>
          <a:off x="17776267" y="138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833" name="n_3mainValue【消防施設】&#10;一人当たり面積">
          <a:extLst>
            <a:ext uri="{FF2B5EF4-FFF2-40B4-BE49-F238E27FC236}">
              <a16:creationId xmlns:a16="http://schemas.microsoft.com/office/drawing/2014/main" id="{EC0E7684-5FFF-4318-85D5-3AF3CB8639C8}"/>
            </a:ext>
          </a:extLst>
        </xdr:cNvPr>
        <xdr:cNvSpPr txBox="1"/>
      </xdr:nvSpPr>
      <xdr:spPr>
        <a:xfrm>
          <a:off x="1700156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154322</xdr:rowOff>
    </xdr:from>
    <xdr:ext cx="469744" cy="259045"/>
    <xdr:sp macro="" textlink="">
      <xdr:nvSpPr>
        <xdr:cNvPr id="834" name="n_4mainValue【消防施設】&#10;一人当たり面積">
          <a:extLst>
            <a:ext uri="{FF2B5EF4-FFF2-40B4-BE49-F238E27FC236}">
              <a16:creationId xmlns:a16="http://schemas.microsoft.com/office/drawing/2014/main" id="{6FA46F02-2D60-4BD9-A650-145D5F7A114D}"/>
            </a:ext>
          </a:extLst>
        </xdr:cNvPr>
        <xdr:cNvSpPr txBox="1"/>
      </xdr:nvSpPr>
      <xdr:spPr>
        <a:xfrm>
          <a:off x="16226867" y="1390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B05ACEEE-0557-4B9A-8CB1-7856064ABF3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6D1B745C-7AF8-43C8-90B4-01D767988A5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F3FAB5FF-3538-4901-9FEA-4F833E92C71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9EA5936C-94EF-4400-AD81-5702CC0BF81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6109D63B-5987-4A61-ADD0-3D5D1D754BF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8216D936-35B6-49AF-B3AE-AB85433BDDB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52A10ABD-FDB1-4614-8083-71C70456EF8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36D69F08-372E-46A4-B900-98D326D894A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EA63B47F-EC4E-487F-9675-9CD6B96AE95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1A02B4FC-25BF-4092-8718-11CF49F6E72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39EBE9C7-2A50-4623-9B95-D8F97B6E703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C603FE4B-AC6B-41B8-AC3B-370668A2017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A748AB54-F09F-4626-91C8-851CDEBF4CB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156186B0-A7B6-4D3B-826F-4CEEC02F1B9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2464EF8A-48CD-4A37-876A-8D4D46E3A04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9D6DF8D0-7175-453C-B61A-64E12614F7A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62086426-AB0C-4768-9C37-3C7A50DFE82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94CD8534-8298-41F2-9E19-191A9FA9928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42E2E412-2AC6-4327-9ABA-D06C72475B4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4A7306FA-C682-45F4-816A-C865A50C3FC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E1E35AB5-1981-418D-BE79-FAFD69E2B4A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731DFFA4-9A69-4D5E-ABAF-A907161AD4B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25CF84C0-85D5-4EFB-9FA2-6B76BC90FC8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2C63183C-79D1-4868-8925-2CC0812DE93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6EEFDAF6-E28A-49A7-9C6B-E3F302D725D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2BC11CE8-1C82-4854-A43E-E39CA0B14C2F}"/>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A2E8CB1A-2A80-44BE-9332-DD84AD7782F6}"/>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71A8EB0A-6B7A-4FBA-8DED-BC1F1EBC557E}"/>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1D9140C4-F816-4B97-8096-047BAAE6CABD}"/>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7E00C68B-32C4-4DFB-9D89-1AD56E1C4A1D}"/>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6F346E36-1D85-4255-A876-A50810C3ABDC}"/>
            </a:ext>
          </a:extLst>
        </xdr:cNvPr>
        <xdr:cNvSpPr txBox="1"/>
      </xdr:nvSpPr>
      <xdr:spPr>
        <a:xfrm>
          <a:off x="14414500" y="1730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494CEE6D-1A9F-48C7-8275-941477F4C823}"/>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1D369F16-82C3-4D65-91FA-571AEAAF7C82}"/>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5F1161DA-88F6-4CE9-A21E-6CFCC31A047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F3A3E07C-6A1D-44CE-88EC-EB512A2F68BF}"/>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B9539B2E-4962-45E6-8C04-003C2237F192}"/>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150FF8A-67B1-4DD0-A4A2-7BF2AF4F50B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C8E8E7DD-E7AE-4899-A0EB-13DFADCD9FB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0A215CB-2719-400D-9664-7E97A26910D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003F265-D9EC-40CC-8108-D1BD65DB970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18B276C-2A2C-4272-B5A5-7000EAA1D91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44994</xdr:rowOff>
    </xdr:from>
    <xdr:to>
      <xdr:col>85</xdr:col>
      <xdr:colOff>177800</xdr:colOff>
      <xdr:row>108</xdr:row>
      <xdr:rowOff>146594</xdr:rowOff>
    </xdr:to>
    <xdr:sp macro="" textlink="">
      <xdr:nvSpPr>
        <xdr:cNvPr id="876" name="楕円 875">
          <a:extLst>
            <a:ext uri="{FF2B5EF4-FFF2-40B4-BE49-F238E27FC236}">
              <a16:creationId xmlns:a16="http://schemas.microsoft.com/office/drawing/2014/main" id="{89B2B88F-3784-46A9-BAA1-8C04E60FB2EB}"/>
            </a:ext>
          </a:extLst>
        </xdr:cNvPr>
        <xdr:cNvSpPr/>
      </xdr:nvSpPr>
      <xdr:spPr>
        <a:xfrm>
          <a:off x="14325600" y="1815011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131371</xdr:rowOff>
    </xdr:from>
    <xdr:ext cx="405111" cy="259045"/>
    <xdr:sp macro="" textlink="">
      <xdr:nvSpPr>
        <xdr:cNvPr id="877" name="【庁舎】&#10;有形固定資産減価償却率該当値テキスト">
          <a:extLst>
            <a:ext uri="{FF2B5EF4-FFF2-40B4-BE49-F238E27FC236}">
              <a16:creationId xmlns:a16="http://schemas.microsoft.com/office/drawing/2014/main" id="{4516CF32-DA7A-40D9-8482-73FDC1D52FFD}"/>
            </a:ext>
          </a:extLst>
        </xdr:cNvPr>
        <xdr:cNvSpPr txBox="1"/>
      </xdr:nvSpPr>
      <xdr:spPr>
        <a:xfrm>
          <a:off x="14414500" y="1806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10705</xdr:rowOff>
    </xdr:from>
    <xdr:to>
      <xdr:col>81</xdr:col>
      <xdr:colOff>101600</xdr:colOff>
      <xdr:row>108</xdr:row>
      <xdr:rowOff>112305</xdr:rowOff>
    </xdr:to>
    <xdr:sp macro="" textlink="">
      <xdr:nvSpPr>
        <xdr:cNvPr id="878" name="楕円 877">
          <a:extLst>
            <a:ext uri="{FF2B5EF4-FFF2-40B4-BE49-F238E27FC236}">
              <a16:creationId xmlns:a16="http://schemas.microsoft.com/office/drawing/2014/main" id="{3C0DE444-99E7-40BF-9CAC-7FEBB99D0C80}"/>
            </a:ext>
          </a:extLst>
        </xdr:cNvPr>
        <xdr:cNvSpPr/>
      </xdr:nvSpPr>
      <xdr:spPr>
        <a:xfrm>
          <a:off x="13578840" y="1811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61505</xdr:rowOff>
    </xdr:from>
    <xdr:to>
      <xdr:col>85</xdr:col>
      <xdr:colOff>127000</xdr:colOff>
      <xdr:row>108</xdr:row>
      <xdr:rowOff>95794</xdr:rowOff>
    </xdr:to>
    <xdr:cxnSp macro="">
      <xdr:nvCxnSpPr>
        <xdr:cNvPr id="879" name="直線コネクタ 878">
          <a:extLst>
            <a:ext uri="{FF2B5EF4-FFF2-40B4-BE49-F238E27FC236}">
              <a16:creationId xmlns:a16="http://schemas.microsoft.com/office/drawing/2014/main" id="{6746FF70-B9C3-4590-8749-663CB7035231}"/>
            </a:ext>
          </a:extLst>
        </xdr:cNvPr>
        <xdr:cNvCxnSpPr/>
      </xdr:nvCxnSpPr>
      <xdr:spPr>
        <a:xfrm>
          <a:off x="13629640" y="18166625"/>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880" name="楕円 879">
          <a:extLst>
            <a:ext uri="{FF2B5EF4-FFF2-40B4-BE49-F238E27FC236}">
              <a16:creationId xmlns:a16="http://schemas.microsoft.com/office/drawing/2014/main" id="{708AA34D-9FF5-48A2-8138-F1FFF3C01994}"/>
            </a:ext>
          </a:extLst>
        </xdr:cNvPr>
        <xdr:cNvSpPr/>
      </xdr:nvSpPr>
      <xdr:spPr>
        <a:xfrm>
          <a:off x="12804140" y="18086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28848</xdr:rowOff>
    </xdr:from>
    <xdr:to>
      <xdr:col>81</xdr:col>
      <xdr:colOff>50800</xdr:colOff>
      <xdr:row>108</xdr:row>
      <xdr:rowOff>61505</xdr:rowOff>
    </xdr:to>
    <xdr:cxnSp macro="">
      <xdr:nvCxnSpPr>
        <xdr:cNvPr id="881" name="直線コネクタ 880">
          <a:extLst>
            <a:ext uri="{FF2B5EF4-FFF2-40B4-BE49-F238E27FC236}">
              <a16:creationId xmlns:a16="http://schemas.microsoft.com/office/drawing/2014/main" id="{E3DA5D8E-C67B-4B34-812D-A99CFFC00556}"/>
            </a:ext>
          </a:extLst>
        </xdr:cNvPr>
        <xdr:cNvCxnSpPr/>
      </xdr:nvCxnSpPr>
      <xdr:spPr>
        <a:xfrm>
          <a:off x="12854940" y="1813396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115207</xdr:rowOff>
    </xdr:from>
    <xdr:to>
      <xdr:col>72</xdr:col>
      <xdr:colOff>38100</xdr:colOff>
      <xdr:row>108</xdr:row>
      <xdr:rowOff>45357</xdr:rowOff>
    </xdr:to>
    <xdr:sp macro="" textlink="">
      <xdr:nvSpPr>
        <xdr:cNvPr id="882" name="楕円 881">
          <a:extLst>
            <a:ext uri="{FF2B5EF4-FFF2-40B4-BE49-F238E27FC236}">
              <a16:creationId xmlns:a16="http://schemas.microsoft.com/office/drawing/2014/main" id="{9E49772B-E495-42B6-9294-E50AB79507C5}"/>
            </a:ext>
          </a:extLst>
        </xdr:cNvPr>
        <xdr:cNvSpPr/>
      </xdr:nvSpPr>
      <xdr:spPr>
        <a:xfrm>
          <a:off x="12029440" y="1805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166007</xdr:rowOff>
    </xdr:from>
    <xdr:to>
      <xdr:col>76</xdr:col>
      <xdr:colOff>114300</xdr:colOff>
      <xdr:row>108</xdr:row>
      <xdr:rowOff>28848</xdr:rowOff>
    </xdr:to>
    <xdr:cxnSp macro="">
      <xdr:nvCxnSpPr>
        <xdr:cNvPr id="883" name="直線コネクタ 882">
          <a:extLst>
            <a:ext uri="{FF2B5EF4-FFF2-40B4-BE49-F238E27FC236}">
              <a16:creationId xmlns:a16="http://schemas.microsoft.com/office/drawing/2014/main" id="{65971679-F7A5-4E66-B3A1-F4C151D6421A}"/>
            </a:ext>
          </a:extLst>
        </xdr:cNvPr>
        <xdr:cNvCxnSpPr/>
      </xdr:nvCxnSpPr>
      <xdr:spPr>
        <a:xfrm>
          <a:off x="12072620" y="18103487"/>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89081</xdr:rowOff>
    </xdr:from>
    <xdr:to>
      <xdr:col>67</xdr:col>
      <xdr:colOff>101600</xdr:colOff>
      <xdr:row>108</xdr:row>
      <xdr:rowOff>19231</xdr:rowOff>
    </xdr:to>
    <xdr:sp macro="" textlink="">
      <xdr:nvSpPr>
        <xdr:cNvPr id="884" name="楕円 883">
          <a:extLst>
            <a:ext uri="{FF2B5EF4-FFF2-40B4-BE49-F238E27FC236}">
              <a16:creationId xmlns:a16="http://schemas.microsoft.com/office/drawing/2014/main" id="{BA32986C-2E9E-4C1D-AB01-10187A31A533}"/>
            </a:ext>
          </a:extLst>
        </xdr:cNvPr>
        <xdr:cNvSpPr/>
      </xdr:nvSpPr>
      <xdr:spPr>
        <a:xfrm>
          <a:off x="11231880" y="18026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139881</xdr:rowOff>
    </xdr:from>
    <xdr:to>
      <xdr:col>71</xdr:col>
      <xdr:colOff>177800</xdr:colOff>
      <xdr:row>107</xdr:row>
      <xdr:rowOff>166007</xdr:rowOff>
    </xdr:to>
    <xdr:cxnSp macro="">
      <xdr:nvCxnSpPr>
        <xdr:cNvPr id="885" name="直線コネクタ 884">
          <a:extLst>
            <a:ext uri="{FF2B5EF4-FFF2-40B4-BE49-F238E27FC236}">
              <a16:creationId xmlns:a16="http://schemas.microsoft.com/office/drawing/2014/main" id="{C7CD503A-7BA5-4C7A-8305-2CA16366E98C}"/>
            </a:ext>
          </a:extLst>
        </xdr:cNvPr>
        <xdr:cNvCxnSpPr/>
      </xdr:nvCxnSpPr>
      <xdr:spPr>
        <a:xfrm>
          <a:off x="11282680" y="18077361"/>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0347080C-D27E-497A-922F-73D85D9B3670}"/>
            </a:ext>
          </a:extLst>
        </xdr:cNvPr>
        <xdr:cNvSpPr txBox="1"/>
      </xdr:nvSpPr>
      <xdr:spPr>
        <a:xfrm>
          <a:off x="134372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FB830BDF-A17D-4E95-80BE-750CDCC2E793}"/>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60230E77-DFFC-4AFF-9E6A-9667024A97DB}"/>
            </a:ext>
          </a:extLst>
        </xdr:cNvPr>
        <xdr:cNvSpPr txBox="1"/>
      </xdr:nvSpPr>
      <xdr:spPr>
        <a:xfrm>
          <a:off x="119005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58DCBF16-5222-4452-AE6C-A5F6CC3B0014}"/>
            </a:ext>
          </a:extLst>
        </xdr:cNvPr>
        <xdr:cNvSpPr txBox="1"/>
      </xdr:nvSpPr>
      <xdr:spPr>
        <a:xfrm>
          <a:off x="1110298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103432</xdr:rowOff>
    </xdr:from>
    <xdr:ext cx="405111" cy="259045"/>
    <xdr:sp macro="" textlink="">
      <xdr:nvSpPr>
        <xdr:cNvPr id="890" name="n_1mainValue【庁舎】&#10;有形固定資産減価償却率">
          <a:extLst>
            <a:ext uri="{FF2B5EF4-FFF2-40B4-BE49-F238E27FC236}">
              <a16:creationId xmlns:a16="http://schemas.microsoft.com/office/drawing/2014/main" id="{7805DFE4-2102-4D2E-BB32-9B6407FD7BDA}"/>
            </a:ext>
          </a:extLst>
        </xdr:cNvPr>
        <xdr:cNvSpPr txBox="1"/>
      </xdr:nvSpPr>
      <xdr:spPr>
        <a:xfrm>
          <a:off x="13437244" y="1820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891" name="n_2mainValue【庁舎】&#10;有形固定資産減価償却率">
          <a:extLst>
            <a:ext uri="{FF2B5EF4-FFF2-40B4-BE49-F238E27FC236}">
              <a16:creationId xmlns:a16="http://schemas.microsoft.com/office/drawing/2014/main" id="{F588D830-1FD0-4C70-9536-438B49925CFD}"/>
            </a:ext>
          </a:extLst>
        </xdr:cNvPr>
        <xdr:cNvSpPr txBox="1"/>
      </xdr:nvSpPr>
      <xdr:spPr>
        <a:xfrm>
          <a:off x="126752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36484</xdr:rowOff>
    </xdr:from>
    <xdr:ext cx="405111" cy="259045"/>
    <xdr:sp macro="" textlink="">
      <xdr:nvSpPr>
        <xdr:cNvPr id="892" name="n_3mainValue【庁舎】&#10;有形固定資産減価償却率">
          <a:extLst>
            <a:ext uri="{FF2B5EF4-FFF2-40B4-BE49-F238E27FC236}">
              <a16:creationId xmlns:a16="http://schemas.microsoft.com/office/drawing/2014/main" id="{E5A6D280-59E4-4370-8E3E-593A21F09F47}"/>
            </a:ext>
          </a:extLst>
        </xdr:cNvPr>
        <xdr:cNvSpPr txBox="1"/>
      </xdr:nvSpPr>
      <xdr:spPr>
        <a:xfrm>
          <a:off x="119005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10358</xdr:rowOff>
    </xdr:from>
    <xdr:ext cx="405111" cy="259045"/>
    <xdr:sp macro="" textlink="">
      <xdr:nvSpPr>
        <xdr:cNvPr id="893" name="n_4mainValue【庁舎】&#10;有形固定資産減価償却率">
          <a:extLst>
            <a:ext uri="{FF2B5EF4-FFF2-40B4-BE49-F238E27FC236}">
              <a16:creationId xmlns:a16="http://schemas.microsoft.com/office/drawing/2014/main" id="{E0B0EC41-1123-425B-95F2-E692C8F3A323}"/>
            </a:ext>
          </a:extLst>
        </xdr:cNvPr>
        <xdr:cNvSpPr txBox="1"/>
      </xdr:nvSpPr>
      <xdr:spPr>
        <a:xfrm>
          <a:off x="1110298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256FDA7F-DC86-4DAB-830E-CFE6F8F0BCE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CE32FF7-CDA4-40F5-A204-71A2C185331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3BA3F7DA-9111-4347-A680-BDC09FF5C52B}"/>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6AFE6558-9E16-4EA6-A0C4-C10EC2D59C9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44DBFCAC-BA80-47E7-A9AE-F66BF1AE3E9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6E03F21F-208A-4157-A1BE-C920D2AF13D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404725E6-F386-436F-BC58-F25B5F19007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2FAA3301-B277-4E41-8C06-53F7934D3B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A49F57E5-41D6-4E8D-A631-A097E082ADA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34BF8DE-311D-4A29-A3A1-C41FF63C12C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10BDC568-20AE-4C1B-B629-62BCEBDA82F7}"/>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17405A21-F7A8-4C2B-A4EF-7970445F0F7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1F32F3B5-FEAA-41C8-B64C-608B3C2ADBE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B67AD1F5-D600-484B-8A2E-0A24E37FE3D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C5A8CDCF-02EA-4754-8533-3F9D6048D45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CED591E8-2E0E-4451-9BAF-BDED32A26BD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0CB4D10C-9C6C-44A5-B113-568A79BED05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41823967-834B-4F67-B1DF-283C9C7D892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708AB353-7B88-4B02-BE29-050E72475F2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AA7A8B74-2B75-4F11-AC57-7855EA6CAD0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4A01FDDF-21D5-4426-8854-0B51D21E8D0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8138B75A-B93A-4910-AB34-6BE03FD508F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7B06B8B9-16E8-4B96-B5D6-B964F92F797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350327BB-B3F3-4F42-AA35-D641B52B8DD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3DD3D68C-B083-425D-9EEE-CC7DF3053E2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A71D10B-7FB7-42D2-ACA9-E1D08EC8AAE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52AE3416-3D0D-40B5-A849-D0EABCF45F7B}"/>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670F0DC9-6D70-40CC-B31D-D63B89D3357A}"/>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A3323765-3637-41A2-AC32-080D08D8994D}"/>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568893E7-1AE7-4B14-8B1E-ED375E2C506B}"/>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516A17ED-9BBD-470E-BB01-B6ADF8A2EFA2}"/>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925" name="【庁舎】&#10;一人当たり面積平均値テキスト">
          <a:extLst>
            <a:ext uri="{FF2B5EF4-FFF2-40B4-BE49-F238E27FC236}">
              <a16:creationId xmlns:a16="http://schemas.microsoft.com/office/drawing/2014/main" id="{A26BF6D6-D966-49AE-A3FA-B0898CD9A523}"/>
            </a:ext>
          </a:extLst>
        </xdr:cNvPr>
        <xdr:cNvSpPr txBox="1"/>
      </xdr:nvSpPr>
      <xdr:spPr>
        <a:xfrm>
          <a:off x="19547840" y="177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E8A9AFAC-961F-42B7-998B-A5BAA8095A5A}"/>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D2C7CF98-B9D6-4E63-91CD-943BB3D7BB7E}"/>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F77E8C7A-B756-47DF-9502-0508E2E4F3FB}"/>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B301212A-D249-43DE-8318-96A8D2927EC2}"/>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48E8B98B-93C2-4DDA-88E9-16E37414FF00}"/>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0B65477-443F-40DD-AB73-43B6459A0DF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E8BDBC51-314B-4243-91EA-0DF5CD13F09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3110CDC-818A-4A3D-9706-344565AA328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14D083C-483F-4421-8F57-7E89BDF1380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785CF9F-371B-4E04-85E1-F9972F5A872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936" name="楕円 935">
          <a:extLst>
            <a:ext uri="{FF2B5EF4-FFF2-40B4-BE49-F238E27FC236}">
              <a16:creationId xmlns:a16="http://schemas.microsoft.com/office/drawing/2014/main" id="{36097812-59D9-4888-95BC-282E26838D18}"/>
            </a:ext>
          </a:extLst>
        </xdr:cNvPr>
        <xdr:cNvSpPr/>
      </xdr:nvSpPr>
      <xdr:spPr>
        <a:xfrm>
          <a:off x="19458940" y="1775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5822</xdr:rowOff>
    </xdr:from>
    <xdr:ext cx="469744" cy="259045"/>
    <xdr:sp macro="" textlink="">
      <xdr:nvSpPr>
        <xdr:cNvPr id="937" name="【庁舎】&#10;一人当たり面積該当値テキスト">
          <a:extLst>
            <a:ext uri="{FF2B5EF4-FFF2-40B4-BE49-F238E27FC236}">
              <a16:creationId xmlns:a16="http://schemas.microsoft.com/office/drawing/2014/main" id="{FD3820A3-5B92-43B6-995C-E8060E75599B}"/>
            </a:ext>
          </a:extLst>
        </xdr:cNvPr>
        <xdr:cNvSpPr txBox="1"/>
      </xdr:nvSpPr>
      <xdr:spPr>
        <a:xfrm>
          <a:off x="19547840" y="176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164193</xdr:rowOff>
    </xdr:from>
    <xdr:to>
      <xdr:col>112</xdr:col>
      <xdr:colOff>38100</xdr:colOff>
      <xdr:row>106</xdr:row>
      <xdr:rowOff>94343</xdr:rowOff>
    </xdr:to>
    <xdr:sp macro="" textlink="">
      <xdr:nvSpPr>
        <xdr:cNvPr id="938" name="楕円 937">
          <a:extLst>
            <a:ext uri="{FF2B5EF4-FFF2-40B4-BE49-F238E27FC236}">
              <a16:creationId xmlns:a16="http://schemas.microsoft.com/office/drawing/2014/main" id="{6D1659B5-2112-48C6-9231-2AE5354CE4CF}"/>
            </a:ext>
          </a:extLst>
        </xdr:cNvPr>
        <xdr:cNvSpPr/>
      </xdr:nvSpPr>
      <xdr:spPr>
        <a:xfrm>
          <a:off x="18735040" y="17766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43543</xdr:rowOff>
    </xdr:to>
    <xdr:cxnSp macro="">
      <xdr:nvCxnSpPr>
        <xdr:cNvPr id="939" name="直線コネクタ 938">
          <a:extLst>
            <a:ext uri="{FF2B5EF4-FFF2-40B4-BE49-F238E27FC236}">
              <a16:creationId xmlns:a16="http://schemas.microsoft.com/office/drawing/2014/main" id="{4B1371A6-2AAE-48C9-9203-C649C60F00F3}"/>
            </a:ext>
          </a:extLst>
        </xdr:cNvPr>
        <xdr:cNvCxnSpPr/>
      </xdr:nvCxnSpPr>
      <xdr:spPr>
        <a:xfrm flipV="1">
          <a:off x="18778220" y="17803585"/>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40" name="楕円 939">
          <a:extLst>
            <a:ext uri="{FF2B5EF4-FFF2-40B4-BE49-F238E27FC236}">
              <a16:creationId xmlns:a16="http://schemas.microsoft.com/office/drawing/2014/main" id="{70F55E5D-731B-431C-9B5F-B50E90B7F11A}"/>
            </a:ext>
          </a:extLst>
        </xdr:cNvPr>
        <xdr:cNvSpPr/>
      </xdr:nvSpPr>
      <xdr:spPr>
        <a:xfrm>
          <a:off x="179374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43543</xdr:rowOff>
    </xdr:from>
    <xdr:to>
      <xdr:col>111</xdr:col>
      <xdr:colOff>177800</xdr:colOff>
      <xdr:row>106</xdr:row>
      <xdr:rowOff>53339</xdr:rowOff>
    </xdr:to>
    <xdr:cxnSp macro="">
      <xdr:nvCxnSpPr>
        <xdr:cNvPr id="941" name="直線コネクタ 940">
          <a:extLst>
            <a:ext uri="{FF2B5EF4-FFF2-40B4-BE49-F238E27FC236}">
              <a16:creationId xmlns:a16="http://schemas.microsoft.com/office/drawing/2014/main" id="{ACD25524-1285-4B4F-9858-2A772BC18FA0}"/>
            </a:ext>
          </a:extLst>
        </xdr:cNvPr>
        <xdr:cNvCxnSpPr/>
      </xdr:nvCxnSpPr>
      <xdr:spPr>
        <a:xfrm flipV="1">
          <a:off x="17988280" y="17813383"/>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12337</xdr:rowOff>
    </xdr:from>
    <xdr:to>
      <xdr:col>102</xdr:col>
      <xdr:colOff>165100</xdr:colOff>
      <xdr:row>106</xdr:row>
      <xdr:rowOff>113937</xdr:rowOff>
    </xdr:to>
    <xdr:sp macro="" textlink="">
      <xdr:nvSpPr>
        <xdr:cNvPr id="942" name="楕円 941">
          <a:extLst>
            <a:ext uri="{FF2B5EF4-FFF2-40B4-BE49-F238E27FC236}">
              <a16:creationId xmlns:a16="http://schemas.microsoft.com/office/drawing/2014/main" id="{DCA4042E-9996-41A4-8DFB-F8144C976B5C}"/>
            </a:ext>
          </a:extLst>
        </xdr:cNvPr>
        <xdr:cNvSpPr/>
      </xdr:nvSpPr>
      <xdr:spPr>
        <a:xfrm>
          <a:off x="17162780" y="1778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63137</xdr:rowOff>
    </xdr:to>
    <xdr:cxnSp macro="">
      <xdr:nvCxnSpPr>
        <xdr:cNvPr id="943" name="直線コネクタ 942">
          <a:extLst>
            <a:ext uri="{FF2B5EF4-FFF2-40B4-BE49-F238E27FC236}">
              <a16:creationId xmlns:a16="http://schemas.microsoft.com/office/drawing/2014/main" id="{3EAE037B-8A04-4290-BD2C-9E6919639E63}"/>
            </a:ext>
          </a:extLst>
        </xdr:cNvPr>
        <xdr:cNvCxnSpPr/>
      </xdr:nvCxnSpPr>
      <xdr:spPr>
        <a:xfrm flipV="1">
          <a:off x="17213580" y="17823179"/>
          <a:ext cx="7747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18869</xdr:rowOff>
    </xdr:from>
    <xdr:to>
      <xdr:col>98</xdr:col>
      <xdr:colOff>38100</xdr:colOff>
      <xdr:row>106</xdr:row>
      <xdr:rowOff>120469</xdr:rowOff>
    </xdr:to>
    <xdr:sp macro="" textlink="">
      <xdr:nvSpPr>
        <xdr:cNvPr id="944" name="楕円 943">
          <a:extLst>
            <a:ext uri="{FF2B5EF4-FFF2-40B4-BE49-F238E27FC236}">
              <a16:creationId xmlns:a16="http://schemas.microsoft.com/office/drawing/2014/main" id="{8C96EDCF-3DEC-4C62-946F-F9872131C959}"/>
            </a:ext>
          </a:extLst>
        </xdr:cNvPr>
        <xdr:cNvSpPr/>
      </xdr:nvSpPr>
      <xdr:spPr>
        <a:xfrm>
          <a:off x="16388080" y="177887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63137</xdr:rowOff>
    </xdr:from>
    <xdr:to>
      <xdr:col>102</xdr:col>
      <xdr:colOff>114300</xdr:colOff>
      <xdr:row>106</xdr:row>
      <xdr:rowOff>69669</xdr:rowOff>
    </xdr:to>
    <xdr:cxnSp macro="">
      <xdr:nvCxnSpPr>
        <xdr:cNvPr id="945" name="直線コネクタ 944">
          <a:extLst>
            <a:ext uri="{FF2B5EF4-FFF2-40B4-BE49-F238E27FC236}">
              <a16:creationId xmlns:a16="http://schemas.microsoft.com/office/drawing/2014/main" id="{866A6714-833E-42A9-8A49-F4E73F01EB0E}"/>
            </a:ext>
          </a:extLst>
        </xdr:cNvPr>
        <xdr:cNvCxnSpPr/>
      </xdr:nvCxnSpPr>
      <xdr:spPr>
        <a:xfrm flipV="1">
          <a:off x="16431260" y="1783297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946" name="n_1aveValue【庁舎】&#10;一人当たり面積">
          <a:extLst>
            <a:ext uri="{FF2B5EF4-FFF2-40B4-BE49-F238E27FC236}">
              <a16:creationId xmlns:a16="http://schemas.microsoft.com/office/drawing/2014/main" id="{5D8798D7-2784-44C2-BF9D-A1578AE13B22}"/>
            </a:ext>
          </a:extLst>
        </xdr:cNvPr>
        <xdr:cNvSpPr txBox="1"/>
      </xdr:nvSpPr>
      <xdr:spPr>
        <a:xfrm>
          <a:off x="18561127"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947" name="n_2aveValue【庁舎】&#10;一人当たり面積">
          <a:extLst>
            <a:ext uri="{FF2B5EF4-FFF2-40B4-BE49-F238E27FC236}">
              <a16:creationId xmlns:a16="http://schemas.microsoft.com/office/drawing/2014/main" id="{7DDE4F33-B842-4BF9-93D6-CA5524B1A7EB}"/>
            </a:ext>
          </a:extLst>
        </xdr:cNvPr>
        <xdr:cNvSpPr txBox="1"/>
      </xdr:nvSpPr>
      <xdr:spPr>
        <a:xfrm>
          <a:off x="1777626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948" name="n_3aveValue【庁舎】&#10;一人当たり面積">
          <a:extLst>
            <a:ext uri="{FF2B5EF4-FFF2-40B4-BE49-F238E27FC236}">
              <a16:creationId xmlns:a16="http://schemas.microsoft.com/office/drawing/2014/main" id="{5F5CE92A-44C0-4F99-A439-683398FCF80A}"/>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8726</xdr:rowOff>
    </xdr:from>
    <xdr:ext cx="469744" cy="259045"/>
    <xdr:sp macro="" textlink="">
      <xdr:nvSpPr>
        <xdr:cNvPr id="949" name="n_4aveValue【庁舎】&#10;一人当たり面積">
          <a:extLst>
            <a:ext uri="{FF2B5EF4-FFF2-40B4-BE49-F238E27FC236}">
              <a16:creationId xmlns:a16="http://schemas.microsoft.com/office/drawing/2014/main" id="{9E57135C-A4EA-4207-8438-2E46A79062D8}"/>
            </a:ext>
          </a:extLst>
        </xdr:cNvPr>
        <xdr:cNvSpPr txBox="1"/>
      </xdr:nvSpPr>
      <xdr:spPr>
        <a:xfrm>
          <a:off x="1622686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110870</xdr:rowOff>
    </xdr:from>
    <xdr:ext cx="469744" cy="259045"/>
    <xdr:sp macro="" textlink="">
      <xdr:nvSpPr>
        <xdr:cNvPr id="950" name="n_1mainValue【庁舎】&#10;一人当たり面積">
          <a:extLst>
            <a:ext uri="{FF2B5EF4-FFF2-40B4-BE49-F238E27FC236}">
              <a16:creationId xmlns:a16="http://schemas.microsoft.com/office/drawing/2014/main" id="{D42AE5BA-7024-4CB6-ADCF-6A19954458AF}"/>
            </a:ext>
          </a:extLst>
        </xdr:cNvPr>
        <xdr:cNvSpPr txBox="1"/>
      </xdr:nvSpPr>
      <xdr:spPr>
        <a:xfrm>
          <a:off x="18561127" y="1754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951" name="n_2mainValue【庁舎】&#10;一人当たり面積">
          <a:extLst>
            <a:ext uri="{FF2B5EF4-FFF2-40B4-BE49-F238E27FC236}">
              <a16:creationId xmlns:a16="http://schemas.microsoft.com/office/drawing/2014/main" id="{F9A68536-318A-44EA-AC1C-F172366DF0D2}"/>
            </a:ext>
          </a:extLst>
        </xdr:cNvPr>
        <xdr:cNvSpPr txBox="1"/>
      </xdr:nvSpPr>
      <xdr:spPr>
        <a:xfrm>
          <a:off x="177762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130464</xdr:rowOff>
    </xdr:from>
    <xdr:ext cx="469744" cy="259045"/>
    <xdr:sp macro="" textlink="">
      <xdr:nvSpPr>
        <xdr:cNvPr id="952" name="n_3mainValue【庁舎】&#10;一人当たり面積">
          <a:extLst>
            <a:ext uri="{FF2B5EF4-FFF2-40B4-BE49-F238E27FC236}">
              <a16:creationId xmlns:a16="http://schemas.microsoft.com/office/drawing/2014/main" id="{A13E8F59-4A7D-46D0-84FD-3B701261BD88}"/>
            </a:ext>
          </a:extLst>
        </xdr:cNvPr>
        <xdr:cNvSpPr txBox="1"/>
      </xdr:nvSpPr>
      <xdr:spPr>
        <a:xfrm>
          <a:off x="17001567" y="1756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136996</xdr:rowOff>
    </xdr:from>
    <xdr:ext cx="469744" cy="259045"/>
    <xdr:sp macro="" textlink="">
      <xdr:nvSpPr>
        <xdr:cNvPr id="953" name="n_4mainValue【庁舎】&#10;一人当たり面積">
          <a:extLst>
            <a:ext uri="{FF2B5EF4-FFF2-40B4-BE49-F238E27FC236}">
              <a16:creationId xmlns:a16="http://schemas.microsoft.com/office/drawing/2014/main" id="{B0FDAAE7-4A82-40C7-8826-E48E4255BD0D}"/>
            </a:ext>
          </a:extLst>
        </xdr:cNvPr>
        <xdr:cNvSpPr txBox="1"/>
      </xdr:nvSpPr>
      <xdr:spPr>
        <a:xfrm>
          <a:off x="16226867" y="175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FAE0494C-5ECF-467F-9ECA-8F58B5B04C6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482DF103-8308-4678-B216-FDB515AC176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1CA2D186-9A76-4686-B3B2-E94D2450304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類似団体と比較して特に有形固定資産減価償却率が高くなっている施設は、福祉施設及び庁舎であり、低くなっている施設は、一般廃棄物処理施設である。</a:t>
          </a:r>
        </a:p>
        <a:p>
          <a:r>
            <a:rPr kumimoji="1" lang="ja-JP" altLang="en-US" sz="1300">
              <a:latin typeface="ＭＳ Ｐゴシック" panose="020B0600070205080204" pitchFamily="50" charset="-128"/>
              <a:ea typeface="ＭＳ Ｐゴシック" panose="020B0600070205080204" pitchFamily="50" charset="-128"/>
            </a:rPr>
            <a:t>福祉施設については、有形固定資産減価償却率が９９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８％と非常に高い数値になっているが、廃止に向けて取り組んでいるところである。</a:t>
          </a:r>
        </a:p>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庁舎については、有形固定資産減価償却率が９３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２％となっており、その主な要因は、昭和５１年に建築され、耐用年数を経過しつつあるためで、引き続き君津市個別施設計画に基づき、再整備について検討していく。</a:t>
          </a:r>
        </a:p>
        <a:p>
          <a:r>
            <a:rPr kumimoji="1" lang="ja-JP" altLang="en-US" sz="1300">
              <a:latin typeface="ＭＳ Ｐゴシック" panose="020B0600070205080204" pitchFamily="50" charset="-128"/>
              <a:ea typeface="ＭＳ Ｐゴシック" panose="020B0600070205080204" pitchFamily="50" charset="-128"/>
            </a:rPr>
            <a:t>一般廃棄物処理施設は、令和４年度に老朽化した施設の建替工事が完了したため、有形固定資産減価償却率が低くなっている。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が類似団体平均を上回っているため、引き続き、必要な公共施設を十分に精査し、君津市公共施設等総合管理計画に基づく公共建築物の施設総量を削減しつつ、計画的な施設の改修等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大型事業所及び関連事業所の集中により類似団体を上回る税収があるため、財政力指数は類似団体平均を大きく上回っている。標記上の財政力指数は３年平均のものであるが、単年度の財政力指数は目立った傾向は見られず、上下を繰り返している。財政力指数（３年平均）は減少した年度を２か年度含む算出年度となっているため、減少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財政力指数（３年平均）は安定しているものの、財源の多くは既存事業に充てられていること、また、今後、老朽化した公共施設等の整備費や障がい福祉サービス費などの社会福祉関係費の増加が続く中、既存事業の見直しが急務であると考える。</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39</xdr:row>
      <xdr:rowOff>164395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124178</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107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110772</xdr:rowOff>
    </xdr:from>
    <xdr:to>
      <xdr:col>15</xdr:col>
      <xdr:colOff>82550</xdr:colOff>
      <xdr:row>39</xdr:row>
      <xdr:rowOff>124178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110772</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973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113595</xdr:rowOff>
    </xdr:from>
    <xdr:to>
      <xdr:col>23</xdr:col>
      <xdr:colOff>184150</xdr:colOff>
      <xdr:row>40</xdr:row>
      <xdr:rowOff>43745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130122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73378</xdr:rowOff>
    </xdr:from>
    <xdr:to>
      <xdr:col>15</xdr:col>
      <xdr:colOff>133350</xdr:colOff>
      <xdr:row>40</xdr:row>
      <xdr:rowOff>3528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13705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59972</xdr:rowOff>
    </xdr:from>
    <xdr:to>
      <xdr:col>11</xdr:col>
      <xdr:colOff>82550</xdr:colOff>
      <xdr:row>39</xdr:row>
      <xdr:rowOff>161572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類似団体との比較では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までは下回ったものの、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以降上回っている。主な要因は新型コロナウイルス感染症感染拡大等に伴い個人市民税の減少及び人件費や物件費の増加である。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は前年度に続き経常経費充当一般財源（分子）は増加したものの、普通交付税が不交付から交付団体になったことによる経常一般財源（分母）の増加が大きかったことにより、経常収支比率は減少した。しかし、引き続き経常経費充当一般財源が増加していることや算出誤りから交付団体になっただけであることを踏まえると、行政改革等により良化が図られたわけでなく、引き続き、ＦＭの推進や事務事業の見直しなど徹底した経営改革を推進していく。</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64</xdr:row>
      <xdr:rowOff>53848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4943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64</xdr:row>
      <xdr:rowOff>53848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44048"/>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61</xdr:row>
      <xdr:rowOff>85598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764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18034</xdr:rowOff>
    </xdr:from>
    <xdr:to>
      <xdr:col>11</xdr:col>
      <xdr:colOff>31750</xdr:colOff>
      <xdr:row>62</xdr:row>
      <xdr:rowOff>78232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7648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121175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138684</xdr:rowOff>
    </xdr:from>
    <xdr:to>
      <xdr:col>11</xdr:col>
      <xdr:colOff>82550</xdr:colOff>
      <xdr:row>61</xdr:row>
      <xdr:rowOff>68834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79011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27432</xdr:rowOff>
    </xdr:from>
    <xdr:to>
      <xdr:col>7</xdr:col>
      <xdr:colOff>31750</xdr:colOff>
      <xdr:row>62</xdr:row>
      <xdr:rowOff>129032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139209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市域の広さやそれに伴う公共施設の多さが主な要因で、人件費及び物件費ともに類似団体の平均を上回っている。特に令和元年台風以降、人件費については、昇給抑制や給与削減措置の継続をしているものの、災害対応やＤＸ推進、新型コロナウイルス感染症対策等、社会情勢の変化に対応するために増加している。また物件費についても物価高騰の影響を受け増加しており、類似団体平均との差が年々広が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ついては、新型コロナウイルスワクチン接種対策事業が終了したことから物件費が減少し、多少、数値が落ち着いたものの、今後、社会的な給料のベースアップや物価高騰の影響により、数値の悪化が見込ま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引き続き、ＦＭの推進や事務事業の見直しなど徹底した経営改革を実施する。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20464</xdr:rowOff>
    </xdr:from>
    <xdr:to>
      <xdr:col>23</xdr:col>
      <xdr:colOff>133350</xdr:colOff>
      <xdr:row>84</xdr:row>
      <xdr:rowOff>44151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22264"/>
          <a:ext cx="838200" cy="2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136913</xdr:rowOff>
    </xdr:from>
    <xdr:to>
      <xdr:col>19</xdr:col>
      <xdr:colOff>133350</xdr:colOff>
      <xdr:row>84</xdr:row>
      <xdr:rowOff>44151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67263"/>
          <a:ext cx="889000" cy="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46699</xdr:rowOff>
    </xdr:from>
    <xdr:to>
      <xdr:col>15</xdr:col>
      <xdr:colOff>82550</xdr:colOff>
      <xdr:row>83</xdr:row>
      <xdr:rowOff>136913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7049"/>
          <a:ext cx="889000" cy="9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139236</xdr:rowOff>
    </xdr:from>
    <xdr:to>
      <xdr:col>11</xdr:col>
      <xdr:colOff>31750</xdr:colOff>
      <xdr:row>83</xdr:row>
      <xdr:rowOff>46699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8136"/>
          <a:ext cx="889000" cy="7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141114</xdr:rowOff>
    </xdr:from>
    <xdr:to>
      <xdr:col>23</xdr:col>
      <xdr:colOff>184150</xdr:colOff>
      <xdr:row>84</xdr:row>
      <xdr:rowOff>71264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113191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164801</xdr:rowOff>
    </xdr:from>
    <xdr:to>
      <xdr:col>19</xdr:col>
      <xdr:colOff>184150</xdr:colOff>
      <xdr:row>84</xdr:row>
      <xdr:rowOff>94951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79728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81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86113</xdr:rowOff>
    </xdr:from>
    <xdr:to>
      <xdr:col>15</xdr:col>
      <xdr:colOff>133350</xdr:colOff>
      <xdr:row>84</xdr:row>
      <xdr:rowOff>16263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0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167349</xdr:rowOff>
    </xdr:from>
    <xdr:to>
      <xdr:col>11</xdr:col>
      <xdr:colOff>82550</xdr:colOff>
      <xdr:row>83</xdr:row>
      <xdr:rowOff>97499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2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1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88436</xdr:rowOff>
    </xdr:from>
    <xdr:to>
      <xdr:col>7</xdr:col>
      <xdr:colOff>31750</xdr:colOff>
      <xdr:row>83</xdr:row>
      <xdr:rowOff>18586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3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給与制度や人事制度の見直し、職員の若年化に伴う国との乖離を調整する給与削減措置により、ラスパイレス指数は概ね適正となっている。今後も、適正な給与水準の維持に努める。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他の市町村と比較し経験年数が少ない管理職が多いため、特別職をはじめとした一般職の職務の級に応じた独自の給与減額措置を当面の対策として実施しつつ、引き続き職員の年齢構成の平準化に努める。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186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186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86179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本市と全国類似団体との職員数の比較では、総務・企画部門、民生部門、消防部門が大きく上回っている状況にある。この要因としては、本市が広大な市域を有しているために、市民センター、保育園、公民館、消防署分署等出先機関を多く保有していることなどでが挙げられる。また、総務・企画部門は、人材育成の強化や、ＤＸの推進、公共施設マネジメントの推進、危機管理体制の強化のために人員を重点配置してい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本市は、類似団体と比較すると職員数が多く、人件費比率が高いため、今後の人口構造の変化やデジタル化の進展など、本市を取り巻く状況を総合的に勘案しながら、職員数の縮減を図っていく。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58420</xdr:rowOff>
    </xdr:from>
    <xdr:to>
      <xdr:col>81</xdr:col>
      <xdr:colOff>44450</xdr:colOff>
      <xdr:row>66</xdr:row>
      <xdr:rowOff>64453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3741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4128</xdr:rowOff>
    </xdr:from>
    <xdr:to>
      <xdr:col>77</xdr:col>
      <xdr:colOff>44450</xdr:colOff>
      <xdr:row>66</xdr:row>
      <xdr:rowOff>58420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1982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151447</xdr:rowOff>
    </xdr:from>
    <xdr:to>
      <xdr:col>72</xdr:col>
      <xdr:colOff>203200</xdr:colOff>
      <xdr:row>66</xdr:row>
      <xdr:rowOff>4128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9569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103188</xdr:rowOff>
    </xdr:from>
    <xdr:to>
      <xdr:col>68</xdr:col>
      <xdr:colOff>152400</xdr:colOff>
      <xdr:row>65</xdr:row>
      <xdr:rowOff>151447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4743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13653</xdr:rowOff>
    </xdr:from>
    <xdr:to>
      <xdr:col>81</xdr:col>
      <xdr:colOff>95250</xdr:colOff>
      <xdr:row>66</xdr:row>
      <xdr:rowOff>115253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157180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0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7620</xdr:rowOff>
    </xdr:from>
    <xdr:to>
      <xdr:col>77</xdr:col>
      <xdr:colOff>95250</xdr:colOff>
      <xdr:row>66</xdr:row>
      <xdr:rowOff>109220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93997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124778</xdr:rowOff>
    </xdr:from>
    <xdr:to>
      <xdr:col>73</xdr:col>
      <xdr:colOff>44450</xdr:colOff>
      <xdr:row>66</xdr:row>
      <xdr:rowOff>54928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39705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100647</xdr:rowOff>
    </xdr:from>
    <xdr:to>
      <xdr:col>68</xdr:col>
      <xdr:colOff>203200</xdr:colOff>
      <xdr:row>66</xdr:row>
      <xdr:rowOff>30797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15574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52388</xdr:rowOff>
    </xdr:from>
    <xdr:to>
      <xdr:col>64</xdr:col>
      <xdr:colOff>152400</xdr:colOff>
      <xdr:row>65</xdr:row>
      <xdr:rowOff>153988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138765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３か年平均では、引き続き、類似団体平均を下回っているものの、元利償還金（分子）の増加や、標準税収入額（固定資産税、法人税割）（分母）が減少したことにより前年度比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ポイントの増となり、類似団体平均との差が縮まってきている。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すでに大規模な公共施設の整備事業により地方債現在高が増加傾向にあり、今後は元利償還金の増加が見込まれるため、引き続き交付税措置のある市債を優先的に活用するほか、事業の計画的な執行による平準化に努めていく。</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また、公債費が予算編成に支障をきたすことがないよう、その他の性質予算の縮減も図っていく必要がある。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74168</xdr:rowOff>
    </xdr:from>
    <xdr:to>
      <xdr:col>81</xdr:col>
      <xdr:colOff>44450</xdr:colOff>
      <xdr:row>38</xdr:row>
      <xdr:rowOff>151384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58926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64516</xdr:rowOff>
    </xdr:from>
    <xdr:to>
      <xdr:col>77</xdr:col>
      <xdr:colOff>44450</xdr:colOff>
      <xdr:row>38</xdr:row>
      <xdr:rowOff>74168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5796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83820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5796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122428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5989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100584</xdr:rowOff>
    </xdr:from>
    <xdr:to>
      <xdr:col>81</xdr:col>
      <xdr:colOff>95250</xdr:colOff>
      <xdr:row>39</xdr:row>
      <xdr:rowOff>30734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117111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23368</xdr:rowOff>
    </xdr:from>
    <xdr:to>
      <xdr:col>77</xdr:col>
      <xdr:colOff>95250</xdr:colOff>
      <xdr:row>38</xdr:row>
      <xdr:rowOff>124968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135145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13716</xdr:rowOff>
    </xdr:from>
    <xdr:to>
      <xdr:col>73</xdr:col>
      <xdr:colOff>44450</xdr:colOff>
      <xdr:row>38</xdr:row>
      <xdr:rowOff>115316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125493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71628</xdr:rowOff>
    </xdr:from>
    <xdr:to>
      <xdr:col>64</xdr:col>
      <xdr:colOff>152400</xdr:colOff>
      <xdr:row>39</xdr:row>
      <xdr:rowOff>1778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11955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35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財政調整基金を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125,454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千円を取り崩した影響による基金残高の減少および市税（法人税割）▲</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144,703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千円、固定資産税（償却資産）▲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369,130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千円の影響に伴う標準財政規模の縮小のため、前年度から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ポイントの増となり、前年度に引き続き、類似団体平均との差が広がった。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今後も公共施設等の大規模な整備により地方債現在高の増加が見込まれる。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年以降、財政調整基金を毎年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億円以上取崩しているため、事務事業の見直しを早急に進めて、取崩額の縮減に努める。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60900</xdr:rowOff>
    </xdr:from>
    <xdr:to>
      <xdr:col>81</xdr:col>
      <xdr:colOff>44450</xdr:colOff>
      <xdr:row>15</xdr:row>
      <xdr:rowOff>96520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32650"/>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59750</xdr:rowOff>
    </xdr:from>
    <xdr:to>
      <xdr:col>77</xdr:col>
      <xdr:colOff>44450</xdr:colOff>
      <xdr:row>15</xdr:row>
      <xdr:rowOff>60900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631500"/>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37919</xdr:rowOff>
    </xdr:from>
    <xdr:to>
      <xdr:col>72</xdr:col>
      <xdr:colOff>203200</xdr:colOff>
      <xdr:row>15</xdr:row>
      <xdr:rowOff>59750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4401800" y="2609669"/>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37919</xdr:rowOff>
    </xdr:from>
    <xdr:to>
      <xdr:col>68</xdr:col>
      <xdr:colOff>152400</xdr:colOff>
      <xdr:row>15</xdr:row>
      <xdr:rowOff>98818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09669"/>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45720</xdr:rowOff>
    </xdr:from>
    <xdr:to>
      <xdr:col>81</xdr:col>
      <xdr:colOff>95250</xdr:colOff>
      <xdr:row>15</xdr:row>
      <xdr:rowOff>147320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17797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8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10100</xdr:rowOff>
    </xdr:from>
    <xdr:to>
      <xdr:col>77</xdr:col>
      <xdr:colOff>95250</xdr:colOff>
      <xdr:row>15</xdr:row>
      <xdr:rowOff>111700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96477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8950</xdr:rowOff>
    </xdr:from>
    <xdr:to>
      <xdr:col>73</xdr:col>
      <xdr:colOff>44450</xdr:colOff>
      <xdr:row>15</xdr:row>
      <xdr:rowOff>110550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95327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66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158569</xdr:rowOff>
    </xdr:from>
    <xdr:to>
      <xdr:col>68</xdr:col>
      <xdr:colOff>203200</xdr:colOff>
      <xdr:row>15</xdr:row>
      <xdr:rowOff>88719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73496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4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48018</xdr:rowOff>
    </xdr:from>
    <xdr:to>
      <xdr:col>64</xdr:col>
      <xdr:colOff>152400</xdr:colOff>
      <xdr:row>15</xdr:row>
      <xdr:rowOff>149618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1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134395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0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人件費は類似団体平均と比べて高い水準になっている。要因として、広大な市域をカバーする保育園、公民館、消防署分署などの施設配置が多いことに伴い、人件費をより多く必要とする構造がある。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年度の人件費決算額は、昇給抑制や給与削減措置を継続しているものの、給与改定の影響等により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高い人件費比率の原因は職員数にあるため、今後、事務事業の見直しや、事務改善による事務処理負担の軽減を図りながら、職員定数の適正化に取り組み、人件費の縮減を図っていく。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42418</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431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42418</xdr:rowOff>
    </xdr:from>
    <xdr:to>
      <xdr:col>24</xdr:col>
      <xdr:colOff>114300</xdr:colOff>
      <xdr:row>35</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4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76708</xdr:rowOff>
    </xdr:from>
    <xdr:to>
      <xdr:col>24</xdr:col>
      <xdr:colOff>25400</xdr:colOff>
      <xdr:row>40</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347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53848</xdr:rowOff>
    </xdr:from>
    <xdr:to>
      <xdr:col>19</xdr:col>
      <xdr:colOff>187325</xdr:colOff>
      <xdr:row>40</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9118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40132</xdr:rowOff>
    </xdr:from>
    <xdr:to>
      <xdr:col>15</xdr:col>
      <xdr:colOff>98425</xdr:colOff>
      <xdr:row>40</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981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120142</xdr:rowOff>
    </xdr:from>
    <xdr:to>
      <xdr:col>11</xdr:col>
      <xdr:colOff>9525</xdr:colOff>
      <xdr:row>40</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8066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25908</xdr:rowOff>
    </xdr:from>
    <xdr:to>
      <xdr:col>24</xdr:col>
      <xdr:colOff>76200</xdr:colOff>
      <xdr:row>40</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105935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53340</xdr:rowOff>
    </xdr:from>
    <xdr:to>
      <xdr:col>20</xdr:col>
      <xdr:colOff>38100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3048</xdr:rowOff>
    </xdr:from>
    <xdr:to>
      <xdr:col>15</xdr:col>
      <xdr:colOff>149225</xdr:colOff>
      <xdr:row>40</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160782</xdr:rowOff>
    </xdr:from>
    <xdr:to>
      <xdr:col>11</xdr:col>
      <xdr:colOff>60325</xdr:colOff>
      <xdr:row>40</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75709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69342</xdr:rowOff>
    </xdr:from>
    <xdr:to>
      <xdr:col>6</xdr:col>
      <xdr:colOff>171450</xdr:colOff>
      <xdr:row>39</xdr:row>
      <xdr:rowOff>170942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155719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新型コロナウイルスワクチン接種対策事業の終了に伴う委託料の減少等により、前年度比</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しかし、依然として、類似団体平均に比べ高い水準となっており、主な要因は、広大な市域に点在する公共施設等の維持管理経費を多く必要とする構造にある。</a:t>
          </a: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引き続き、維持管理コストの縮減等により運用の効率化を図るとともに、公共施設の統廃合を進めていく（公共建築物の総量を平成</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％削減目標（君津市公共施設等総合管理計画））。</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2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930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47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4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加した最大の要因は前年度に引き続き、子ども・子育て支援新制度における支給対象施設数及び市内の子どもが通う市外支給対象施設数の増加による子どものための教育・保育給付事業が増加し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扶助費は上昇傾向にあるため、財源の確保や事業成果に応じて独自補助制度の見直しを進めていくことで、財政の圧迫に歯止めをかけるよう努める。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485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57</xdr:row>
      <xdr:rowOff>53522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8327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減少した要因として、国民健康保険特別会計繰出金や庁内情報系整備運営事業の維持補修費の一部において、経常的一般財源が減少した（臨時的な経費へと移行した）ため、前年度比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類似団体平均の水準を多少下回った。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0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4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58</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55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増加した最大の要因は、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年度途中から開始した出産・子育て応援交付金事業が通年になったことによるの増であり、前年度比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補助金等の交付に当たっては、今後も明確な基準のもと、予算、決算、事業内容等の確認を行い、適正な支出に努めていく。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203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111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471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57929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市内小学校の大規模改修に係る元利償還金が増加して、前年度比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引き続き類似団体平均を下回る水準となっているが、すでに大規模な公共施設の整備事業により地方債現在高が増加傾向にあり、今後はさらに元利償還金の増加が見込まれるため、より一層世代間負担の公平性及び公債費負担の平準化の観点から、適正な水準を維持す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110998</xdr:rowOff>
    </xdr:from>
    <xdr:to>
      <xdr:col>24</xdr:col>
      <xdr:colOff>25400</xdr:colOff>
      <xdr:row>75</xdr:row>
      <xdr:rowOff>143002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9697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83566</xdr:rowOff>
    </xdr:from>
    <xdr:to>
      <xdr:col>19</xdr:col>
      <xdr:colOff>187325</xdr:colOff>
      <xdr:row>75</xdr:row>
      <xdr:rowOff>110998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942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83566</xdr:rowOff>
    </xdr:from>
    <xdr:to>
      <xdr:col>15</xdr:col>
      <xdr:colOff>98425</xdr:colOff>
      <xdr:row>75</xdr:row>
      <xdr:rowOff>92710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942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951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92202</xdr:rowOff>
    </xdr:from>
    <xdr:to>
      <xdr:col>24</xdr:col>
      <xdr:colOff>76200</xdr:colOff>
      <xdr:row>76</xdr:row>
      <xdr:rowOff>22352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108729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60198</xdr:rowOff>
    </xdr:from>
    <xdr:to>
      <xdr:col>20</xdr:col>
      <xdr:colOff>38100</xdr:colOff>
      <xdr:row>75</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525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32766</xdr:rowOff>
    </xdr:from>
    <xdr:to>
      <xdr:col>15</xdr:col>
      <xdr:colOff>149225</xdr:colOff>
      <xdr:row>75</xdr:row>
      <xdr:rowOff>134366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144543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101346</xdr:rowOff>
    </xdr:from>
    <xdr:to>
      <xdr:col>6</xdr:col>
      <xdr:colOff>171450</xdr:colOff>
      <xdr:row>76</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41673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人件費や物件費の縮減により前年度から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ポイント減少したものの、依然として類似団体平均を上回る状態が続いている。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類似団体との比較では、人件費及び物件費の数値が高く、経常収支比率を押し上げる要因となっているため、引き続き積極的な行財政改革によるコストの削減に努める。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xdr:rowOff>
    </xdr:from>
    <xdr:to>
      <xdr:col>82</xdr:col>
      <xdr:colOff>107950</xdr:colOff>
      <xdr:row>79</xdr:row>
      <xdr:rowOff>98425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5572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18414</xdr:rowOff>
    </xdr:from>
    <xdr:to>
      <xdr:col>78</xdr:col>
      <xdr:colOff>69850</xdr:colOff>
      <xdr:row>79</xdr:row>
      <xdr:rowOff>98425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391514"/>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18414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3400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29845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3400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133350</xdr:rowOff>
    </xdr:from>
    <xdr:to>
      <xdr:col>82</xdr:col>
      <xdr:colOff>158750</xdr:colOff>
      <xdr:row>79</xdr:row>
      <xdr:rowOff>63500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105427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47625</xdr:rowOff>
    </xdr:from>
    <xdr:to>
      <xdr:col>78</xdr:col>
      <xdr:colOff>120650</xdr:colOff>
      <xdr:row>79</xdr:row>
      <xdr:rowOff>149225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134002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7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139064</xdr:rowOff>
    </xdr:from>
    <xdr:to>
      <xdr:col>74</xdr:col>
      <xdr:colOff>31750</xdr:colOff>
      <xdr:row>78</xdr:row>
      <xdr:rowOff>69214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2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150495</xdr:rowOff>
    </xdr:from>
    <xdr:to>
      <xdr:col>65</xdr:col>
      <xdr:colOff>53975</xdr:colOff>
      <xdr:row>78</xdr:row>
      <xdr:rowOff>80645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65422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48666</xdr:rowOff>
    </xdr:from>
    <xdr:to>
      <xdr:col>29</xdr:col>
      <xdr:colOff>127000</xdr:colOff>
      <xdr:row>14</xdr:row>
      <xdr:rowOff>54629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6591"/>
          <a:ext cx="647700" cy="5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54629</xdr:rowOff>
    </xdr:from>
    <xdr:to>
      <xdr:col>26</xdr:col>
      <xdr:colOff>50800</xdr:colOff>
      <xdr:row>14</xdr:row>
      <xdr:rowOff>129781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02554"/>
          <a:ext cx="698500" cy="75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129781</xdr:rowOff>
    </xdr:from>
    <xdr:to>
      <xdr:col>22</xdr:col>
      <xdr:colOff>114300</xdr:colOff>
      <xdr:row>15</xdr:row>
      <xdr:rowOff>35350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77706"/>
          <a:ext cx="698500" cy="77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35350</xdr:rowOff>
    </xdr:from>
    <xdr:to>
      <xdr:col>18</xdr:col>
      <xdr:colOff>177800</xdr:colOff>
      <xdr:row>15</xdr:row>
      <xdr:rowOff>117342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54725"/>
          <a:ext cx="698500" cy="81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169316</xdr:rowOff>
    </xdr:from>
    <xdr:to>
      <xdr:col>29</xdr:col>
      <xdr:colOff>177800</xdr:colOff>
      <xdr:row>14</xdr:row>
      <xdr:rowOff>99466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5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14393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3829</xdr:rowOff>
    </xdr:from>
    <xdr:to>
      <xdr:col>26</xdr:col>
      <xdr:colOff>101600</xdr:colOff>
      <xdr:row>14</xdr:row>
      <xdr:rowOff>105429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5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115606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2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78981</xdr:rowOff>
    </xdr:from>
    <xdr:to>
      <xdr:col>22</xdr:col>
      <xdr:colOff>165100</xdr:colOff>
      <xdr:row>15</xdr:row>
      <xdr:rowOff>9131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6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19308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156000</xdr:rowOff>
    </xdr:from>
    <xdr:to>
      <xdr:col>19</xdr:col>
      <xdr:colOff>38100</xdr:colOff>
      <xdr:row>15</xdr:row>
      <xdr:rowOff>86150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0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7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66542</xdr:rowOff>
    </xdr:from>
    <xdr:to>
      <xdr:col>15</xdr:col>
      <xdr:colOff>101600</xdr:colOff>
      <xdr:row>15</xdr:row>
      <xdr:rowOff>168142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8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260176</xdr:rowOff>
    </xdr:from>
    <xdr:to>
      <xdr:col>29</xdr:col>
      <xdr:colOff>127000</xdr:colOff>
      <xdr:row>36</xdr:row>
      <xdr:rowOff>19721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70526"/>
          <a:ext cx="647700" cy="102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19721</xdr:rowOff>
    </xdr:from>
    <xdr:to>
      <xdr:col>26</xdr:col>
      <xdr:colOff>50800</xdr:colOff>
      <xdr:row>36</xdr:row>
      <xdr:rowOff>91077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72971"/>
          <a:ext cx="698500" cy="7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91077</xdr:rowOff>
    </xdr:from>
    <xdr:to>
      <xdr:col>22</xdr:col>
      <xdr:colOff>114300</xdr:colOff>
      <xdr:row>36</xdr:row>
      <xdr:rowOff>102932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4327"/>
          <a:ext cx="6985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74879</xdr:rowOff>
    </xdr:from>
    <xdr:to>
      <xdr:col>18</xdr:col>
      <xdr:colOff>177800</xdr:colOff>
      <xdr:row>36</xdr:row>
      <xdr:rowOff>102932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28129"/>
          <a:ext cx="698500" cy="28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209376</xdr:rowOff>
    </xdr:from>
    <xdr:to>
      <xdr:col>29</xdr:col>
      <xdr:colOff>177800</xdr:colOff>
      <xdr:row>35</xdr:row>
      <xdr:rowOff>310976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9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181453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9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311821</xdr:rowOff>
    </xdr:from>
    <xdr:to>
      <xdr:col>26</xdr:col>
      <xdr:colOff>101600</xdr:colOff>
      <xdr:row>36</xdr:row>
      <xdr:rowOff>70521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2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55298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40277</xdr:rowOff>
    </xdr:from>
    <xdr:to>
      <xdr:col>22</xdr:col>
      <xdr:colOff>165100</xdr:colOff>
      <xdr:row>36</xdr:row>
      <xdr:rowOff>141877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126654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52132</xdr:rowOff>
    </xdr:from>
    <xdr:to>
      <xdr:col>19</xdr:col>
      <xdr:colOff>38100</xdr:colOff>
      <xdr:row>36</xdr:row>
      <xdr:rowOff>153732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5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138509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24079</xdr:rowOff>
    </xdr:from>
    <xdr:to>
      <xdr:col>15</xdr:col>
      <xdr:colOff>101600</xdr:colOff>
      <xdr:row>36</xdr:row>
      <xdr:rowOff>125679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110456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78530</xdr:rowOff>
    </xdr:from>
    <xdr:to>
      <xdr:col>24</xdr:col>
      <xdr:colOff>63500</xdr:colOff>
      <xdr:row>32</xdr:row>
      <xdr:rowOff>120479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64930"/>
          <a:ext cx="838200" cy="4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120479</xdr:rowOff>
    </xdr:from>
    <xdr:to>
      <xdr:col>19</xdr:col>
      <xdr:colOff>177800</xdr:colOff>
      <xdr:row>33</xdr:row>
      <xdr:rowOff>12636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6879"/>
          <a:ext cx="889000" cy="6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12636</xdr:rowOff>
    </xdr:from>
    <xdr:to>
      <xdr:col>15</xdr:col>
      <xdr:colOff>50800</xdr:colOff>
      <xdr:row>33</xdr:row>
      <xdr:rowOff>83522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70486"/>
          <a:ext cx="889000" cy="7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83522</xdr:rowOff>
    </xdr:from>
    <xdr:to>
      <xdr:col>10</xdr:col>
      <xdr:colOff>114300</xdr:colOff>
      <xdr:row>34</xdr:row>
      <xdr:rowOff>68472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41372"/>
          <a:ext cx="8890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27730</xdr:rowOff>
    </xdr:from>
    <xdr:to>
      <xdr:col>24</xdr:col>
      <xdr:colOff>114300</xdr:colOff>
      <xdr:row>32</xdr:row>
      <xdr:rowOff>129330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50607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69679</xdr:rowOff>
    </xdr:from>
    <xdr:to>
      <xdr:col>20</xdr:col>
      <xdr:colOff>38100</xdr:colOff>
      <xdr:row>32</xdr:row>
      <xdr:rowOff>171279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16356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3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133286</xdr:rowOff>
    </xdr:from>
    <xdr:to>
      <xdr:col>15</xdr:col>
      <xdr:colOff>101600</xdr:colOff>
      <xdr:row>33</xdr:row>
      <xdr:rowOff>63436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79963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32722</xdr:rowOff>
    </xdr:from>
    <xdr:to>
      <xdr:col>10</xdr:col>
      <xdr:colOff>165100</xdr:colOff>
      <xdr:row>33</xdr:row>
      <xdr:rowOff>134322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150849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17672</xdr:rowOff>
    </xdr:from>
    <xdr:to>
      <xdr:col>6</xdr:col>
      <xdr:colOff>38100</xdr:colOff>
      <xdr:row>34</xdr:row>
      <xdr:rowOff>119272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135799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159980</xdr:rowOff>
    </xdr:from>
    <xdr:to>
      <xdr:col>24</xdr:col>
      <xdr:colOff>63500</xdr:colOff>
      <xdr:row>56</xdr:row>
      <xdr:rowOff>57001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89730"/>
          <a:ext cx="8382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159980</xdr:rowOff>
    </xdr:from>
    <xdr:to>
      <xdr:col>19</xdr:col>
      <xdr:colOff>177800</xdr:colOff>
      <xdr:row>56</xdr:row>
      <xdr:rowOff>61475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89730"/>
          <a:ext cx="889000" cy="7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61475</xdr:rowOff>
    </xdr:from>
    <xdr:to>
      <xdr:col>15</xdr:col>
      <xdr:colOff>50800</xdr:colOff>
      <xdr:row>56</xdr:row>
      <xdr:rowOff>147658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62675"/>
          <a:ext cx="889000" cy="8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147658</xdr:rowOff>
    </xdr:from>
    <xdr:to>
      <xdr:col>10</xdr:col>
      <xdr:colOff>114300</xdr:colOff>
      <xdr:row>56</xdr:row>
      <xdr:rowOff>160611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48858"/>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6201</xdr:rowOff>
    </xdr:from>
    <xdr:to>
      <xdr:col>24</xdr:col>
      <xdr:colOff>114300</xdr:colOff>
      <xdr:row>56</xdr:row>
      <xdr:rowOff>107801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29078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5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109180</xdr:rowOff>
    </xdr:from>
    <xdr:to>
      <xdr:col>20</xdr:col>
      <xdr:colOff>38100</xdr:colOff>
      <xdr:row>56</xdr:row>
      <xdr:rowOff>39330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55857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10675</xdr:rowOff>
    </xdr:from>
    <xdr:to>
      <xdr:col>15</xdr:col>
      <xdr:colOff>101600</xdr:colOff>
      <xdr:row>56</xdr:row>
      <xdr:rowOff>112275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128802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96858</xdr:rowOff>
    </xdr:from>
    <xdr:to>
      <xdr:col>10</xdr:col>
      <xdr:colOff>165100</xdr:colOff>
      <xdr:row>57</xdr:row>
      <xdr:rowOff>27008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109811</xdr:rowOff>
    </xdr:from>
    <xdr:to>
      <xdr:col>6</xdr:col>
      <xdr:colOff>38100</xdr:colOff>
      <xdr:row>57</xdr:row>
      <xdr:rowOff>39961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56488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143312</xdr:rowOff>
    </xdr:from>
    <xdr:to>
      <xdr:col>24</xdr:col>
      <xdr:colOff>63500</xdr:colOff>
      <xdr:row>78</xdr:row>
      <xdr:rowOff>48626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44962"/>
          <a:ext cx="838200" cy="7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43962</xdr:rowOff>
    </xdr:from>
    <xdr:to>
      <xdr:col>19</xdr:col>
      <xdr:colOff>177800</xdr:colOff>
      <xdr:row>78</xdr:row>
      <xdr:rowOff>48626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17062"/>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41768</xdr:rowOff>
    </xdr:from>
    <xdr:to>
      <xdr:col>15</xdr:col>
      <xdr:colOff>50800</xdr:colOff>
      <xdr:row>78</xdr:row>
      <xdr:rowOff>43962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14868"/>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41768</xdr:rowOff>
    </xdr:from>
    <xdr:to>
      <xdr:col>10</xdr:col>
      <xdr:colOff>114300</xdr:colOff>
      <xdr:row>78</xdr:row>
      <xdr:rowOff>58502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14868"/>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92512</xdr:rowOff>
    </xdr:from>
    <xdr:to>
      <xdr:col>24</xdr:col>
      <xdr:colOff>114300</xdr:colOff>
      <xdr:row>78</xdr:row>
      <xdr:rowOff>22662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70939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169276</xdr:rowOff>
    </xdr:from>
    <xdr:to>
      <xdr:col>20</xdr:col>
      <xdr:colOff>38100</xdr:colOff>
      <xdr:row>78</xdr:row>
      <xdr:rowOff>99426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90553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164612</xdr:rowOff>
    </xdr:from>
    <xdr:to>
      <xdr:col>15</xdr:col>
      <xdr:colOff>101600</xdr:colOff>
      <xdr:row>78</xdr:row>
      <xdr:rowOff>94762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85889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162418</xdr:rowOff>
    </xdr:from>
    <xdr:to>
      <xdr:col>10</xdr:col>
      <xdr:colOff>165100</xdr:colOff>
      <xdr:row>78</xdr:row>
      <xdr:rowOff>92568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83695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7702</xdr:rowOff>
    </xdr:from>
    <xdr:to>
      <xdr:col>6</xdr:col>
      <xdr:colOff>38100</xdr:colOff>
      <xdr:row>78</xdr:row>
      <xdr:rowOff>109302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100429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13041</xdr:rowOff>
    </xdr:from>
    <xdr:to>
      <xdr:col>24</xdr:col>
      <xdr:colOff>63500</xdr:colOff>
      <xdr:row>97</xdr:row>
      <xdr:rowOff>19141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2241"/>
          <a:ext cx="838200" cy="17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40630</xdr:rowOff>
    </xdr:from>
    <xdr:to>
      <xdr:col>19</xdr:col>
      <xdr:colOff>177800</xdr:colOff>
      <xdr:row>97</xdr:row>
      <xdr:rowOff>19141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99830"/>
          <a:ext cx="889000" cy="1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40630</xdr:rowOff>
    </xdr:from>
    <xdr:to>
      <xdr:col>15</xdr:col>
      <xdr:colOff>50800</xdr:colOff>
      <xdr:row>98</xdr:row>
      <xdr:rowOff>20500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99830"/>
          <a:ext cx="889000" cy="32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20500</xdr:rowOff>
    </xdr:from>
    <xdr:to>
      <xdr:col>10</xdr:col>
      <xdr:colOff>114300</xdr:colOff>
      <xdr:row>98</xdr:row>
      <xdr:rowOff>75907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22600"/>
          <a:ext cx="889000" cy="5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133691</xdr:rowOff>
    </xdr:from>
    <xdr:to>
      <xdr:col>24</xdr:col>
      <xdr:colOff>114300</xdr:colOff>
      <xdr:row>96</xdr:row>
      <xdr:rowOff>63841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112118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9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139791</xdr:rowOff>
    </xdr:from>
    <xdr:to>
      <xdr:col>20</xdr:col>
      <xdr:colOff>38100</xdr:colOff>
      <xdr:row>97</xdr:row>
      <xdr:rowOff>69941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61068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161280</xdr:rowOff>
    </xdr:from>
    <xdr:to>
      <xdr:col>15</xdr:col>
      <xdr:colOff>101600</xdr:colOff>
      <xdr:row>96</xdr:row>
      <xdr:rowOff>91430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82557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4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141150</xdr:rowOff>
    </xdr:from>
    <xdr:to>
      <xdr:col>10</xdr:col>
      <xdr:colOff>165100</xdr:colOff>
      <xdr:row>98</xdr:row>
      <xdr:rowOff>71300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62427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25107</xdr:rowOff>
    </xdr:from>
    <xdr:to>
      <xdr:col>6</xdr:col>
      <xdr:colOff>38100</xdr:colOff>
      <xdr:row>98</xdr:row>
      <xdr:rowOff>126707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117834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42097</xdr:rowOff>
    </xdr:from>
    <xdr:to>
      <xdr:col>54</xdr:col>
      <xdr:colOff>189865</xdr:colOff>
      <xdr:row>38</xdr:row>
      <xdr:rowOff>25505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699947"/>
          <a:ext cx="1270" cy="84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29332</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4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25505</xdr:rowOff>
    </xdr:from>
    <xdr:to>
      <xdr:col>55</xdr:col>
      <xdr:colOff>88900</xdr:colOff>
      <xdr:row>38</xdr:row>
      <xdr:rowOff>25505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4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160224</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47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42097</xdr:rowOff>
    </xdr:from>
    <xdr:to>
      <xdr:col>55</xdr:col>
      <xdr:colOff>88900</xdr:colOff>
      <xdr:row>33</xdr:row>
      <xdr:rowOff>42097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699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157969</xdr:rowOff>
    </xdr:from>
    <xdr:to>
      <xdr:col>55</xdr:col>
      <xdr:colOff>0</xdr:colOff>
      <xdr:row>38</xdr:row>
      <xdr:rowOff>37059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01619"/>
          <a:ext cx="838200" cy="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8497</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00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157070</xdr:rowOff>
    </xdr:from>
    <xdr:to>
      <xdr:col>55</xdr:col>
      <xdr:colOff>50800</xdr:colOff>
      <xdr:row>36</xdr:row>
      <xdr:rowOff>87220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15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37059</xdr:rowOff>
    </xdr:from>
    <xdr:to>
      <xdr:col>50</xdr:col>
      <xdr:colOff>114300</xdr:colOff>
      <xdr:row>38</xdr:row>
      <xdr:rowOff>63281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552159"/>
          <a:ext cx="889000" cy="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154670</xdr:rowOff>
    </xdr:from>
    <xdr:to>
      <xdr:col>50</xdr:col>
      <xdr:colOff>165100</xdr:colOff>
      <xdr:row>36</xdr:row>
      <xdr:rowOff>84820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101347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593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87256</xdr:rowOff>
    </xdr:from>
    <xdr:to>
      <xdr:col>45</xdr:col>
      <xdr:colOff>177800</xdr:colOff>
      <xdr:row>38</xdr:row>
      <xdr:rowOff>63281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573656"/>
          <a:ext cx="889000" cy="100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13443</xdr:rowOff>
    </xdr:from>
    <xdr:to>
      <xdr:col>46</xdr:col>
      <xdr:colOff>38100</xdr:colOff>
      <xdr:row>36</xdr:row>
      <xdr:rowOff>115043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1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131570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596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87256</xdr:rowOff>
    </xdr:from>
    <xdr:to>
      <xdr:col>41</xdr:col>
      <xdr:colOff>50800</xdr:colOff>
      <xdr:row>38</xdr:row>
      <xdr:rowOff>122583</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573656"/>
          <a:ext cx="889000" cy="106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84928</xdr:rowOff>
    </xdr:from>
    <xdr:to>
      <xdr:col>41</xdr:col>
      <xdr:colOff>101600</xdr:colOff>
      <xdr:row>31</xdr:row>
      <xdr:rowOff>15078</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22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31605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00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133029</xdr:rowOff>
    </xdr:from>
    <xdr:to>
      <xdr:col>36</xdr:col>
      <xdr:colOff>165100</xdr:colOff>
      <xdr:row>37</xdr:row>
      <xdr:rowOff>63179</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30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79706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08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107169</xdr:rowOff>
    </xdr:from>
    <xdr:to>
      <xdr:col>55</xdr:col>
      <xdr:colOff>50800</xdr:colOff>
      <xdr:row>38</xdr:row>
      <xdr:rowOff>37319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22096</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6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157709</xdr:rowOff>
    </xdr:from>
    <xdr:to>
      <xdr:col>50</xdr:col>
      <xdr:colOff>165100</xdr:colOff>
      <xdr:row>38</xdr:row>
      <xdr:rowOff>87858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78986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12481</xdr:rowOff>
    </xdr:from>
    <xdr:to>
      <xdr:col>46</xdr:col>
      <xdr:colOff>38100</xdr:colOff>
      <xdr:row>38</xdr:row>
      <xdr:rowOff>114081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5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105208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62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36456</xdr:rowOff>
    </xdr:from>
    <xdr:to>
      <xdr:col>41</xdr:col>
      <xdr:colOff>101600</xdr:colOff>
      <xdr:row>32</xdr:row>
      <xdr:rowOff>138056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5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129183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561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71783</xdr:rowOff>
    </xdr:from>
    <xdr:to>
      <xdr:col>36</xdr:col>
      <xdr:colOff>165100</xdr:colOff>
      <xdr:row>39</xdr:row>
      <xdr:rowOff>1933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8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164510</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6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44624</xdr:rowOff>
    </xdr:from>
    <xdr:to>
      <xdr:col>55</xdr:col>
      <xdr:colOff>0</xdr:colOff>
      <xdr:row>56</xdr:row>
      <xdr:rowOff>101894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474374"/>
          <a:ext cx="838200" cy="22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69759</xdr:rowOff>
    </xdr:from>
    <xdr:to>
      <xdr:col>50</xdr:col>
      <xdr:colOff>114300</xdr:colOff>
      <xdr:row>55</xdr:row>
      <xdr:rowOff>44624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328059"/>
          <a:ext cx="889000" cy="1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69759</xdr:rowOff>
    </xdr:from>
    <xdr:to>
      <xdr:col>45</xdr:col>
      <xdr:colOff>177800</xdr:colOff>
      <xdr:row>55</xdr:row>
      <xdr:rowOff>32704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328059"/>
          <a:ext cx="889000" cy="13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32704</xdr:rowOff>
    </xdr:from>
    <xdr:to>
      <xdr:col>41</xdr:col>
      <xdr:colOff>50800</xdr:colOff>
      <xdr:row>55</xdr:row>
      <xdr:rowOff>109122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462454"/>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51094</xdr:rowOff>
    </xdr:from>
    <xdr:to>
      <xdr:col>55</xdr:col>
      <xdr:colOff>50800</xdr:colOff>
      <xdr:row>56</xdr:row>
      <xdr:rowOff>152694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6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29521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165274</xdr:rowOff>
    </xdr:from>
    <xdr:to>
      <xdr:col>50</xdr:col>
      <xdr:colOff>165100</xdr:colOff>
      <xdr:row>55</xdr:row>
      <xdr:rowOff>95424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4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111951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19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18959</xdr:rowOff>
    </xdr:from>
    <xdr:to>
      <xdr:col>46</xdr:col>
      <xdr:colOff>38100</xdr:colOff>
      <xdr:row>54</xdr:row>
      <xdr:rowOff>120559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27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137086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05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153354</xdr:rowOff>
    </xdr:from>
    <xdr:to>
      <xdr:col>41</xdr:col>
      <xdr:colOff>101600</xdr:colOff>
      <xdr:row>55</xdr:row>
      <xdr:rowOff>83504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100031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18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58322</xdr:rowOff>
    </xdr:from>
    <xdr:to>
      <xdr:col>36</xdr:col>
      <xdr:colOff>165100</xdr:colOff>
      <xdr:row>55</xdr:row>
      <xdr:rowOff>159922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48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151049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58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68701</xdr:rowOff>
    </xdr:from>
    <xdr:to>
      <xdr:col>55</xdr:col>
      <xdr:colOff>0</xdr:colOff>
      <xdr:row>78</xdr:row>
      <xdr:rowOff>152101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098901"/>
          <a:ext cx="838200" cy="4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23648</xdr:rowOff>
    </xdr:from>
    <xdr:to>
      <xdr:col>50</xdr:col>
      <xdr:colOff>114300</xdr:colOff>
      <xdr:row>78</xdr:row>
      <xdr:rowOff>152101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3396748"/>
          <a:ext cx="889000" cy="1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23648</xdr:rowOff>
    </xdr:from>
    <xdr:to>
      <xdr:col>45</xdr:col>
      <xdr:colOff>177800</xdr:colOff>
      <xdr:row>78</xdr:row>
      <xdr:rowOff>96552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396748"/>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96552</xdr:rowOff>
    </xdr:from>
    <xdr:to>
      <xdr:col>41</xdr:col>
      <xdr:colOff>50800</xdr:colOff>
      <xdr:row>78</xdr:row>
      <xdr:rowOff>170675</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69652"/>
          <a:ext cx="889000" cy="7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17901</xdr:rowOff>
    </xdr:from>
    <xdr:to>
      <xdr:col>55</xdr:col>
      <xdr:colOff>50800</xdr:colOff>
      <xdr:row>76</xdr:row>
      <xdr:rowOff>119501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0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40777</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89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101301</xdr:rowOff>
    </xdr:from>
    <xdr:to>
      <xdr:col>50</xdr:col>
      <xdr:colOff>165100</xdr:colOff>
      <xdr:row>79</xdr:row>
      <xdr:rowOff>31451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4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22578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404428" y="1356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144298</xdr:rowOff>
    </xdr:from>
    <xdr:to>
      <xdr:col>46</xdr:col>
      <xdr:colOff>38100</xdr:colOff>
      <xdr:row>78</xdr:row>
      <xdr:rowOff>74448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65575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4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45752</xdr:rowOff>
    </xdr:from>
    <xdr:to>
      <xdr:col>41</xdr:col>
      <xdr:colOff>101600</xdr:colOff>
      <xdr:row>78</xdr:row>
      <xdr:rowOff>147352</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138479</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626428"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119875</xdr:rowOff>
    </xdr:from>
    <xdr:to>
      <xdr:col>36</xdr:col>
      <xdr:colOff>165100</xdr:colOff>
      <xdr:row>79</xdr:row>
      <xdr:rowOff>50025</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41152</xdr:rowOff>
    </xdr:from>
    <xdr:ext cx="469744"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37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161925</xdr:rowOff>
    </xdr:from>
    <xdr:to>
      <xdr:col>55</xdr:col>
      <xdr:colOff>0</xdr:colOff>
      <xdr:row>98</xdr:row>
      <xdr:rowOff>5257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449675"/>
          <a:ext cx="838200" cy="3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116929</xdr:rowOff>
    </xdr:from>
    <xdr:to>
      <xdr:col>50</xdr:col>
      <xdr:colOff>114300</xdr:colOff>
      <xdr:row>95</xdr:row>
      <xdr:rowOff>161925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233229"/>
          <a:ext cx="889000" cy="2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116929</xdr:rowOff>
    </xdr:from>
    <xdr:to>
      <xdr:col>45</xdr:col>
      <xdr:colOff>177800</xdr:colOff>
      <xdr:row>96</xdr:row>
      <xdr:rowOff>38709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233229"/>
          <a:ext cx="889000" cy="2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38709</xdr:rowOff>
    </xdr:from>
    <xdr:to>
      <xdr:col>41</xdr:col>
      <xdr:colOff>50800</xdr:colOff>
      <xdr:row>96</xdr:row>
      <xdr:rowOff>40551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497909"/>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135729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125907</xdr:rowOff>
    </xdr:from>
    <xdr:to>
      <xdr:col>55</xdr:col>
      <xdr:colOff>50800</xdr:colOff>
      <xdr:row>98</xdr:row>
      <xdr:rowOff>56057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40834</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111125</xdr:rowOff>
    </xdr:from>
    <xdr:to>
      <xdr:col>50</xdr:col>
      <xdr:colOff>165100</xdr:colOff>
      <xdr:row>96</xdr:row>
      <xdr:rowOff>41275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39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57802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1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66129</xdr:rowOff>
    </xdr:from>
    <xdr:to>
      <xdr:col>46</xdr:col>
      <xdr:colOff>38100</xdr:colOff>
      <xdr:row>94</xdr:row>
      <xdr:rowOff>167729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1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12806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9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159359</xdr:rowOff>
    </xdr:from>
    <xdr:to>
      <xdr:col>41</xdr:col>
      <xdr:colOff>101600</xdr:colOff>
      <xdr:row>96</xdr:row>
      <xdr:rowOff>89509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106036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161201</xdr:rowOff>
    </xdr:from>
    <xdr:to>
      <xdr:col>36</xdr:col>
      <xdr:colOff>165100</xdr:colOff>
      <xdr:row>96</xdr:row>
      <xdr:rowOff>91351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44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107878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2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87830</xdr:rowOff>
    </xdr:from>
    <xdr:to>
      <xdr:col>85</xdr:col>
      <xdr:colOff>127000</xdr:colOff>
      <xdr:row>38</xdr:row>
      <xdr:rowOff>106645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02930"/>
          <a:ext cx="8382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84630</xdr:rowOff>
    </xdr:from>
    <xdr:to>
      <xdr:col>81</xdr:col>
      <xdr:colOff>50800</xdr:colOff>
      <xdr:row>38</xdr:row>
      <xdr:rowOff>87830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5997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118143</xdr:rowOff>
    </xdr:from>
    <xdr:to>
      <xdr:col>76</xdr:col>
      <xdr:colOff>114300</xdr:colOff>
      <xdr:row>38</xdr:row>
      <xdr:rowOff>84630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461793"/>
          <a:ext cx="889000" cy="1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118143</xdr:rowOff>
    </xdr:from>
    <xdr:to>
      <xdr:col>71</xdr:col>
      <xdr:colOff>177800</xdr:colOff>
      <xdr:row>38</xdr:row>
      <xdr:rowOff>39801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461793"/>
          <a:ext cx="889000" cy="9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55845</xdr:rowOff>
    </xdr:from>
    <xdr:to>
      <xdr:col>85</xdr:col>
      <xdr:colOff>177800</xdr:colOff>
      <xdr:row>38</xdr:row>
      <xdr:rowOff>157445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37030</xdr:rowOff>
    </xdr:from>
    <xdr:to>
      <xdr:col>81</xdr:col>
      <xdr:colOff>101600</xdr:colOff>
      <xdr:row>38</xdr:row>
      <xdr:rowOff>138630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5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129757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64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33830</xdr:rowOff>
    </xdr:from>
    <xdr:to>
      <xdr:col>76</xdr:col>
      <xdr:colOff>165100</xdr:colOff>
      <xdr:row>38</xdr:row>
      <xdr:rowOff>135430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151957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32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67343</xdr:rowOff>
    </xdr:from>
    <xdr:to>
      <xdr:col>72</xdr:col>
      <xdr:colOff>38100</xdr:colOff>
      <xdr:row>37</xdr:row>
      <xdr:rowOff>168943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4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14020</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18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160451</xdr:rowOff>
    </xdr:from>
    <xdr:to>
      <xdr:col>67</xdr:col>
      <xdr:colOff>101600</xdr:colOff>
      <xdr:row>38</xdr:row>
      <xdr:rowOff>90601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107129</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2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51901</xdr:rowOff>
    </xdr:from>
    <xdr:to>
      <xdr:col>85</xdr:col>
      <xdr:colOff>127000</xdr:colOff>
      <xdr:row>77</xdr:row>
      <xdr:rowOff>95205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53551"/>
          <a:ext cx="8382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95205</xdr:rowOff>
    </xdr:from>
    <xdr:to>
      <xdr:col>81</xdr:col>
      <xdr:colOff>50800</xdr:colOff>
      <xdr:row>77</xdr:row>
      <xdr:rowOff>119763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96855"/>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119241</xdr:rowOff>
    </xdr:from>
    <xdr:to>
      <xdr:col>76</xdr:col>
      <xdr:colOff>114300</xdr:colOff>
      <xdr:row>77</xdr:row>
      <xdr:rowOff>119763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320891"/>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89669</xdr:rowOff>
    </xdr:from>
    <xdr:to>
      <xdr:col>71</xdr:col>
      <xdr:colOff>177800</xdr:colOff>
      <xdr:row>77</xdr:row>
      <xdr:rowOff>119241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91319"/>
          <a:ext cx="8890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1101</xdr:rowOff>
    </xdr:from>
    <xdr:to>
      <xdr:col>85</xdr:col>
      <xdr:colOff>177800</xdr:colOff>
      <xdr:row>77</xdr:row>
      <xdr:rowOff>102701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150978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44405</xdr:rowOff>
    </xdr:from>
    <xdr:to>
      <xdr:col>81</xdr:col>
      <xdr:colOff>101600</xdr:colOff>
      <xdr:row>77</xdr:row>
      <xdr:rowOff>146005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137132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68963</xdr:rowOff>
    </xdr:from>
    <xdr:to>
      <xdr:col>76</xdr:col>
      <xdr:colOff>165100</xdr:colOff>
      <xdr:row>77</xdr:row>
      <xdr:rowOff>170563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161690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6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68441</xdr:rowOff>
    </xdr:from>
    <xdr:to>
      <xdr:col>72</xdr:col>
      <xdr:colOff>38100</xdr:colOff>
      <xdr:row>77</xdr:row>
      <xdr:rowOff>170041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161168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38869</xdr:rowOff>
    </xdr:from>
    <xdr:to>
      <xdr:col>67</xdr:col>
      <xdr:colOff>101600</xdr:colOff>
      <xdr:row>77</xdr:row>
      <xdr:rowOff>140469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4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131596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73287</xdr:rowOff>
    </xdr:from>
    <xdr:to>
      <xdr:col>85</xdr:col>
      <xdr:colOff>127000</xdr:colOff>
      <xdr:row>98</xdr:row>
      <xdr:rowOff>2110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703937"/>
          <a:ext cx="838200" cy="10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73287</xdr:rowOff>
    </xdr:from>
    <xdr:to>
      <xdr:col>81</xdr:col>
      <xdr:colOff>50800</xdr:colOff>
      <xdr:row>97</xdr:row>
      <xdr:rowOff>86620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03937"/>
          <a:ext cx="88900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86620</xdr:rowOff>
    </xdr:from>
    <xdr:to>
      <xdr:col>76</xdr:col>
      <xdr:colOff>114300</xdr:colOff>
      <xdr:row>98</xdr:row>
      <xdr:rowOff>17390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717270"/>
          <a:ext cx="889000" cy="1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17390</xdr:rowOff>
    </xdr:from>
    <xdr:to>
      <xdr:col>71</xdr:col>
      <xdr:colOff>177800</xdr:colOff>
      <xdr:row>98</xdr:row>
      <xdr:rowOff>133711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19490"/>
          <a:ext cx="889000" cy="1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122760</xdr:rowOff>
    </xdr:from>
    <xdr:to>
      <xdr:col>85</xdr:col>
      <xdr:colOff>177800</xdr:colOff>
      <xdr:row>98</xdr:row>
      <xdr:rowOff>52910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37687</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6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22487</xdr:rowOff>
    </xdr:from>
    <xdr:to>
      <xdr:col>81</xdr:col>
      <xdr:colOff>101600</xdr:colOff>
      <xdr:row>97</xdr:row>
      <xdr:rowOff>124087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140614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35820</xdr:rowOff>
    </xdr:from>
    <xdr:to>
      <xdr:col>76</xdr:col>
      <xdr:colOff>165100</xdr:colOff>
      <xdr:row>97</xdr:row>
      <xdr:rowOff>137420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128547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75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138040</xdr:rowOff>
    </xdr:from>
    <xdr:to>
      <xdr:col>72</xdr:col>
      <xdr:colOff>38100</xdr:colOff>
      <xdr:row>98</xdr:row>
      <xdr:rowOff>68190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59317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6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82911</xdr:rowOff>
    </xdr:from>
    <xdr:to>
      <xdr:col>67</xdr:col>
      <xdr:colOff>101600</xdr:colOff>
      <xdr:row>99</xdr:row>
      <xdr:rowOff>13061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4188</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625017" y="16977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43962</xdr:rowOff>
    </xdr:from>
    <xdr:to>
      <xdr:col>116</xdr:col>
      <xdr:colOff>63500</xdr:colOff>
      <xdr:row>37</xdr:row>
      <xdr:rowOff>48443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387612"/>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142626</xdr:rowOff>
    </xdr:from>
    <xdr:to>
      <xdr:col>111</xdr:col>
      <xdr:colOff>177800</xdr:colOff>
      <xdr:row>37</xdr:row>
      <xdr:rowOff>48443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314826"/>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91785</xdr:rowOff>
    </xdr:from>
    <xdr:to>
      <xdr:col>107</xdr:col>
      <xdr:colOff>50800</xdr:colOff>
      <xdr:row>36</xdr:row>
      <xdr:rowOff>142626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263985"/>
          <a:ext cx="889000" cy="5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91785</xdr:rowOff>
    </xdr:from>
    <xdr:to>
      <xdr:col>102</xdr:col>
      <xdr:colOff>114300</xdr:colOff>
      <xdr:row>38</xdr:row>
      <xdr:rowOff>23754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263985"/>
          <a:ext cx="889000" cy="27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164612</xdr:rowOff>
    </xdr:from>
    <xdr:to>
      <xdr:col>116</xdr:col>
      <xdr:colOff>114300</xdr:colOff>
      <xdr:row>37</xdr:row>
      <xdr:rowOff>94762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16039</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18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169093</xdr:rowOff>
    </xdr:from>
    <xdr:to>
      <xdr:col>112</xdr:col>
      <xdr:colOff>38100</xdr:colOff>
      <xdr:row>37</xdr:row>
      <xdr:rowOff>99243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4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115770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1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91826</xdr:rowOff>
    </xdr:from>
    <xdr:to>
      <xdr:col>107</xdr:col>
      <xdr:colOff>101600</xdr:colOff>
      <xdr:row>37</xdr:row>
      <xdr:rowOff>21976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2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38503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0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40985</xdr:rowOff>
    </xdr:from>
    <xdr:to>
      <xdr:col>102</xdr:col>
      <xdr:colOff>165100</xdr:colOff>
      <xdr:row>36</xdr:row>
      <xdr:rowOff>142585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21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159112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8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144404</xdr:rowOff>
    </xdr:from>
    <xdr:to>
      <xdr:col>98</xdr:col>
      <xdr:colOff>38100</xdr:colOff>
      <xdr:row>38</xdr:row>
      <xdr:rowOff>74554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65681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58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116345</xdr:rowOff>
    </xdr:from>
    <xdr:to>
      <xdr:col>116</xdr:col>
      <xdr:colOff>63500</xdr:colOff>
      <xdr:row>58</xdr:row>
      <xdr:rowOff>117449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60445"/>
          <a:ext cx="8382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117449</xdr:rowOff>
    </xdr:from>
    <xdr:to>
      <xdr:col>111</xdr:col>
      <xdr:colOff>177800</xdr:colOff>
      <xdr:row>58</xdr:row>
      <xdr:rowOff>118669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6154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118669</xdr:rowOff>
    </xdr:from>
    <xdr:to>
      <xdr:col>107</xdr:col>
      <xdr:colOff>50800</xdr:colOff>
      <xdr:row>58</xdr:row>
      <xdr:rowOff>120155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62769"/>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120155</xdr:rowOff>
    </xdr:from>
    <xdr:to>
      <xdr:col>102</xdr:col>
      <xdr:colOff>114300</xdr:colOff>
      <xdr:row>58</xdr:row>
      <xdr:rowOff>121412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6425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65545</xdr:rowOff>
    </xdr:from>
    <xdr:to>
      <xdr:col>116</xdr:col>
      <xdr:colOff>114300</xdr:colOff>
      <xdr:row>58</xdr:row>
      <xdr:rowOff>167145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151922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2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66649</xdr:rowOff>
    </xdr:from>
    <xdr:to>
      <xdr:col>112</xdr:col>
      <xdr:colOff>38100</xdr:colOff>
      <xdr:row>58</xdr:row>
      <xdr:rowOff>168249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159376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67869</xdr:rowOff>
    </xdr:from>
    <xdr:to>
      <xdr:col>107</xdr:col>
      <xdr:colOff>101600</xdr:colOff>
      <xdr:row>58</xdr:row>
      <xdr:rowOff>169469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160596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0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69355</xdr:rowOff>
    </xdr:from>
    <xdr:to>
      <xdr:col>102</xdr:col>
      <xdr:colOff>165100</xdr:colOff>
      <xdr:row>58</xdr:row>
      <xdr:rowOff>170955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162082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0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70612</xdr:rowOff>
    </xdr:from>
    <xdr:to>
      <xdr:col>98</xdr:col>
      <xdr:colOff>38100</xdr:colOff>
      <xdr:row>59</xdr:row>
      <xdr:rowOff>762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163339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63531</xdr:rowOff>
    </xdr:from>
    <xdr:to>
      <xdr:col>116</xdr:col>
      <xdr:colOff>63500</xdr:colOff>
      <xdr:row>76</xdr:row>
      <xdr:rowOff>97592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93731"/>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97592</xdr:rowOff>
    </xdr:from>
    <xdr:to>
      <xdr:col>111</xdr:col>
      <xdr:colOff>177800</xdr:colOff>
      <xdr:row>76</xdr:row>
      <xdr:rowOff>118463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27792"/>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118463</xdr:rowOff>
    </xdr:from>
    <xdr:to>
      <xdr:col>107</xdr:col>
      <xdr:colOff>50800</xdr:colOff>
      <xdr:row>76</xdr:row>
      <xdr:rowOff>141117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48663"/>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45310</xdr:rowOff>
    </xdr:from>
    <xdr:to>
      <xdr:col>102</xdr:col>
      <xdr:colOff>114300</xdr:colOff>
      <xdr:row>76</xdr:row>
      <xdr:rowOff>141117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075510"/>
          <a:ext cx="889000" cy="9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12731</xdr:rowOff>
    </xdr:from>
    <xdr:to>
      <xdr:col>116</xdr:col>
      <xdr:colOff>114300</xdr:colOff>
      <xdr:row>76</xdr:row>
      <xdr:rowOff>114331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35607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46792</xdr:rowOff>
    </xdr:from>
    <xdr:to>
      <xdr:col>112</xdr:col>
      <xdr:colOff>38100</xdr:colOff>
      <xdr:row>76</xdr:row>
      <xdr:rowOff>148392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164919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67663</xdr:rowOff>
    </xdr:from>
    <xdr:to>
      <xdr:col>107</xdr:col>
      <xdr:colOff>101600</xdr:colOff>
      <xdr:row>76</xdr:row>
      <xdr:rowOff>169263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160390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9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90317</xdr:rowOff>
    </xdr:from>
    <xdr:to>
      <xdr:col>102</xdr:col>
      <xdr:colOff>165100</xdr:colOff>
      <xdr:row>77</xdr:row>
      <xdr:rowOff>20467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36994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165960</xdr:rowOff>
    </xdr:from>
    <xdr:to>
      <xdr:col>98</xdr:col>
      <xdr:colOff>38100</xdr:colOff>
      <xdr:row>76</xdr:row>
      <xdr:rowOff>96110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87237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459,060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円（前年度▲</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13,205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構成項目の中で類似団体を上回っているものは、多い順に人件費（住民一人当たり</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101,211</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+2,202</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円））、物件費（同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81,097</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6,290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円）、繰出金（同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38,332</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+1,490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円）、普通建設事業費（うち新規整備）（同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25,727</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+22,378</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円）及び投資及び出資金（同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5,844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円）である。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人件費と物件費については、広大な市域に点在する保育園、公民館、消防署分署などの施設配置に伴い人件費や物件費が多く必要とする構造があるため、依然として類似団体の平均を上回っている。今後は、職員適正配置を進めていくために、経営改革を通じて事務事業の削減を図るとともに、ＦＭでの公共施設数の適正管理を図っていくことにより、人件費と物件費の適正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千葉県君津市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80,395
79,169
318.78
38,792,888
36,906,109
1,297,519
20,131,181
19,218,247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27686</xdr:rowOff>
    </xdr:from>
    <xdr:to>
      <xdr:col>24</xdr:col>
      <xdr:colOff>63500</xdr:colOff>
      <xdr:row>35</xdr:row>
      <xdr:rowOff>45517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8436"/>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11227</xdr:rowOff>
    </xdr:from>
    <xdr:to>
      <xdr:col>19</xdr:col>
      <xdr:colOff>177800</xdr:colOff>
      <xdr:row>35</xdr:row>
      <xdr:rowOff>27686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1197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11227</xdr:rowOff>
    </xdr:from>
    <xdr:to>
      <xdr:col>15</xdr:col>
      <xdr:colOff>50800</xdr:colOff>
      <xdr:row>35</xdr:row>
      <xdr:rowOff>55118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11977"/>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55118</xdr:rowOff>
    </xdr:from>
    <xdr:to>
      <xdr:col>10</xdr:col>
      <xdr:colOff>114300</xdr:colOff>
      <xdr:row>35</xdr:row>
      <xdr:rowOff>59690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58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17594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148336</xdr:rowOff>
    </xdr:from>
    <xdr:to>
      <xdr:col>20</xdr:col>
      <xdr:colOff>38100</xdr:colOff>
      <xdr:row>35</xdr:row>
      <xdr:rowOff>78486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131877</xdr:rowOff>
    </xdr:from>
    <xdr:to>
      <xdr:col>15</xdr:col>
      <xdr:colOff>101600</xdr:colOff>
      <xdr:row>35</xdr:row>
      <xdr:rowOff>62027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78554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xdr:rowOff>
    </xdr:from>
    <xdr:to>
      <xdr:col>10</xdr:col>
      <xdr:colOff>165100</xdr:colOff>
      <xdr:row>35</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122445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101617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114102</xdr:rowOff>
    </xdr:from>
    <xdr:to>
      <xdr:col>24</xdr:col>
      <xdr:colOff>63500</xdr:colOff>
      <xdr:row>56</xdr:row>
      <xdr:rowOff>119373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15302"/>
          <a:ext cx="8382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119373</xdr:rowOff>
    </xdr:from>
    <xdr:to>
      <xdr:col>19</xdr:col>
      <xdr:colOff>177800</xdr:colOff>
      <xdr:row>56</xdr:row>
      <xdr:rowOff>145621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20573"/>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85426</xdr:rowOff>
    </xdr:from>
    <xdr:to>
      <xdr:col>15</xdr:col>
      <xdr:colOff>50800</xdr:colOff>
      <xdr:row>56</xdr:row>
      <xdr:rowOff>145621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43726"/>
          <a:ext cx="889000" cy="40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85426</xdr:rowOff>
    </xdr:from>
    <xdr:to>
      <xdr:col>10</xdr:col>
      <xdr:colOff>114300</xdr:colOff>
      <xdr:row>57</xdr:row>
      <xdr:rowOff>95617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43726"/>
          <a:ext cx="889000" cy="5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63302</xdr:rowOff>
    </xdr:from>
    <xdr:to>
      <xdr:col>24</xdr:col>
      <xdr:colOff>114300</xdr:colOff>
      <xdr:row>56</xdr:row>
      <xdr:rowOff>164902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86179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1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68573</xdr:rowOff>
    </xdr:from>
    <xdr:to>
      <xdr:col>20</xdr:col>
      <xdr:colOff>38100</xdr:colOff>
      <xdr:row>56</xdr:row>
      <xdr:rowOff>170173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15250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4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94821</xdr:rowOff>
    </xdr:from>
    <xdr:to>
      <xdr:col>15</xdr:col>
      <xdr:colOff>101600</xdr:colOff>
      <xdr:row>57</xdr:row>
      <xdr:rowOff>24971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9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41498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34626</xdr:rowOff>
    </xdr:from>
    <xdr:to>
      <xdr:col>10</xdr:col>
      <xdr:colOff>165100</xdr:colOff>
      <xdr:row>54</xdr:row>
      <xdr:rowOff>136226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127353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8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44817</xdr:rowOff>
    </xdr:from>
    <xdr:to>
      <xdr:col>6</xdr:col>
      <xdr:colOff>38100</xdr:colOff>
      <xdr:row>57</xdr:row>
      <xdr:rowOff>146417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1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137544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78686</xdr:rowOff>
    </xdr:from>
    <xdr:to>
      <xdr:col>24</xdr:col>
      <xdr:colOff>63500</xdr:colOff>
      <xdr:row>76</xdr:row>
      <xdr:rowOff>143346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37436"/>
          <a:ext cx="838200" cy="23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143346</xdr:rowOff>
    </xdr:from>
    <xdr:to>
      <xdr:col>19</xdr:col>
      <xdr:colOff>177800</xdr:colOff>
      <xdr:row>76</xdr:row>
      <xdr:rowOff>158021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3546"/>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158021</xdr:rowOff>
    </xdr:from>
    <xdr:to>
      <xdr:col>15</xdr:col>
      <xdr:colOff>50800</xdr:colOff>
      <xdr:row>78</xdr:row>
      <xdr:rowOff>53225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8221"/>
          <a:ext cx="889000" cy="23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53225</xdr:rowOff>
    </xdr:from>
    <xdr:to>
      <xdr:col>10</xdr:col>
      <xdr:colOff>114300</xdr:colOff>
      <xdr:row>78</xdr:row>
      <xdr:rowOff>139884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26325"/>
          <a:ext cx="889000" cy="8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27886</xdr:rowOff>
    </xdr:from>
    <xdr:to>
      <xdr:col>24</xdr:col>
      <xdr:colOff>114300</xdr:colOff>
      <xdr:row>75</xdr:row>
      <xdr:rowOff>129486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50763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3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92546</xdr:rowOff>
    </xdr:from>
    <xdr:to>
      <xdr:col>20</xdr:col>
      <xdr:colOff>38100</xdr:colOff>
      <xdr:row>77</xdr:row>
      <xdr:rowOff>22696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13823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107221</xdr:rowOff>
    </xdr:from>
    <xdr:to>
      <xdr:col>15</xdr:col>
      <xdr:colOff>101600</xdr:colOff>
      <xdr:row>77</xdr:row>
      <xdr:rowOff>37371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28498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2425</xdr:rowOff>
    </xdr:from>
    <xdr:to>
      <xdr:col>10</xdr:col>
      <xdr:colOff>165100</xdr:colOff>
      <xdr:row>78</xdr:row>
      <xdr:rowOff>104025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95152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6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89084</xdr:rowOff>
    </xdr:from>
    <xdr:to>
      <xdr:col>6</xdr:col>
      <xdr:colOff>38100</xdr:colOff>
      <xdr:row>79</xdr:row>
      <xdr:rowOff>19234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10361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23761</xdr:rowOff>
    </xdr:from>
    <xdr:to>
      <xdr:col>24</xdr:col>
      <xdr:colOff>63500</xdr:colOff>
      <xdr:row>95</xdr:row>
      <xdr:rowOff>93751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68611"/>
          <a:ext cx="838200" cy="4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76530</xdr:rowOff>
    </xdr:from>
    <xdr:to>
      <xdr:col>19</xdr:col>
      <xdr:colOff>177800</xdr:colOff>
      <xdr:row>93</xdr:row>
      <xdr:rowOff>23761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5849930"/>
          <a:ext cx="8890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76530</xdr:rowOff>
    </xdr:from>
    <xdr:to>
      <xdr:col>15</xdr:col>
      <xdr:colOff>50800</xdr:colOff>
      <xdr:row>95</xdr:row>
      <xdr:rowOff>20123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5849930"/>
          <a:ext cx="889000" cy="45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20123</xdr:rowOff>
    </xdr:from>
    <xdr:to>
      <xdr:col>10</xdr:col>
      <xdr:colOff>114300</xdr:colOff>
      <xdr:row>96</xdr:row>
      <xdr:rowOff>138537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07873"/>
          <a:ext cx="889000" cy="28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42951</xdr:rowOff>
    </xdr:from>
    <xdr:to>
      <xdr:col>24</xdr:col>
      <xdr:colOff>114300</xdr:colOff>
      <xdr:row>95</xdr:row>
      <xdr:rowOff>144551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3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65828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144411</xdr:rowOff>
    </xdr:from>
    <xdr:to>
      <xdr:col>20</xdr:col>
      <xdr:colOff>38100</xdr:colOff>
      <xdr:row>93</xdr:row>
      <xdr:rowOff>74561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91088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6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25730</xdr:rowOff>
    </xdr:from>
    <xdr:to>
      <xdr:col>15</xdr:col>
      <xdr:colOff>101600</xdr:colOff>
      <xdr:row>92</xdr:row>
      <xdr:rowOff>127330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7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143857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57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140773</xdr:rowOff>
    </xdr:from>
    <xdr:to>
      <xdr:col>10</xdr:col>
      <xdr:colOff>165100</xdr:colOff>
      <xdr:row>95</xdr:row>
      <xdr:rowOff>70923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87450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87737</xdr:rowOff>
    </xdr:from>
    <xdr:to>
      <xdr:col>6</xdr:col>
      <xdr:colOff>38100</xdr:colOff>
      <xdr:row>97</xdr:row>
      <xdr:rowOff>17887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34414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2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52101</xdr:rowOff>
    </xdr:from>
    <xdr:to>
      <xdr:col>55</xdr:col>
      <xdr:colOff>0</xdr:colOff>
      <xdr:row>38</xdr:row>
      <xdr:rowOff>97363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67201"/>
          <a:ext cx="8382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52101</xdr:rowOff>
    </xdr:from>
    <xdr:to>
      <xdr:col>50</xdr:col>
      <xdr:colOff>114300</xdr:colOff>
      <xdr:row>38</xdr:row>
      <xdr:rowOff>67737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67201"/>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67737</xdr:rowOff>
    </xdr:from>
    <xdr:to>
      <xdr:col>45</xdr:col>
      <xdr:colOff>177800</xdr:colOff>
      <xdr:row>38</xdr:row>
      <xdr:rowOff>96175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82837"/>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96175</xdr:rowOff>
    </xdr:from>
    <xdr:to>
      <xdr:col>41</xdr:col>
      <xdr:colOff>50800</xdr:colOff>
      <xdr:row>38</xdr:row>
      <xdr:rowOff>104953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1275"/>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46563</xdr:rowOff>
    </xdr:from>
    <xdr:to>
      <xdr:col>55</xdr:col>
      <xdr:colOff>50800</xdr:colOff>
      <xdr:row>38</xdr:row>
      <xdr:rowOff>148163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132940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6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1301</xdr:rowOff>
    </xdr:from>
    <xdr:to>
      <xdr:col>50</xdr:col>
      <xdr:colOff>165100</xdr:colOff>
      <xdr:row>38</xdr:row>
      <xdr:rowOff>102901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94028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0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16937</xdr:rowOff>
    </xdr:from>
    <xdr:to>
      <xdr:col>46</xdr:col>
      <xdr:colOff>38100</xdr:colOff>
      <xdr:row>38</xdr:row>
      <xdr:rowOff>118537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109664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24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45375</xdr:rowOff>
    </xdr:from>
    <xdr:to>
      <xdr:col>41</xdr:col>
      <xdr:colOff>101600</xdr:colOff>
      <xdr:row>38</xdr:row>
      <xdr:rowOff>146975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138102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5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54153</xdr:rowOff>
    </xdr:from>
    <xdr:to>
      <xdr:col>36</xdr:col>
      <xdr:colOff>165100</xdr:colOff>
      <xdr:row>38</xdr:row>
      <xdr:rowOff>155753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146880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63233</xdr:rowOff>
    </xdr:from>
    <xdr:to>
      <xdr:col>55</xdr:col>
      <xdr:colOff>0</xdr:colOff>
      <xdr:row>58</xdr:row>
      <xdr:rowOff>77394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07333"/>
          <a:ext cx="8382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44907</xdr:rowOff>
    </xdr:from>
    <xdr:to>
      <xdr:col>50</xdr:col>
      <xdr:colOff>114300</xdr:colOff>
      <xdr:row>58</xdr:row>
      <xdr:rowOff>77394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89007"/>
          <a:ext cx="889000" cy="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108420</xdr:rowOff>
    </xdr:from>
    <xdr:to>
      <xdr:col>45</xdr:col>
      <xdr:colOff>177800</xdr:colOff>
      <xdr:row>58</xdr:row>
      <xdr:rowOff>44907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81070"/>
          <a:ext cx="889000" cy="10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108420</xdr:rowOff>
    </xdr:from>
    <xdr:to>
      <xdr:col>41</xdr:col>
      <xdr:colOff>50800</xdr:colOff>
      <xdr:row>57</xdr:row>
      <xdr:rowOff>164554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81070"/>
          <a:ext cx="889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12433</xdr:rowOff>
    </xdr:from>
    <xdr:to>
      <xdr:col>55</xdr:col>
      <xdr:colOff>50800</xdr:colOff>
      <xdr:row>58</xdr:row>
      <xdr:rowOff>114033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5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162310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26594</xdr:rowOff>
    </xdr:from>
    <xdr:to>
      <xdr:col>50</xdr:col>
      <xdr:colOff>165100</xdr:colOff>
      <xdr:row>58</xdr:row>
      <xdr:rowOff>128194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119321</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165557</xdr:rowOff>
    </xdr:from>
    <xdr:to>
      <xdr:col>46</xdr:col>
      <xdr:colOff>38100</xdr:colOff>
      <xdr:row>58</xdr:row>
      <xdr:rowOff>95707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86834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3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57620</xdr:rowOff>
    </xdr:from>
    <xdr:to>
      <xdr:col>41</xdr:col>
      <xdr:colOff>101600</xdr:colOff>
      <xdr:row>57</xdr:row>
      <xdr:rowOff>159220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4297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0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113754</xdr:rowOff>
    </xdr:from>
    <xdr:to>
      <xdr:col>36</xdr:col>
      <xdr:colOff>165100</xdr:colOff>
      <xdr:row>58</xdr:row>
      <xdr:rowOff>43904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60431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35801</xdr:rowOff>
    </xdr:from>
    <xdr:to>
      <xdr:col>55</xdr:col>
      <xdr:colOff>0</xdr:colOff>
      <xdr:row>78</xdr:row>
      <xdr:rowOff>44069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08901"/>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22485</xdr:rowOff>
    </xdr:from>
    <xdr:to>
      <xdr:col>50</xdr:col>
      <xdr:colOff>114300</xdr:colOff>
      <xdr:row>78</xdr:row>
      <xdr:rowOff>35801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95585"/>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4293</xdr:rowOff>
    </xdr:from>
    <xdr:to>
      <xdr:col>45</xdr:col>
      <xdr:colOff>177800</xdr:colOff>
      <xdr:row>78</xdr:row>
      <xdr:rowOff>22485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377393"/>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4293</xdr:rowOff>
    </xdr:from>
    <xdr:to>
      <xdr:col>41</xdr:col>
      <xdr:colOff>50800</xdr:colOff>
      <xdr:row>78</xdr:row>
      <xdr:rowOff>37382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77393"/>
          <a:ext cx="889000" cy="3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164719</xdr:rowOff>
    </xdr:from>
    <xdr:to>
      <xdr:col>55</xdr:col>
      <xdr:colOff>50800</xdr:colOff>
      <xdr:row>78</xdr:row>
      <xdr:rowOff>94869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143146</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4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156451</xdr:rowOff>
    </xdr:from>
    <xdr:to>
      <xdr:col>50</xdr:col>
      <xdr:colOff>165100</xdr:colOff>
      <xdr:row>78</xdr:row>
      <xdr:rowOff>86601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77728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5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143135</xdr:rowOff>
    </xdr:from>
    <xdr:to>
      <xdr:col>46</xdr:col>
      <xdr:colOff>38100</xdr:colOff>
      <xdr:row>78</xdr:row>
      <xdr:rowOff>73285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64412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124943</xdr:rowOff>
    </xdr:from>
    <xdr:to>
      <xdr:col>41</xdr:col>
      <xdr:colOff>101600</xdr:colOff>
      <xdr:row>78</xdr:row>
      <xdr:rowOff>55093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2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46220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158032</xdr:rowOff>
    </xdr:from>
    <xdr:to>
      <xdr:col>36</xdr:col>
      <xdr:colOff>165100</xdr:colOff>
      <xdr:row>78</xdr:row>
      <xdr:rowOff>88182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79309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5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114734</xdr:rowOff>
    </xdr:from>
    <xdr:to>
      <xdr:col>55</xdr:col>
      <xdr:colOff>0</xdr:colOff>
      <xdr:row>98</xdr:row>
      <xdr:rowOff>157139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16834"/>
          <a:ext cx="8382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89522</xdr:rowOff>
    </xdr:from>
    <xdr:to>
      <xdr:col>50</xdr:col>
      <xdr:colOff>114300</xdr:colOff>
      <xdr:row>98</xdr:row>
      <xdr:rowOff>114734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20172"/>
          <a:ext cx="889000" cy="1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89522</xdr:rowOff>
    </xdr:from>
    <xdr:to>
      <xdr:col>45</xdr:col>
      <xdr:colOff>177800</xdr:colOff>
      <xdr:row>97</xdr:row>
      <xdr:rowOff>159507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20172"/>
          <a:ext cx="889000" cy="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159507</xdr:rowOff>
    </xdr:from>
    <xdr:to>
      <xdr:col>41</xdr:col>
      <xdr:colOff>50800</xdr:colOff>
      <xdr:row>98</xdr:row>
      <xdr:rowOff>69797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90157"/>
          <a:ext cx="889000" cy="8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106339</xdr:rowOff>
    </xdr:from>
    <xdr:to>
      <xdr:col>55</xdr:col>
      <xdr:colOff>50800</xdr:colOff>
      <xdr:row>99</xdr:row>
      <xdr:rowOff>36489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21266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63934</xdr:rowOff>
    </xdr:from>
    <xdr:to>
      <xdr:col>50</xdr:col>
      <xdr:colOff>165100</xdr:colOff>
      <xdr:row>98</xdr:row>
      <xdr:rowOff>165534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6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156661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38722</xdr:rowOff>
    </xdr:from>
    <xdr:to>
      <xdr:col>46</xdr:col>
      <xdr:colOff>38100</xdr:colOff>
      <xdr:row>97</xdr:row>
      <xdr:rowOff>140322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131449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6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108707</xdr:rowOff>
    </xdr:from>
    <xdr:to>
      <xdr:col>41</xdr:col>
      <xdr:colOff>101600</xdr:colOff>
      <xdr:row>98</xdr:row>
      <xdr:rowOff>38857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29984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18997</xdr:rowOff>
    </xdr:from>
    <xdr:to>
      <xdr:col>36</xdr:col>
      <xdr:colOff>165100</xdr:colOff>
      <xdr:row>98</xdr:row>
      <xdr:rowOff>120597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111724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437</xdr:rowOff>
    </xdr:from>
    <xdr:to>
      <xdr:col>85</xdr:col>
      <xdr:colOff>127000</xdr:colOff>
      <xdr:row>36</xdr:row>
      <xdr:rowOff>20234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72637"/>
          <a:ext cx="8382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141255</xdr:rowOff>
    </xdr:from>
    <xdr:to>
      <xdr:col>81</xdr:col>
      <xdr:colOff>50800</xdr:colOff>
      <xdr:row>36</xdr:row>
      <xdr:rowOff>20234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42005"/>
          <a:ext cx="889000" cy="5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120955</xdr:rowOff>
    </xdr:from>
    <xdr:to>
      <xdr:col>76</xdr:col>
      <xdr:colOff>114300</xdr:colOff>
      <xdr:row>35</xdr:row>
      <xdr:rowOff>141255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950255"/>
          <a:ext cx="889000" cy="19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120955</xdr:rowOff>
    </xdr:from>
    <xdr:to>
      <xdr:col>71</xdr:col>
      <xdr:colOff>177800</xdr:colOff>
      <xdr:row>35</xdr:row>
      <xdr:rowOff>132156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50255"/>
          <a:ext cx="889000" cy="1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121087</xdr:rowOff>
    </xdr:from>
    <xdr:to>
      <xdr:col>85</xdr:col>
      <xdr:colOff>177800</xdr:colOff>
      <xdr:row>36</xdr:row>
      <xdr:rowOff>51237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143964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140884</xdr:rowOff>
    </xdr:from>
    <xdr:to>
      <xdr:col>81</xdr:col>
      <xdr:colOff>101600</xdr:colOff>
      <xdr:row>36</xdr:row>
      <xdr:rowOff>71034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87561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90455</xdr:rowOff>
    </xdr:from>
    <xdr:to>
      <xdr:col>76</xdr:col>
      <xdr:colOff>165100</xdr:colOff>
      <xdr:row>36</xdr:row>
      <xdr:rowOff>20605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37132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70155</xdr:rowOff>
    </xdr:from>
    <xdr:to>
      <xdr:col>72</xdr:col>
      <xdr:colOff>38100</xdr:colOff>
      <xdr:row>35</xdr:row>
      <xdr:rowOff>305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8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16832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7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81356</xdr:rowOff>
    </xdr:from>
    <xdr:to>
      <xdr:col>67</xdr:col>
      <xdr:colOff>101600</xdr:colOff>
      <xdr:row>36</xdr:row>
      <xdr:rowOff>11506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28033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47701</xdr:rowOff>
    </xdr:from>
    <xdr:to>
      <xdr:col>85</xdr:col>
      <xdr:colOff>127000</xdr:colOff>
      <xdr:row>58</xdr:row>
      <xdr:rowOff>56414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20351"/>
          <a:ext cx="838200" cy="1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47701</xdr:rowOff>
    </xdr:from>
    <xdr:to>
      <xdr:col>81</xdr:col>
      <xdr:colOff>50800</xdr:colOff>
      <xdr:row>57</xdr:row>
      <xdr:rowOff>109639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20351"/>
          <a:ext cx="889000" cy="6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109639</xdr:rowOff>
    </xdr:from>
    <xdr:to>
      <xdr:col>76</xdr:col>
      <xdr:colOff>114300</xdr:colOff>
      <xdr:row>57</xdr:row>
      <xdr:rowOff>152209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82289"/>
          <a:ext cx="889000" cy="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73165</xdr:rowOff>
    </xdr:from>
    <xdr:to>
      <xdr:col>71</xdr:col>
      <xdr:colOff>177800</xdr:colOff>
      <xdr:row>57</xdr:row>
      <xdr:rowOff>152209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45815"/>
          <a:ext cx="889000" cy="7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5614</xdr:rowOff>
    </xdr:from>
    <xdr:to>
      <xdr:col>85</xdr:col>
      <xdr:colOff>177800</xdr:colOff>
      <xdr:row>58</xdr:row>
      <xdr:rowOff>107214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155491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168351</xdr:rowOff>
    </xdr:from>
    <xdr:to>
      <xdr:col>81</xdr:col>
      <xdr:colOff>101600</xdr:colOff>
      <xdr:row>57</xdr:row>
      <xdr:rowOff>98501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115028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58839</xdr:rowOff>
    </xdr:from>
    <xdr:to>
      <xdr:col>76</xdr:col>
      <xdr:colOff>165100</xdr:colOff>
      <xdr:row>57</xdr:row>
      <xdr:rowOff>160439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5516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101409</xdr:rowOff>
    </xdr:from>
    <xdr:to>
      <xdr:col>72</xdr:col>
      <xdr:colOff>38100</xdr:colOff>
      <xdr:row>58</xdr:row>
      <xdr:rowOff>31559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22686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22365</xdr:rowOff>
    </xdr:from>
    <xdr:to>
      <xdr:col>67</xdr:col>
      <xdr:colOff>101600</xdr:colOff>
      <xdr:row>57</xdr:row>
      <xdr:rowOff>123965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140492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87830</xdr:rowOff>
    </xdr:from>
    <xdr:to>
      <xdr:col>85</xdr:col>
      <xdr:colOff>127000</xdr:colOff>
      <xdr:row>78</xdr:row>
      <xdr:rowOff>106645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60930"/>
          <a:ext cx="838200" cy="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84630</xdr:rowOff>
    </xdr:from>
    <xdr:to>
      <xdr:col>81</xdr:col>
      <xdr:colOff>50800</xdr:colOff>
      <xdr:row>78</xdr:row>
      <xdr:rowOff>87830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5773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118143</xdr:rowOff>
    </xdr:from>
    <xdr:to>
      <xdr:col>76</xdr:col>
      <xdr:colOff>114300</xdr:colOff>
      <xdr:row>78</xdr:row>
      <xdr:rowOff>84630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19793"/>
          <a:ext cx="889000" cy="1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118143</xdr:rowOff>
    </xdr:from>
    <xdr:to>
      <xdr:col>71</xdr:col>
      <xdr:colOff>177800</xdr:colOff>
      <xdr:row>78</xdr:row>
      <xdr:rowOff>39802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319793"/>
          <a:ext cx="889000" cy="9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55845</xdr:rowOff>
    </xdr:from>
    <xdr:to>
      <xdr:col>85</xdr:col>
      <xdr:colOff>177800</xdr:colOff>
      <xdr:row>78</xdr:row>
      <xdr:rowOff>157445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37030</xdr:rowOff>
    </xdr:from>
    <xdr:to>
      <xdr:col>81</xdr:col>
      <xdr:colOff>101600</xdr:colOff>
      <xdr:row>78</xdr:row>
      <xdr:rowOff>138630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129757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0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33830</xdr:rowOff>
    </xdr:from>
    <xdr:to>
      <xdr:col>76</xdr:col>
      <xdr:colOff>165100</xdr:colOff>
      <xdr:row>78</xdr:row>
      <xdr:rowOff>135430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151957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8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67343</xdr:rowOff>
    </xdr:from>
    <xdr:to>
      <xdr:col>72</xdr:col>
      <xdr:colOff>38100</xdr:colOff>
      <xdr:row>77</xdr:row>
      <xdr:rowOff>168943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14020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4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160452</xdr:rowOff>
    </xdr:from>
    <xdr:to>
      <xdr:col>67</xdr:col>
      <xdr:colOff>101600</xdr:colOff>
      <xdr:row>78</xdr:row>
      <xdr:rowOff>90602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107129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51901</xdr:rowOff>
    </xdr:from>
    <xdr:to>
      <xdr:col>85</xdr:col>
      <xdr:colOff>127000</xdr:colOff>
      <xdr:row>97</xdr:row>
      <xdr:rowOff>95205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82551"/>
          <a:ext cx="8382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95205</xdr:rowOff>
    </xdr:from>
    <xdr:to>
      <xdr:col>81</xdr:col>
      <xdr:colOff>50800</xdr:colOff>
      <xdr:row>97</xdr:row>
      <xdr:rowOff>119763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25855"/>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119224</xdr:rowOff>
    </xdr:from>
    <xdr:to>
      <xdr:col>76</xdr:col>
      <xdr:colOff>114300</xdr:colOff>
      <xdr:row>97</xdr:row>
      <xdr:rowOff>119763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49874"/>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89669</xdr:rowOff>
    </xdr:from>
    <xdr:to>
      <xdr:col>71</xdr:col>
      <xdr:colOff>177800</xdr:colOff>
      <xdr:row>97</xdr:row>
      <xdr:rowOff>119224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20319"/>
          <a:ext cx="889000" cy="2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1101</xdr:rowOff>
    </xdr:from>
    <xdr:to>
      <xdr:col>85</xdr:col>
      <xdr:colOff>177800</xdr:colOff>
      <xdr:row>97</xdr:row>
      <xdr:rowOff>102701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150978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44405</xdr:rowOff>
    </xdr:from>
    <xdr:to>
      <xdr:col>81</xdr:col>
      <xdr:colOff>101600</xdr:colOff>
      <xdr:row>97</xdr:row>
      <xdr:rowOff>146005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137132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68963</xdr:rowOff>
    </xdr:from>
    <xdr:to>
      <xdr:col>76</xdr:col>
      <xdr:colOff>165100</xdr:colOff>
      <xdr:row>97</xdr:row>
      <xdr:rowOff>170563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161690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68424</xdr:rowOff>
    </xdr:from>
    <xdr:to>
      <xdr:col>72</xdr:col>
      <xdr:colOff>38100</xdr:colOff>
      <xdr:row>97</xdr:row>
      <xdr:rowOff>170024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161151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38869</xdr:rowOff>
    </xdr:from>
    <xdr:to>
      <xdr:col>67</xdr:col>
      <xdr:colOff>101600</xdr:colOff>
      <xdr:row>97</xdr:row>
      <xdr:rowOff>140469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131596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6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類似団体平均を上回っているものとして多い順に、民生費（住民一人当たり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184,855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+21,690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円）、総務費（同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80,599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円））、衛生費（同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53,412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21,674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円））、消防費（同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20,546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円））、議会費（</a:t>
          </a:r>
          <a:r>
            <a:rPr kumimoji="1" lang="ja-JP" altLang="en-US" sz="1100">
              <a:solidFill>
                <a:schemeClr val="dk1"/>
              </a:solidFill>
              <a:effectLst/>
              <a:latin typeface="+mn-lt"/>
              <a:ea typeface="+mn-ea"/>
              <a:cs typeface="+mn-cs"/>
            </a:rPr>
            <a:t>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民生費については、（仮称）貞元保育園整備事業（同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+13,689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円））の増が、衛生費については衛生センターの建て替え完了による減（同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円（前年度比皆減））が主な要因である。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消防費が類似団体平均よりも高水準を維持していることについては、広域に点在する分署や消防団員数などにより人件費が高い水準であることなどが主な要因である。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R05</a:t>
          </a:r>
          <a:r>
            <a:rPr kumimoji="1" lang="ja-JP" altLang="en-US" sz="1200">
              <a:solidFill>
                <a:sysClr val="windowText" lastClr="000000"/>
              </a:solidFill>
              <a:latin typeface="ＭＳ ゴシック" pitchFamily="49" charset="-128"/>
              <a:ea typeface="ＭＳ ゴシック" pitchFamily="49" charset="-128"/>
            </a:rPr>
            <a:t>年度は市税収入が好調だったことなどもあり、繰越財源が多かったものの、実質収支は前年度を上回り、単年度収支は黒字へ好転した。しかし、財調取崩額が積立額を大きく上回ってしまったことにより、実質単年度収支の標準財政規模比は、前年度比</a:t>
          </a:r>
          <a:r>
            <a:rPr kumimoji="1" lang="en-US" altLang="ja-JP" sz="1200">
              <a:solidFill>
                <a:sysClr val="windowText" lastClr="000000"/>
              </a:solidFill>
              <a:latin typeface="ＭＳ ゴシック" pitchFamily="49" charset="-128"/>
              <a:ea typeface="ＭＳ ゴシック" pitchFamily="49" charset="-128"/>
            </a:rPr>
            <a:t>2.17</a:t>
          </a:r>
          <a:r>
            <a:rPr kumimoji="1" lang="ja-JP" altLang="en-US" sz="1200">
              <a:solidFill>
                <a:sysClr val="windowText" lastClr="000000"/>
              </a:solidFill>
              <a:latin typeface="ＭＳ ゴシック" pitchFamily="49" charset="-128"/>
              <a:ea typeface="ＭＳ ゴシック" pitchFamily="49" charset="-128"/>
            </a:rPr>
            <a:t>ポイント減少し、▲</a:t>
          </a:r>
          <a:r>
            <a:rPr kumimoji="1" lang="en-US" altLang="ja-JP" sz="1200">
              <a:solidFill>
                <a:sysClr val="windowText" lastClr="000000"/>
              </a:solidFill>
              <a:latin typeface="ＭＳ ゴシック" pitchFamily="49" charset="-128"/>
              <a:ea typeface="ＭＳ ゴシック" pitchFamily="49" charset="-128"/>
            </a:rPr>
            <a:t>5.32</a:t>
          </a:r>
          <a:r>
            <a:rPr kumimoji="1" lang="ja-JP" altLang="en-US" sz="1200">
              <a:solidFill>
                <a:sysClr val="windowText" lastClr="000000"/>
              </a:solidFill>
              <a:latin typeface="ＭＳ ゴシック" pitchFamily="49" charset="-128"/>
              <a:ea typeface="ＭＳ ゴシック" pitchFamily="49" charset="-128"/>
            </a:rPr>
            <a:t>％となっている。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財政調整基金残高は、前年度決算剰余金の積立以上の取崩しの影響が大きく、標準財政規模比は前年度比</a:t>
          </a:r>
          <a:r>
            <a:rPr kumimoji="1" lang="en-US" altLang="ja-JP" sz="1200">
              <a:solidFill>
                <a:sysClr val="windowText" lastClr="000000"/>
              </a:solidFill>
              <a:latin typeface="ＭＳ ゴシック" pitchFamily="49" charset="-128"/>
              <a:ea typeface="ＭＳ ゴシック" pitchFamily="49" charset="-128"/>
            </a:rPr>
            <a:t>5.91</a:t>
          </a:r>
          <a:r>
            <a:rPr kumimoji="1" lang="ja-JP" altLang="en-US" sz="1200">
              <a:solidFill>
                <a:sysClr val="windowText" lastClr="000000"/>
              </a:solidFill>
              <a:latin typeface="ＭＳ ゴシック" pitchFamily="49" charset="-128"/>
              <a:ea typeface="ＭＳ ゴシック" pitchFamily="49" charset="-128"/>
            </a:rPr>
            <a:t>ポイント減少し、</a:t>
          </a:r>
          <a:r>
            <a:rPr kumimoji="1" lang="en-US" altLang="ja-JP" sz="1200">
              <a:solidFill>
                <a:sysClr val="windowText" lastClr="000000"/>
              </a:solidFill>
              <a:latin typeface="ＭＳ ゴシック" pitchFamily="49" charset="-128"/>
              <a:ea typeface="ＭＳ ゴシック" pitchFamily="49" charset="-128"/>
            </a:rPr>
            <a:t>20.84</a:t>
          </a:r>
          <a:r>
            <a:rPr kumimoji="1" lang="ja-JP" altLang="en-US" sz="1200">
              <a:solidFill>
                <a:sysClr val="windowText" lastClr="000000"/>
              </a:solidFill>
              <a:latin typeface="ＭＳ ゴシック" pitchFamily="49" charset="-128"/>
              <a:ea typeface="ＭＳ ゴシック" pitchFamily="49" charset="-128"/>
            </a:rPr>
            <a:t>％となっている。</a:t>
          </a:r>
        </a:p>
        <a:p>
          <a:r>
            <a:rPr kumimoji="1" lang="ja-JP" altLang="en-US" sz="1200">
              <a:solidFill>
                <a:sysClr val="windowText" lastClr="000000"/>
              </a:solidFill>
              <a:latin typeface="ＭＳ ゴシック" pitchFamily="49" charset="-128"/>
              <a:ea typeface="ＭＳ ゴシック" pitchFamily="49" charset="-128"/>
            </a:rPr>
            <a:t>　今後も大規模な施設整備を控えているため、引き続き事務事業の見直しや業務効率化の推進、ＦＭの推進などにより、持続可能な行財政運営に努めていく。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千葉県君津市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一般会計における令和５年度の黒字額は標準財政規模の</a:t>
          </a:r>
          <a:r>
            <a:rPr kumimoji="1" lang="en-US" altLang="ja-JP" sz="1400">
              <a:solidFill>
                <a:sysClr val="windowText" lastClr="000000"/>
              </a:solidFill>
              <a:latin typeface="ＭＳ ゴシック" pitchFamily="49" charset="-128"/>
              <a:ea typeface="ＭＳ ゴシック" pitchFamily="49" charset="-128"/>
            </a:rPr>
            <a:t>6.44</a:t>
          </a:r>
          <a:r>
            <a:rPr kumimoji="1" lang="ja-JP" altLang="en-US" sz="1400">
              <a:solidFill>
                <a:sysClr val="windowText" lastClr="000000"/>
              </a:solidFill>
              <a:latin typeface="ＭＳ ゴシック" pitchFamily="49" charset="-128"/>
              <a:ea typeface="ＭＳ ゴシック" pitchFamily="49" charset="-128"/>
            </a:rPr>
            <a:t>％であり、前年度と比較し</a:t>
          </a:r>
          <a:r>
            <a:rPr kumimoji="1" lang="en-US" altLang="ja-JP" sz="1400">
              <a:solidFill>
                <a:sysClr val="windowText" lastClr="000000"/>
              </a:solidFill>
              <a:latin typeface="ＭＳ ゴシック" pitchFamily="49" charset="-128"/>
              <a:ea typeface="ＭＳ ゴシック" pitchFamily="49" charset="-128"/>
            </a:rPr>
            <a:t>0.69</a:t>
          </a:r>
          <a:r>
            <a:rPr kumimoji="1" lang="ja-JP" altLang="en-US" sz="1400">
              <a:solidFill>
                <a:sysClr val="windowText" lastClr="000000"/>
              </a:solidFill>
              <a:latin typeface="ＭＳ ゴシック" pitchFamily="49" charset="-128"/>
              <a:ea typeface="ＭＳ ゴシック" pitchFamily="49" charset="-128"/>
            </a:rPr>
            <a:t>ポイントの増加となっている。</a:t>
          </a:r>
        </a:p>
        <a:p>
          <a:r>
            <a:rPr kumimoji="1" lang="ja-JP" altLang="en-US" sz="1400">
              <a:solidFill>
                <a:sysClr val="windowText" lastClr="000000"/>
              </a:solidFill>
              <a:latin typeface="ＭＳ ゴシック" pitchFamily="49" charset="-128"/>
              <a:ea typeface="ＭＳ ゴシック" pitchFamily="49" charset="-128"/>
            </a:rPr>
            <a:t>　また、すべての特別会計は一般会計からの基準内の繰入れにより黒字を保っており、健全な財政状況である。引き続き市税収入等の財源確保を図るとともに、特別会計の経営改善を促すことで、一般会計からの繰出額の縮減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2254_&#21531;&#27941;&#24066;&#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2254_&#21531;&#27941;&#24066;&#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31.1</v>
          </cell>
          <cell r="BX51">
            <v>25.8</v>
          </cell>
          <cell r="CF51">
            <v>27.7</v>
          </cell>
          <cell r="CN51">
            <v>27.8</v>
          </cell>
          <cell r="CV51">
            <v>30.9</v>
          </cell>
        </row>
        <row r="53">
          <cell r="BP53">
            <v>73.7</v>
          </cell>
          <cell r="BX53">
            <v>75.3</v>
          </cell>
          <cell r="CF53">
            <v>77</v>
          </cell>
          <cell r="CN53">
            <v>77.5</v>
          </cell>
          <cell r="CV53">
            <v>78.400000000000006</v>
          </cell>
        </row>
        <row r="55">
          <cell r="AN55" t="str">
            <v>類似団体内平均値</v>
          </cell>
          <cell r="BP55">
            <v>25.5</v>
          </cell>
          <cell r="BX55">
            <v>25.1</v>
          </cell>
          <cell r="CF55">
            <v>18</v>
          </cell>
          <cell r="CN55">
            <v>12.7</v>
          </cell>
          <cell r="CV55">
            <v>10</v>
          </cell>
        </row>
        <row r="57">
          <cell r="BP57">
            <v>60.9</v>
          </cell>
          <cell r="BX57">
            <v>61</v>
          </cell>
          <cell r="CF57">
            <v>62.2</v>
          </cell>
          <cell r="CN57">
            <v>63.2</v>
          </cell>
          <cell r="CV57">
            <v>64.599999999999994</v>
          </cell>
        </row>
        <row r="72">
          <cell r="BP72" t="str">
            <v>R01</v>
          </cell>
          <cell r="BX72" t="str">
            <v>R02</v>
          </cell>
          <cell r="CF72" t="str">
            <v>R03</v>
          </cell>
          <cell r="CN72" t="str">
            <v>R04</v>
          </cell>
          <cell r="CV72" t="str">
            <v>R05</v>
          </cell>
        </row>
        <row r="73">
          <cell r="AN73" t="str">
            <v>当該団体値</v>
          </cell>
          <cell r="BP73">
            <v>31.1</v>
          </cell>
          <cell r="BX73">
            <v>25.8</v>
          </cell>
          <cell r="CF73">
            <v>27.7</v>
          </cell>
          <cell r="CN73">
            <v>27.8</v>
          </cell>
          <cell r="CV73">
            <v>30.9</v>
          </cell>
        </row>
        <row r="75">
          <cell r="BP75">
            <v>3.9</v>
          </cell>
          <cell r="BX75">
            <v>3.5</v>
          </cell>
          <cell r="CF75">
            <v>3.3</v>
          </cell>
          <cell r="CN75">
            <v>3.4</v>
          </cell>
          <cell r="CV75">
            <v>4.2</v>
          </cell>
        </row>
        <row r="77">
          <cell r="AN77" t="str">
            <v>類似団体内平均値</v>
          </cell>
          <cell r="BP77">
            <v>25.5</v>
          </cell>
          <cell r="BX77">
            <v>25.1</v>
          </cell>
          <cell r="CF77">
            <v>18</v>
          </cell>
          <cell r="CN77">
            <v>12.7</v>
          </cell>
          <cell r="CV77">
            <v>10</v>
          </cell>
        </row>
        <row r="79">
          <cell r="BP79">
            <v>6.6</v>
          </cell>
          <cell r="BX79">
            <v>6.4</v>
          </cell>
          <cell r="CF79">
            <v>6.6</v>
          </cell>
          <cell r="CN79">
            <v>6.6</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579" t="s">
        <v>76</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72"/>
      <c r="DK1" s="172"/>
      <c r="DL1" s="172"/>
      <c r="DM1" s="172"/>
      <c r="DN1" s="172"/>
      <c r="DO1" s="172"/>
    </row>
    <row r="2" spans="1:119" ht="24" thickBot="1" x14ac:dyDescent="0.25">
      <c r="B2" s="173" t="s">
        <v>77</v>
      </c>
      <c r="C2" s="173"/>
      <c r="D2" s="174"/>
    </row>
    <row r="3" spans="1:119" ht="18.75" customHeight="1" thickBot="1" x14ac:dyDescent="0.25">
      <c r="A3" s="172"/>
      <c r="B3" s="580" t="s">
        <v>78</v>
      </c>
      <c r="C3" s="581"/>
      <c r="D3" s="581"/>
      <c r="E3" s="582"/>
      <c r="F3" s="582"/>
      <c r="G3" s="582"/>
      <c r="H3" s="582"/>
      <c r="I3" s="582"/>
      <c r="J3" s="582"/>
      <c r="K3" s="582"/>
      <c r="L3" s="582" t="s">
        <v>79</v>
      </c>
      <c r="M3" s="582"/>
      <c r="N3" s="582"/>
      <c r="O3" s="582"/>
      <c r="P3" s="582"/>
      <c r="Q3" s="582"/>
      <c r="R3" s="585"/>
      <c r="S3" s="585"/>
      <c r="T3" s="585"/>
      <c r="U3" s="585"/>
      <c r="V3" s="586"/>
      <c r="W3" s="476" t="s">
        <v>80</v>
      </c>
      <c r="X3" s="477"/>
      <c r="Y3" s="477"/>
      <c r="Z3" s="477"/>
      <c r="AA3" s="477"/>
      <c r="AB3" s="581"/>
      <c r="AC3" s="585" t="s">
        <v>81</v>
      </c>
      <c r="AD3" s="477"/>
      <c r="AE3" s="477"/>
      <c r="AF3" s="477"/>
      <c r="AG3" s="477"/>
      <c r="AH3" s="477"/>
      <c r="AI3" s="477"/>
      <c r="AJ3" s="477"/>
      <c r="AK3" s="477"/>
      <c r="AL3" s="547"/>
      <c r="AM3" s="476" t="s">
        <v>82</v>
      </c>
      <c r="AN3" s="477"/>
      <c r="AO3" s="477"/>
      <c r="AP3" s="477"/>
      <c r="AQ3" s="477"/>
      <c r="AR3" s="477"/>
      <c r="AS3" s="477"/>
      <c r="AT3" s="477"/>
      <c r="AU3" s="477"/>
      <c r="AV3" s="477"/>
      <c r="AW3" s="477"/>
      <c r="AX3" s="547"/>
      <c r="AY3" s="539" t="s">
        <v>1</v>
      </c>
      <c r="AZ3" s="540"/>
      <c r="BA3" s="540"/>
      <c r="BB3" s="540"/>
      <c r="BC3" s="540"/>
      <c r="BD3" s="540"/>
      <c r="BE3" s="540"/>
      <c r="BF3" s="540"/>
      <c r="BG3" s="540"/>
      <c r="BH3" s="540"/>
      <c r="BI3" s="540"/>
      <c r="BJ3" s="540"/>
      <c r="BK3" s="540"/>
      <c r="BL3" s="540"/>
      <c r="BM3" s="589"/>
      <c r="BN3" s="476" t="s">
        <v>83</v>
      </c>
      <c r="BO3" s="477"/>
      <c r="BP3" s="477"/>
      <c r="BQ3" s="477"/>
      <c r="BR3" s="477"/>
      <c r="BS3" s="477"/>
      <c r="BT3" s="477"/>
      <c r="BU3" s="547"/>
      <c r="BV3" s="476" t="s">
        <v>84</v>
      </c>
      <c r="BW3" s="477"/>
      <c r="BX3" s="477"/>
      <c r="BY3" s="477"/>
      <c r="BZ3" s="477"/>
      <c r="CA3" s="477"/>
      <c r="CB3" s="477"/>
      <c r="CC3" s="547"/>
      <c r="CD3" s="539" t="s">
        <v>1</v>
      </c>
      <c r="CE3" s="540"/>
      <c r="CF3" s="540"/>
      <c r="CG3" s="540"/>
      <c r="CH3" s="540"/>
      <c r="CI3" s="540"/>
      <c r="CJ3" s="540"/>
      <c r="CK3" s="540"/>
      <c r="CL3" s="540"/>
      <c r="CM3" s="540"/>
      <c r="CN3" s="540"/>
      <c r="CO3" s="540"/>
      <c r="CP3" s="540"/>
      <c r="CQ3" s="540"/>
      <c r="CR3" s="540"/>
      <c r="CS3" s="589"/>
      <c r="CT3" s="476" t="s">
        <v>85</v>
      </c>
      <c r="CU3" s="477"/>
      <c r="CV3" s="477"/>
      <c r="CW3" s="477"/>
      <c r="CX3" s="477"/>
      <c r="CY3" s="477"/>
      <c r="CZ3" s="477"/>
      <c r="DA3" s="547"/>
      <c r="DB3" s="476" t="s">
        <v>86</v>
      </c>
      <c r="DC3" s="477"/>
      <c r="DD3" s="477"/>
      <c r="DE3" s="477"/>
      <c r="DF3" s="477"/>
      <c r="DG3" s="477"/>
      <c r="DH3" s="477"/>
      <c r="DI3" s="547"/>
    </row>
    <row r="4" spans="1:119" ht="18.75" customHeight="1" x14ac:dyDescent="0.2">
      <c r="A4" s="172"/>
      <c r="B4" s="555"/>
      <c r="C4" s="556"/>
      <c r="D4" s="556"/>
      <c r="E4" s="557"/>
      <c r="F4" s="557"/>
      <c r="G4" s="557"/>
      <c r="H4" s="557"/>
      <c r="I4" s="557"/>
      <c r="J4" s="557"/>
      <c r="K4" s="557"/>
      <c r="L4" s="557"/>
      <c r="M4" s="557"/>
      <c r="N4" s="557"/>
      <c r="O4" s="557"/>
      <c r="P4" s="557"/>
      <c r="Q4" s="557"/>
      <c r="R4" s="561"/>
      <c r="S4" s="561"/>
      <c r="T4" s="561"/>
      <c r="U4" s="561"/>
      <c r="V4" s="562"/>
      <c r="W4" s="548"/>
      <c r="X4" s="358"/>
      <c r="Y4" s="358"/>
      <c r="Z4" s="358"/>
      <c r="AA4" s="358"/>
      <c r="AB4" s="556"/>
      <c r="AC4" s="561"/>
      <c r="AD4" s="358"/>
      <c r="AE4" s="358"/>
      <c r="AF4" s="358"/>
      <c r="AG4" s="358"/>
      <c r="AH4" s="358"/>
      <c r="AI4" s="358"/>
      <c r="AJ4" s="358"/>
      <c r="AK4" s="358"/>
      <c r="AL4" s="549"/>
      <c r="AM4" s="498"/>
      <c r="AN4" s="396"/>
      <c r="AO4" s="396"/>
      <c r="AP4" s="396"/>
      <c r="AQ4" s="396"/>
      <c r="AR4" s="396"/>
      <c r="AS4" s="396"/>
      <c r="AT4" s="396"/>
      <c r="AU4" s="396"/>
      <c r="AV4" s="396"/>
      <c r="AW4" s="396"/>
      <c r="AX4" s="588"/>
      <c r="AY4" s="433" t="s">
        <v>87</v>
      </c>
      <c r="AZ4" s="434"/>
      <c r="BA4" s="434"/>
      <c r="BB4" s="434"/>
      <c r="BC4" s="434"/>
      <c r="BD4" s="434"/>
      <c r="BE4" s="434"/>
      <c r="BF4" s="434"/>
      <c r="BG4" s="434"/>
      <c r="BH4" s="434"/>
      <c r="BI4" s="434"/>
      <c r="BJ4" s="434"/>
      <c r="BK4" s="434"/>
      <c r="BL4" s="434"/>
      <c r="BM4" s="435"/>
      <c r="BN4" s="436">
        <v>38792888</v>
      </c>
      <c r="BO4" s="437"/>
      <c r="BP4" s="437"/>
      <c r="BQ4" s="437"/>
      <c r="BR4" s="437"/>
      <c r="BS4" s="437"/>
      <c r="BT4" s="437"/>
      <c r="BU4" s="438"/>
      <c r="BV4" s="436">
        <v>39681684</v>
      </c>
      <c r="BW4" s="437"/>
      <c r="BX4" s="437"/>
      <c r="BY4" s="437"/>
      <c r="BZ4" s="437"/>
      <c r="CA4" s="437"/>
      <c r="CB4" s="437"/>
      <c r="CC4" s="438"/>
      <c r="CD4" s="573" t="s">
        <v>88</v>
      </c>
      <c r="CE4" s="574"/>
      <c r="CF4" s="574"/>
      <c r="CG4" s="574"/>
      <c r="CH4" s="574"/>
      <c r="CI4" s="574"/>
      <c r="CJ4" s="574"/>
      <c r="CK4" s="574"/>
      <c r="CL4" s="574"/>
      <c r="CM4" s="574"/>
      <c r="CN4" s="574"/>
      <c r="CO4" s="574"/>
      <c r="CP4" s="574"/>
      <c r="CQ4" s="574"/>
      <c r="CR4" s="574"/>
      <c r="CS4" s="575"/>
      <c r="CT4" s="576">
        <v>6.4</v>
      </c>
      <c r="CU4" s="577"/>
      <c r="CV4" s="577"/>
      <c r="CW4" s="577"/>
      <c r="CX4" s="577"/>
      <c r="CY4" s="577"/>
      <c r="CZ4" s="577"/>
      <c r="DA4" s="578"/>
      <c r="DB4" s="576">
        <v>5.8</v>
      </c>
      <c r="DC4" s="577"/>
      <c r="DD4" s="577"/>
      <c r="DE4" s="577"/>
      <c r="DF4" s="577"/>
      <c r="DG4" s="577"/>
      <c r="DH4" s="577"/>
      <c r="DI4" s="578"/>
    </row>
    <row r="5" spans="1:119" ht="18.75" customHeight="1" x14ac:dyDescent="0.2">
      <c r="A5" s="172"/>
      <c r="B5" s="583"/>
      <c r="C5" s="397"/>
      <c r="D5" s="397"/>
      <c r="E5" s="584"/>
      <c r="F5" s="584"/>
      <c r="G5" s="584"/>
      <c r="H5" s="584"/>
      <c r="I5" s="584"/>
      <c r="J5" s="584"/>
      <c r="K5" s="584"/>
      <c r="L5" s="584"/>
      <c r="M5" s="584"/>
      <c r="N5" s="584"/>
      <c r="O5" s="584"/>
      <c r="P5" s="584"/>
      <c r="Q5" s="584"/>
      <c r="R5" s="395"/>
      <c r="S5" s="395"/>
      <c r="T5" s="395"/>
      <c r="U5" s="395"/>
      <c r="V5" s="587"/>
      <c r="W5" s="498"/>
      <c r="X5" s="396"/>
      <c r="Y5" s="396"/>
      <c r="Z5" s="396"/>
      <c r="AA5" s="396"/>
      <c r="AB5" s="397"/>
      <c r="AC5" s="395"/>
      <c r="AD5" s="396"/>
      <c r="AE5" s="396"/>
      <c r="AF5" s="396"/>
      <c r="AG5" s="396"/>
      <c r="AH5" s="396"/>
      <c r="AI5" s="396"/>
      <c r="AJ5" s="396"/>
      <c r="AK5" s="396"/>
      <c r="AL5" s="588"/>
      <c r="AM5" s="464" t="s">
        <v>89</v>
      </c>
      <c r="AN5" s="364"/>
      <c r="AO5" s="364"/>
      <c r="AP5" s="364"/>
      <c r="AQ5" s="364"/>
      <c r="AR5" s="364"/>
      <c r="AS5" s="364"/>
      <c r="AT5" s="365"/>
      <c r="AU5" s="465" t="s">
        <v>90</v>
      </c>
      <c r="AV5" s="466"/>
      <c r="AW5" s="466"/>
      <c r="AX5" s="466"/>
      <c r="AY5" s="421" t="s">
        <v>91</v>
      </c>
      <c r="AZ5" s="422"/>
      <c r="BA5" s="422"/>
      <c r="BB5" s="422"/>
      <c r="BC5" s="422"/>
      <c r="BD5" s="422"/>
      <c r="BE5" s="422"/>
      <c r="BF5" s="422"/>
      <c r="BG5" s="422"/>
      <c r="BH5" s="422"/>
      <c r="BI5" s="422"/>
      <c r="BJ5" s="422"/>
      <c r="BK5" s="422"/>
      <c r="BL5" s="422"/>
      <c r="BM5" s="423"/>
      <c r="BN5" s="407">
        <v>36906109</v>
      </c>
      <c r="BO5" s="408"/>
      <c r="BP5" s="408"/>
      <c r="BQ5" s="408"/>
      <c r="BR5" s="408"/>
      <c r="BS5" s="408"/>
      <c r="BT5" s="408"/>
      <c r="BU5" s="409"/>
      <c r="BV5" s="407">
        <v>38336584</v>
      </c>
      <c r="BW5" s="408"/>
      <c r="BX5" s="408"/>
      <c r="BY5" s="408"/>
      <c r="BZ5" s="408"/>
      <c r="CA5" s="408"/>
      <c r="CB5" s="408"/>
      <c r="CC5" s="409"/>
      <c r="CD5" s="447" t="s">
        <v>92</v>
      </c>
      <c r="CE5" s="367"/>
      <c r="CF5" s="367"/>
      <c r="CG5" s="367"/>
      <c r="CH5" s="367"/>
      <c r="CI5" s="367"/>
      <c r="CJ5" s="367"/>
      <c r="CK5" s="367"/>
      <c r="CL5" s="367"/>
      <c r="CM5" s="367"/>
      <c r="CN5" s="367"/>
      <c r="CO5" s="367"/>
      <c r="CP5" s="367"/>
      <c r="CQ5" s="367"/>
      <c r="CR5" s="367"/>
      <c r="CS5" s="448"/>
      <c r="CT5" s="404">
        <v>94.1</v>
      </c>
      <c r="CU5" s="405"/>
      <c r="CV5" s="405"/>
      <c r="CW5" s="405"/>
      <c r="CX5" s="405"/>
      <c r="CY5" s="405"/>
      <c r="CZ5" s="405"/>
      <c r="DA5" s="406"/>
      <c r="DB5" s="404">
        <v>94.9</v>
      </c>
      <c r="DC5" s="405"/>
      <c r="DD5" s="405"/>
      <c r="DE5" s="405"/>
      <c r="DF5" s="405"/>
      <c r="DG5" s="405"/>
      <c r="DH5" s="405"/>
      <c r="DI5" s="406"/>
    </row>
    <row r="6" spans="1:119" ht="18.75" customHeight="1" x14ac:dyDescent="0.2">
      <c r="A6" s="172"/>
      <c r="B6" s="553" t="s">
        <v>93</v>
      </c>
      <c r="C6" s="394"/>
      <c r="D6" s="394"/>
      <c r="E6" s="554"/>
      <c r="F6" s="554"/>
      <c r="G6" s="554"/>
      <c r="H6" s="554"/>
      <c r="I6" s="554"/>
      <c r="J6" s="554"/>
      <c r="K6" s="554"/>
      <c r="L6" s="554" t="s">
        <v>94</v>
      </c>
      <c r="M6" s="554"/>
      <c r="N6" s="554"/>
      <c r="O6" s="554"/>
      <c r="P6" s="554"/>
      <c r="Q6" s="554"/>
      <c r="R6" s="392"/>
      <c r="S6" s="392"/>
      <c r="T6" s="392"/>
      <c r="U6" s="392"/>
      <c r="V6" s="560"/>
      <c r="W6" s="497" t="s">
        <v>95</v>
      </c>
      <c r="X6" s="393"/>
      <c r="Y6" s="393"/>
      <c r="Z6" s="393"/>
      <c r="AA6" s="393"/>
      <c r="AB6" s="394"/>
      <c r="AC6" s="565" t="s">
        <v>96</v>
      </c>
      <c r="AD6" s="566"/>
      <c r="AE6" s="566"/>
      <c r="AF6" s="566"/>
      <c r="AG6" s="566"/>
      <c r="AH6" s="566"/>
      <c r="AI6" s="566"/>
      <c r="AJ6" s="566"/>
      <c r="AK6" s="566"/>
      <c r="AL6" s="567"/>
      <c r="AM6" s="464" t="s">
        <v>97</v>
      </c>
      <c r="AN6" s="364"/>
      <c r="AO6" s="364"/>
      <c r="AP6" s="364"/>
      <c r="AQ6" s="364"/>
      <c r="AR6" s="364"/>
      <c r="AS6" s="364"/>
      <c r="AT6" s="365"/>
      <c r="AU6" s="465" t="s">
        <v>90</v>
      </c>
      <c r="AV6" s="466"/>
      <c r="AW6" s="466"/>
      <c r="AX6" s="466"/>
      <c r="AY6" s="421" t="s">
        <v>98</v>
      </c>
      <c r="AZ6" s="422"/>
      <c r="BA6" s="422"/>
      <c r="BB6" s="422"/>
      <c r="BC6" s="422"/>
      <c r="BD6" s="422"/>
      <c r="BE6" s="422"/>
      <c r="BF6" s="422"/>
      <c r="BG6" s="422"/>
      <c r="BH6" s="422"/>
      <c r="BI6" s="422"/>
      <c r="BJ6" s="422"/>
      <c r="BK6" s="422"/>
      <c r="BL6" s="422"/>
      <c r="BM6" s="423"/>
      <c r="BN6" s="407">
        <v>1886779</v>
      </c>
      <c r="BO6" s="408"/>
      <c r="BP6" s="408"/>
      <c r="BQ6" s="408"/>
      <c r="BR6" s="408"/>
      <c r="BS6" s="408"/>
      <c r="BT6" s="408"/>
      <c r="BU6" s="409"/>
      <c r="BV6" s="407">
        <v>1345100</v>
      </c>
      <c r="BW6" s="408"/>
      <c r="BX6" s="408"/>
      <c r="BY6" s="408"/>
      <c r="BZ6" s="408"/>
      <c r="CA6" s="408"/>
      <c r="CB6" s="408"/>
      <c r="CC6" s="409"/>
      <c r="CD6" s="447" t="s">
        <v>99</v>
      </c>
      <c r="CE6" s="367"/>
      <c r="CF6" s="367"/>
      <c r="CG6" s="367"/>
      <c r="CH6" s="367"/>
      <c r="CI6" s="367"/>
      <c r="CJ6" s="367"/>
      <c r="CK6" s="367"/>
      <c r="CL6" s="367"/>
      <c r="CM6" s="367"/>
      <c r="CN6" s="367"/>
      <c r="CO6" s="367"/>
      <c r="CP6" s="367"/>
      <c r="CQ6" s="367"/>
      <c r="CR6" s="367"/>
      <c r="CS6" s="448"/>
      <c r="CT6" s="550">
        <v>94.1</v>
      </c>
      <c r="CU6" s="551"/>
      <c r="CV6" s="551"/>
      <c r="CW6" s="551"/>
      <c r="CX6" s="551"/>
      <c r="CY6" s="551"/>
      <c r="CZ6" s="551"/>
      <c r="DA6" s="552"/>
      <c r="DB6" s="550">
        <v>94.9</v>
      </c>
      <c r="DC6" s="551"/>
      <c r="DD6" s="551"/>
      <c r="DE6" s="551"/>
      <c r="DF6" s="551"/>
      <c r="DG6" s="551"/>
      <c r="DH6" s="551"/>
      <c r="DI6" s="552"/>
    </row>
    <row r="7" spans="1:119" ht="18.75" customHeight="1" x14ac:dyDescent="0.2">
      <c r="A7" s="172"/>
      <c r="B7" s="555"/>
      <c r="C7" s="556"/>
      <c r="D7" s="556"/>
      <c r="E7" s="557"/>
      <c r="F7" s="557"/>
      <c r="G7" s="557"/>
      <c r="H7" s="557"/>
      <c r="I7" s="557"/>
      <c r="J7" s="557"/>
      <c r="K7" s="557"/>
      <c r="L7" s="557"/>
      <c r="M7" s="557"/>
      <c r="N7" s="557"/>
      <c r="O7" s="557"/>
      <c r="P7" s="557"/>
      <c r="Q7" s="557"/>
      <c r="R7" s="561"/>
      <c r="S7" s="561"/>
      <c r="T7" s="561"/>
      <c r="U7" s="561"/>
      <c r="V7" s="562"/>
      <c r="W7" s="548"/>
      <c r="X7" s="358"/>
      <c r="Y7" s="358"/>
      <c r="Z7" s="358"/>
      <c r="AA7" s="358"/>
      <c r="AB7" s="556"/>
      <c r="AC7" s="568"/>
      <c r="AD7" s="359"/>
      <c r="AE7" s="359"/>
      <c r="AF7" s="359"/>
      <c r="AG7" s="359"/>
      <c r="AH7" s="359"/>
      <c r="AI7" s="359"/>
      <c r="AJ7" s="359"/>
      <c r="AK7" s="359"/>
      <c r="AL7" s="569"/>
      <c r="AM7" s="464" t="s">
        <v>100</v>
      </c>
      <c r="AN7" s="364"/>
      <c r="AO7" s="364"/>
      <c r="AP7" s="364"/>
      <c r="AQ7" s="364"/>
      <c r="AR7" s="364"/>
      <c r="AS7" s="364"/>
      <c r="AT7" s="365"/>
      <c r="AU7" s="465" t="s">
        <v>101</v>
      </c>
      <c r="AV7" s="466"/>
      <c r="AW7" s="466"/>
      <c r="AX7" s="466"/>
      <c r="AY7" s="421" t="s">
        <v>102</v>
      </c>
      <c r="AZ7" s="422"/>
      <c r="BA7" s="422"/>
      <c r="BB7" s="422"/>
      <c r="BC7" s="422"/>
      <c r="BD7" s="422"/>
      <c r="BE7" s="422"/>
      <c r="BF7" s="422"/>
      <c r="BG7" s="422"/>
      <c r="BH7" s="422"/>
      <c r="BI7" s="422"/>
      <c r="BJ7" s="422"/>
      <c r="BK7" s="422"/>
      <c r="BL7" s="422"/>
      <c r="BM7" s="423"/>
      <c r="BN7" s="407">
        <v>589260</v>
      </c>
      <c r="BO7" s="408"/>
      <c r="BP7" s="408"/>
      <c r="BQ7" s="408"/>
      <c r="BR7" s="408"/>
      <c r="BS7" s="408"/>
      <c r="BT7" s="408"/>
      <c r="BU7" s="409"/>
      <c r="BV7" s="407">
        <v>182995</v>
      </c>
      <c r="BW7" s="408"/>
      <c r="BX7" s="408"/>
      <c r="BY7" s="408"/>
      <c r="BZ7" s="408"/>
      <c r="CA7" s="408"/>
      <c r="CB7" s="408"/>
      <c r="CC7" s="409"/>
      <c r="CD7" s="447" t="s">
        <v>103</v>
      </c>
      <c r="CE7" s="367"/>
      <c r="CF7" s="367"/>
      <c r="CG7" s="367"/>
      <c r="CH7" s="367"/>
      <c r="CI7" s="367"/>
      <c r="CJ7" s="367"/>
      <c r="CK7" s="367"/>
      <c r="CL7" s="367"/>
      <c r="CM7" s="367"/>
      <c r="CN7" s="367"/>
      <c r="CO7" s="367"/>
      <c r="CP7" s="367"/>
      <c r="CQ7" s="367"/>
      <c r="CR7" s="367"/>
      <c r="CS7" s="448"/>
      <c r="CT7" s="407">
        <v>20131181</v>
      </c>
      <c r="CU7" s="408"/>
      <c r="CV7" s="408"/>
      <c r="CW7" s="408"/>
      <c r="CX7" s="408"/>
      <c r="CY7" s="408"/>
      <c r="CZ7" s="408"/>
      <c r="DA7" s="409"/>
      <c r="DB7" s="407">
        <v>20188109</v>
      </c>
      <c r="DC7" s="408"/>
      <c r="DD7" s="408"/>
      <c r="DE7" s="408"/>
      <c r="DF7" s="408"/>
      <c r="DG7" s="408"/>
      <c r="DH7" s="408"/>
      <c r="DI7" s="409"/>
    </row>
    <row r="8" spans="1:119" ht="18.75" customHeight="1" thickBot="1" x14ac:dyDescent="0.25">
      <c r="A8" s="172"/>
      <c r="B8" s="558"/>
      <c r="C8" s="503"/>
      <c r="D8" s="503"/>
      <c r="E8" s="559"/>
      <c r="F8" s="559"/>
      <c r="G8" s="559"/>
      <c r="H8" s="559"/>
      <c r="I8" s="559"/>
      <c r="J8" s="559"/>
      <c r="K8" s="559"/>
      <c r="L8" s="559"/>
      <c r="M8" s="559"/>
      <c r="N8" s="559"/>
      <c r="O8" s="559"/>
      <c r="P8" s="559"/>
      <c r="Q8" s="559"/>
      <c r="R8" s="563"/>
      <c r="S8" s="563"/>
      <c r="T8" s="563"/>
      <c r="U8" s="563"/>
      <c r="V8" s="564"/>
      <c r="W8" s="478"/>
      <c r="X8" s="479"/>
      <c r="Y8" s="479"/>
      <c r="Z8" s="479"/>
      <c r="AA8" s="479"/>
      <c r="AB8" s="503"/>
      <c r="AC8" s="570"/>
      <c r="AD8" s="571"/>
      <c r="AE8" s="571"/>
      <c r="AF8" s="571"/>
      <c r="AG8" s="571"/>
      <c r="AH8" s="571"/>
      <c r="AI8" s="571"/>
      <c r="AJ8" s="571"/>
      <c r="AK8" s="571"/>
      <c r="AL8" s="572"/>
      <c r="AM8" s="464" t="s">
        <v>104</v>
      </c>
      <c r="AN8" s="364"/>
      <c r="AO8" s="364"/>
      <c r="AP8" s="364"/>
      <c r="AQ8" s="364"/>
      <c r="AR8" s="364"/>
      <c r="AS8" s="364"/>
      <c r="AT8" s="365"/>
      <c r="AU8" s="465" t="s">
        <v>90</v>
      </c>
      <c r="AV8" s="466"/>
      <c r="AW8" s="466"/>
      <c r="AX8" s="466"/>
      <c r="AY8" s="421" t="s">
        <v>105</v>
      </c>
      <c r="AZ8" s="422"/>
      <c r="BA8" s="422"/>
      <c r="BB8" s="422"/>
      <c r="BC8" s="422"/>
      <c r="BD8" s="422"/>
      <c r="BE8" s="422"/>
      <c r="BF8" s="422"/>
      <c r="BG8" s="422"/>
      <c r="BH8" s="422"/>
      <c r="BI8" s="422"/>
      <c r="BJ8" s="422"/>
      <c r="BK8" s="422"/>
      <c r="BL8" s="422"/>
      <c r="BM8" s="423"/>
      <c r="BN8" s="407">
        <v>1297519</v>
      </c>
      <c r="BO8" s="408"/>
      <c r="BP8" s="408"/>
      <c r="BQ8" s="408"/>
      <c r="BR8" s="408"/>
      <c r="BS8" s="408"/>
      <c r="BT8" s="408"/>
      <c r="BU8" s="409"/>
      <c r="BV8" s="407">
        <v>1162105</v>
      </c>
      <c r="BW8" s="408"/>
      <c r="BX8" s="408"/>
      <c r="BY8" s="408"/>
      <c r="BZ8" s="408"/>
      <c r="CA8" s="408"/>
      <c r="CB8" s="408"/>
      <c r="CC8" s="409"/>
      <c r="CD8" s="447" t="s">
        <v>106</v>
      </c>
      <c r="CE8" s="367"/>
      <c r="CF8" s="367"/>
      <c r="CG8" s="367"/>
      <c r="CH8" s="367"/>
      <c r="CI8" s="367"/>
      <c r="CJ8" s="367"/>
      <c r="CK8" s="367"/>
      <c r="CL8" s="367"/>
      <c r="CM8" s="367"/>
      <c r="CN8" s="367"/>
      <c r="CO8" s="367"/>
      <c r="CP8" s="367"/>
      <c r="CQ8" s="367"/>
      <c r="CR8" s="367"/>
      <c r="CS8" s="448"/>
      <c r="CT8" s="510">
        <v>1</v>
      </c>
      <c r="CU8" s="511"/>
      <c r="CV8" s="511"/>
      <c r="CW8" s="511"/>
      <c r="CX8" s="511"/>
      <c r="CY8" s="511"/>
      <c r="CZ8" s="511"/>
      <c r="DA8" s="512"/>
      <c r="DB8" s="510">
        <v>1.02</v>
      </c>
      <c r="DC8" s="511"/>
      <c r="DD8" s="511"/>
      <c r="DE8" s="511"/>
      <c r="DF8" s="511"/>
      <c r="DG8" s="511"/>
      <c r="DH8" s="511"/>
      <c r="DI8" s="512"/>
    </row>
    <row r="9" spans="1:119" ht="18.75" customHeight="1" thickBot="1" x14ac:dyDescent="0.25">
      <c r="A9" s="172"/>
      <c r="B9" s="539" t="s">
        <v>107</v>
      </c>
      <c r="C9" s="540"/>
      <c r="D9" s="540"/>
      <c r="E9" s="540"/>
      <c r="F9" s="540"/>
      <c r="G9" s="540"/>
      <c r="H9" s="540"/>
      <c r="I9" s="540"/>
      <c r="J9" s="540"/>
      <c r="K9" s="458"/>
      <c r="L9" s="541" t="s">
        <v>108</v>
      </c>
      <c r="M9" s="542"/>
      <c r="N9" s="542"/>
      <c r="O9" s="542"/>
      <c r="P9" s="542"/>
      <c r="Q9" s="543"/>
      <c r="R9" s="544">
        <v>82206</v>
      </c>
      <c r="S9" s="545"/>
      <c r="T9" s="545"/>
      <c r="U9" s="545"/>
      <c r="V9" s="546"/>
      <c r="W9" s="476" t="s">
        <v>109</v>
      </c>
      <c r="X9" s="477"/>
      <c r="Y9" s="477"/>
      <c r="Z9" s="477"/>
      <c r="AA9" s="477"/>
      <c r="AB9" s="477"/>
      <c r="AC9" s="477"/>
      <c r="AD9" s="477"/>
      <c r="AE9" s="477"/>
      <c r="AF9" s="477"/>
      <c r="AG9" s="477"/>
      <c r="AH9" s="477"/>
      <c r="AI9" s="477"/>
      <c r="AJ9" s="477"/>
      <c r="AK9" s="477"/>
      <c r="AL9" s="547"/>
      <c r="AM9" s="464" t="s">
        <v>110</v>
      </c>
      <c r="AN9" s="364"/>
      <c r="AO9" s="364"/>
      <c r="AP9" s="364"/>
      <c r="AQ9" s="364"/>
      <c r="AR9" s="364"/>
      <c r="AS9" s="364"/>
      <c r="AT9" s="365"/>
      <c r="AU9" s="465" t="s">
        <v>90</v>
      </c>
      <c r="AV9" s="466"/>
      <c r="AW9" s="466"/>
      <c r="AX9" s="466"/>
      <c r="AY9" s="421" t="s">
        <v>111</v>
      </c>
      <c r="AZ9" s="422"/>
      <c r="BA9" s="422"/>
      <c r="BB9" s="422"/>
      <c r="BC9" s="422"/>
      <c r="BD9" s="422"/>
      <c r="BE9" s="422"/>
      <c r="BF9" s="422"/>
      <c r="BG9" s="422"/>
      <c r="BH9" s="422"/>
      <c r="BI9" s="422"/>
      <c r="BJ9" s="422"/>
      <c r="BK9" s="422"/>
      <c r="BL9" s="422"/>
      <c r="BM9" s="423"/>
      <c r="BN9" s="407">
        <v>135414</v>
      </c>
      <c r="BO9" s="408"/>
      <c r="BP9" s="408"/>
      <c r="BQ9" s="408"/>
      <c r="BR9" s="408"/>
      <c r="BS9" s="408"/>
      <c r="BT9" s="408"/>
      <c r="BU9" s="409"/>
      <c r="BV9" s="407">
        <v>-1201970</v>
      </c>
      <c r="BW9" s="408"/>
      <c r="BX9" s="408"/>
      <c r="BY9" s="408"/>
      <c r="BZ9" s="408"/>
      <c r="CA9" s="408"/>
      <c r="CB9" s="408"/>
      <c r="CC9" s="409"/>
      <c r="CD9" s="447" t="s">
        <v>112</v>
      </c>
      <c r="CE9" s="367"/>
      <c r="CF9" s="367"/>
      <c r="CG9" s="367"/>
      <c r="CH9" s="367"/>
      <c r="CI9" s="367"/>
      <c r="CJ9" s="367"/>
      <c r="CK9" s="367"/>
      <c r="CL9" s="367"/>
      <c r="CM9" s="367"/>
      <c r="CN9" s="367"/>
      <c r="CO9" s="367"/>
      <c r="CP9" s="367"/>
      <c r="CQ9" s="367"/>
      <c r="CR9" s="367"/>
      <c r="CS9" s="448"/>
      <c r="CT9" s="404">
        <v>7.2</v>
      </c>
      <c r="CU9" s="405"/>
      <c r="CV9" s="405"/>
      <c r="CW9" s="405"/>
      <c r="CX9" s="405"/>
      <c r="CY9" s="405"/>
      <c r="CZ9" s="405"/>
      <c r="DA9" s="406"/>
      <c r="DB9" s="404">
        <v>6.6</v>
      </c>
      <c r="DC9" s="405"/>
      <c r="DD9" s="405"/>
      <c r="DE9" s="405"/>
      <c r="DF9" s="405"/>
      <c r="DG9" s="405"/>
      <c r="DH9" s="405"/>
      <c r="DI9" s="406"/>
    </row>
    <row r="10" spans="1:119" ht="18.75" customHeight="1" thickBot="1" x14ac:dyDescent="0.25">
      <c r="A10" s="172"/>
      <c r="B10" s="539"/>
      <c r="C10" s="540"/>
      <c r="D10" s="540"/>
      <c r="E10" s="540"/>
      <c r="F10" s="540"/>
      <c r="G10" s="540"/>
      <c r="H10" s="540"/>
      <c r="I10" s="540"/>
      <c r="J10" s="540"/>
      <c r="K10" s="458"/>
      <c r="L10" s="363" t="s">
        <v>113</v>
      </c>
      <c r="M10" s="364"/>
      <c r="N10" s="364"/>
      <c r="O10" s="364"/>
      <c r="P10" s="364"/>
      <c r="Q10" s="365"/>
      <c r="R10" s="360">
        <v>86033</v>
      </c>
      <c r="S10" s="361"/>
      <c r="T10" s="361"/>
      <c r="U10" s="361"/>
      <c r="V10" s="420"/>
      <c r="W10" s="548"/>
      <c r="X10" s="358"/>
      <c r="Y10" s="358"/>
      <c r="Z10" s="358"/>
      <c r="AA10" s="358"/>
      <c r="AB10" s="358"/>
      <c r="AC10" s="358"/>
      <c r="AD10" s="358"/>
      <c r="AE10" s="358"/>
      <c r="AF10" s="358"/>
      <c r="AG10" s="358"/>
      <c r="AH10" s="358"/>
      <c r="AI10" s="358"/>
      <c r="AJ10" s="358"/>
      <c r="AK10" s="358"/>
      <c r="AL10" s="549"/>
      <c r="AM10" s="464" t="s">
        <v>114</v>
      </c>
      <c r="AN10" s="364"/>
      <c r="AO10" s="364"/>
      <c r="AP10" s="364"/>
      <c r="AQ10" s="364"/>
      <c r="AR10" s="364"/>
      <c r="AS10" s="364"/>
      <c r="AT10" s="365"/>
      <c r="AU10" s="465" t="s">
        <v>90</v>
      </c>
      <c r="AV10" s="466"/>
      <c r="AW10" s="466"/>
      <c r="AX10" s="466"/>
      <c r="AY10" s="421" t="s">
        <v>115</v>
      </c>
      <c r="AZ10" s="422"/>
      <c r="BA10" s="422"/>
      <c r="BB10" s="422"/>
      <c r="BC10" s="422"/>
      <c r="BD10" s="422"/>
      <c r="BE10" s="422"/>
      <c r="BF10" s="422"/>
      <c r="BG10" s="422"/>
      <c r="BH10" s="422"/>
      <c r="BI10" s="422"/>
      <c r="BJ10" s="422"/>
      <c r="BK10" s="422"/>
      <c r="BL10" s="422"/>
      <c r="BM10" s="423"/>
      <c r="BN10" s="407">
        <v>805437</v>
      </c>
      <c r="BO10" s="408"/>
      <c r="BP10" s="408"/>
      <c r="BQ10" s="408"/>
      <c r="BR10" s="408"/>
      <c r="BS10" s="408"/>
      <c r="BT10" s="408"/>
      <c r="BU10" s="409"/>
      <c r="BV10" s="407">
        <v>1765135</v>
      </c>
      <c r="BW10" s="408"/>
      <c r="BX10" s="408"/>
      <c r="BY10" s="408"/>
      <c r="BZ10" s="408"/>
      <c r="CA10" s="408"/>
      <c r="CB10" s="408"/>
      <c r="CC10" s="409"/>
      <c r="CD10" s="175" t="s">
        <v>116</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539"/>
      <c r="C11" s="540"/>
      <c r="D11" s="540"/>
      <c r="E11" s="540"/>
      <c r="F11" s="540"/>
      <c r="G11" s="540"/>
      <c r="H11" s="540"/>
      <c r="I11" s="540"/>
      <c r="J11" s="540"/>
      <c r="K11" s="458"/>
      <c r="L11" s="368" t="s">
        <v>117</v>
      </c>
      <c r="M11" s="369"/>
      <c r="N11" s="369"/>
      <c r="O11" s="369"/>
      <c r="P11" s="369"/>
      <c r="Q11" s="370"/>
      <c r="R11" s="536" t="s">
        <v>118</v>
      </c>
      <c r="S11" s="537"/>
      <c r="T11" s="537"/>
      <c r="U11" s="537"/>
      <c r="V11" s="538"/>
      <c r="W11" s="548"/>
      <c r="X11" s="358"/>
      <c r="Y11" s="358"/>
      <c r="Z11" s="358"/>
      <c r="AA11" s="358"/>
      <c r="AB11" s="358"/>
      <c r="AC11" s="358"/>
      <c r="AD11" s="358"/>
      <c r="AE11" s="358"/>
      <c r="AF11" s="358"/>
      <c r="AG11" s="358"/>
      <c r="AH11" s="358"/>
      <c r="AI11" s="358"/>
      <c r="AJ11" s="358"/>
      <c r="AK11" s="358"/>
      <c r="AL11" s="549"/>
      <c r="AM11" s="464" t="s">
        <v>119</v>
      </c>
      <c r="AN11" s="364"/>
      <c r="AO11" s="364"/>
      <c r="AP11" s="364"/>
      <c r="AQ11" s="364"/>
      <c r="AR11" s="364"/>
      <c r="AS11" s="364"/>
      <c r="AT11" s="365"/>
      <c r="AU11" s="465" t="s">
        <v>90</v>
      </c>
      <c r="AV11" s="466"/>
      <c r="AW11" s="466"/>
      <c r="AX11" s="466"/>
      <c r="AY11" s="421" t="s">
        <v>120</v>
      </c>
      <c r="AZ11" s="422"/>
      <c r="BA11" s="422"/>
      <c r="BB11" s="422"/>
      <c r="BC11" s="422"/>
      <c r="BD11" s="422"/>
      <c r="BE11" s="422"/>
      <c r="BF11" s="422"/>
      <c r="BG11" s="422"/>
      <c r="BH11" s="422"/>
      <c r="BI11" s="422"/>
      <c r="BJ11" s="422"/>
      <c r="BK11" s="422"/>
      <c r="BL11" s="422"/>
      <c r="BM11" s="423"/>
      <c r="BN11" s="407">
        <v>0</v>
      </c>
      <c r="BO11" s="408"/>
      <c r="BP11" s="408"/>
      <c r="BQ11" s="408"/>
      <c r="BR11" s="408"/>
      <c r="BS11" s="408"/>
      <c r="BT11" s="408"/>
      <c r="BU11" s="409"/>
      <c r="BV11" s="407">
        <v>0</v>
      </c>
      <c r="BW11" s="408"/>
      <c r="BX11" s="408"/>
      <c r="BY11" s="408"/>
      <c r="BZ11" s="408"/>
      <c r="CA11" s="408"/>
      <c r="CB11" s="408"/>
      <c r="CC11" s="409"/>
      <c r="CD11" s="447" t="s">
        <v>121</v>
      </c>
      <c r="CE11" s="367"/>
      <c r="CF11" s="367"/>
      <c r="CG11" s="367"/>
      <c r="CH11" s="367"/>
      <c r="CI11" s="367"/>
      <c r="CJ11" s="367"/>
      <c r="CK11" s="367"/>
      <c r="CL11" s="367"/>
      <c r="CM11" s="367"/>
      <c r="CN11" s="367"/>
      <c r="CO11" s="367"/>
      <c r="CP11" s="367"/>
      <c r="CQ11" s="367"/>
      <c r="CR11" s="367"/>
      <c r="CS11" s="448"/>
      <c r="CT11" s="510" t="s">
        <v>122</v>
      </c>
      <c r="CU11" s="511"/>
      <c r="CV11" s="511"/>
      <c r="CW11" s="511"/>
      <c r="CX11" s="511"/>
      <c r="CY11" s="511"/>
      <c r="CZ11" s="511"/>
      <c r="DA11" s="512"/>
      <c r="DB11" s="510" t="s">
        <v>122</v>
      </c>
      <c r="DC11" s="511"/>
      <c r="DD11" s="511"/>
      <c r="DE11" s="511"/>
      <c r="DF11" s="511"/>
      <c r="DG11" s="511"/>
      <c r="DH11" s="511"/>
      <c r="DI11" s="512"/>
    </row>
    <row r="12" spans="1:119" ht="18.75" customHeight="1" x14ac:dyDescent="0.2">
      <c r="A12" s="172"/>
      <c r="B12" s="513" t="s">
        <v>123</v>
      </c>
      <c r="C12" s="514"/>
      <c r="D12" s="514"/>
      <c r="E12" s="514"/>
      <c r="F12" s="514"/>
      <c r="G12" s="514"/>
      <c r="H12" s="514"/>
      <c r="I12" s="514"/>
      <c r="J12" s="514"/>
      <c r="K12" s="515"/>
      <c r="L12" s="522" t="s">
        <v>124</v>
      </c>
      <c r="M12" s="523"/>
      <c r="N12" s="523"/>
      <c r="O12" s="523"/>
      <c r="P12" s="523"/>
      <c r="Q12" s="524"/>
      <c r="R12" s="525">
        <v>80395</v>
      </c>
      <c r="S12" s="526"/>
      <c r="T12" s="526"/>
      <c r="U12" s="526"/>
      <c r="V12" s="527"/>
      <c r="W12" s="528" t="s">
        <v>1</v>
      </c>
      <c r="X12" s="466"/>
      <c r="Y12" s="466"/>
      <c r="Z12" s="466"/>
      <c r="AA12" s="466"/>
      <c r="AB12" s="529"/>
      <c r="AC12" s="530" t="s">
        <v>125</v>
      </c>
      <c r="AD12" s="531"/>
      <c r="AE12" s="531"/>
      <c r="AF12" s="531"/>
      <c r="AG12" s="532"/>
      <c r="AH12" s="530" t="s">
        <v>126</v>
      </c>
      <c r="AI12" s="531"/>
      <c r="AJ12" s="531"/>
      <c r="AK12" s="531"/>
      <c r="AL12" s="533"/>
      <c r="AM12" s="464" t="s">
        <v>127</v>
      </c>
      <c r="AN12" s="364"/>
      <c r="AO12" s="364"/>
      <c r="AP12" s="364"/>
      <c r="AQ12" s="364"/>
      <c r="AR12" s="364"/>
      <c r="AS12" s="364"/>
      <c r="AT12" s="365"/>
      <c r="AU12" s="465" t="s">
        <v>90</v>
      </c>
      <c r="AV12" s="466"/>
      <c r="AW12" s="466"/>
      <c r="AX12" s="466"/>
      <c r="AY12" s="421" t="s">
        <v>128</v>
      </c>
      <c r="AZ12" s="422"/>
      <c r="BA12" s="422"/>
      <c r="BB12" s="422"/>
      <c r="BC12" s="422"/>
      <c r="BD12" s="422"/>
      <c r="BE12" s="422"/>
      <c r="BF12" s="422"/>
      <c r="BG12" s="422"/>
      <c r="BH12" s="422"/>
      <c r="BI12" s="422"/>
      <c r="BJ12" s="422"/>
      <c r="BK12" s="422"/>
      <c r="BL12" s="422"/>
      <c r="BM12" s="423"/>
      <c r="BN12" s="407">
        <v>2010861</v>
      </c>
      <c r="BO12" s="408"/>
      <c r="BP12" s="408"/>
      <c r="BQ12" s="408"/>
      <c r="BR12" s="408"/>
      <c r="BS12" s="408"/>
      <c r="BT12" s="408"/>
      <c r="BU12" s="409"/>
      <c r="BV12" s="407">
        <v>1199050</v>
      </c>
      <c r="BW12" s="408"/>
      <c r="BX12" s="408"/>
      <c r="BY12" s="408"/>
      <c r="BZ12" s="408"/>
      <c r="CA12" s="408"/>
      <c r="CB12" s="408"/>
      <c r="CC12" s="409"/>
      <c r="CD12" s="447" t="s">
        <v>129</v>
      </c>
      <c r="CE12" s="367"/>
      <c r="CF12" s="367"/>
      <c r="CG12" s="367"/>
      <c r="CH12" s="367"/>
      <c r="CI12" s="367"/>
      <c r="CJ12" s="367"/>
      <c r="CK12" s="367"/>
      <c r="CL12" s="367"/>
      <c r="CM12" s="367"/>
      <c r="CN12" s="367"/>
      <c r="CO12" s="367"/>
      <c r="CP12" s="367"/>
      <c r="CQ12" s="367"/>
      <c r="CR12" s="367"/>
      <c r="CS12" s="448"/>
      <c r="CT12" s="510" t="s">
        <v>122</v>
      </c>
      <c r="CU12" s="511"/>
      <c r="CV12" s="511"/>
      <c r="CW12" s="511"/>
      <c r="CX12" s="511"/>
      <c r="CY12" s="511"/>
      <c r="CZ12" s="511"/>
      <c r="DA12" s="512"/>
      <c r="DB12" s="510" t="s">
        <v>122</v>
      </c>
      <c r="DC12" s="511"/>
      <c r="DD12" s="511"/>
      <c r="DE12" s="511"/>
      <c r="DF12" s="511"/>
      <c r="DG12" s="511"/>
      <c r="DH12" s="511"/>
      <c r="DI12" s="512"/>
    </row>
    <row r="13" spans="1:119" ht="18.75" customHeight="1" x14ac:dyDescent="0.2">
      <c r="A13" s="172"/>
      <c r="B13" s="516"/>
      <c r="C13" s="517"/>
      <c r="D13" s="517"/>
      <c r="E13" s="517"/>
      <c r="F13" s="517"/>
      <c r="G13" s="517"/>
      <c r="H13" s="517"/>
      <c r="I13" s="517"/>
      <c r="J13" s="517"/>
      <c r="K13" s="518"/>
      <c r="L13" s="181"/>
      <c r="M13" s="491" t="s">
        <v>130</v>
      </c>
      <c r="N13" s="492"/>
      <c r="O13" s="492"/>
      <c r="P13" s="492"/>
      <c r="Q13" s="493"/>
      <c r="R13" s="494">
        <v>79169</v>
      </c>
      <c r="S13" s="495"/>
      <c r="T13" s="495"/>
      <c r="U13" s="495"/>
      <c r="V13" s="496"/>
      <c r="W13" s="497" t="s">
        <v>131</v>
      </c>
      <c r="X13" s="393"/>
      <c r="Y13" s="393"/>
      <c r="Z13" s="393"/>
      <c r="AA13" s="393"/>
      <c r="AB13" s="394"/>
      <c r="AC13" s="360">
        <v>1461</v>
      </c>
      <c r="AD13" s="361"/>
      <c r="AE13" s="361"/>
      <c r="AF13" s="361"/>
      <c r="AG13" s="362"/>
      <c r="AH13" s="360">
        <v>1606</v>
      </c>
      <c r="AI13" s="361"/>
      <c r="AJ13" s="361"/>
      <c r="AK13" s="361"/>
      <c r="AL13" s="420"/>
      <c r="AM13" s="464" t="s">
        <v>132</v>
      </c>
      <c r="AN13" s="364"/>
      <c r="AO13" s="364"/>
      <c r="AP13" s="364"/>
      <c r="AQ13" s="364"/>
      <c r="AR13" s="364"/>
      <c r="AS13" s="364"/>
      <c r="AT13" s="365"/>
      <c r="AU13" s="465" t="s">
        <v>101</v>
      </c>
      <c r="AV13" s="466"/>
      <c r="AW13" s="466"/>
      <c r="AX13" s="466"/>
      <c r="AY13" s="421" t="s">
        <v>133</v>
      </c>
      <c r="AZ13" s="422"/>
      <c r="BA13" s="422"/>
      <c r="BB13" s="422"/>
      <c r="BC13" s="422"/>
      <c r="BD13" s="422"/>
      <c r="BE13" s="422"/>
      <c r="BF13" s="422"/>
      <c r="BG13" s="422"/>
      <c r="BH13" s="422"/>
      <c r="BI13" s="422"/>
      <c r="BJ13" s="422"/>
      <c r="BK13" s="422"/>
      <c r="BL13" s="422"/>
      <c r="BM13" s="423"/>
      <c r="BN13" s="407">
        <v>-1070010</v>
      </c>
      <c r="BO13" s="408"/>
      <c r="BP13" s="408"/>
      <c r="BQ13" s="408"/>
      <c r="BR13" s="408"/>
      <c r="BS13" s="408"/>
      <c r="BT13" s="408"/>
      <c r="BU13" s="409"/>
      <c r="BV13" s="407">
        <v>-635885</v>
      </c>
      <c r="BW13" s="408"/>
      <c r="BX13" s="408"/>
      <c r="BY13" s="408"/>
      <c r="BZ13" s="408"/>
      <c r="CA13" s="408"/>
      <c r="CB13" s="408"/>
      <c r="CC13" s="409"/>
      <c r="CD13" s="447" t="s">
        <v>134</v>
      </c>
      <c r="CE13" s="367"/>
      <c r="CF13" s="367"/>
      <c r="CG13" s="367"/>
      <c r="CH13" s="367"/>
      <c r="CI13" s="367"/>
      <c r="CJ13" s="367"/>
      <c r="CK13" s="367"/>
      <c r="CL13" s="367"/>
      <c r="CM13" s="367"/>
      <c r="CN13" s="367"/>
      <c r="CO13" s="367"/>
      <c r="CP13" s="367"/>
      <c r="CQ13" s="367"/>
      <c r="CR13" s="367"/>
      <c r="CS13" s="448"/>
      <c r="CT13" s="404">
        <v>4.2</v>
      </c>
      <c r="CU13" s="405"/>
      <c r="CV13" s="405"/>
      <c r="CW13" s="405"/>
      <c r="CX13" s="405"/>
      <c r="CY13" s="405"/>
      <c r="CZ13" s="405"/>
      <c r="DA13" s="406"/>
      <c r="DB13" s="404">
        <v>3.4</v>
      </c>
      <c r="DC13" s="405"/>
      <c r="DD13" s="405"/>
      <c r="DE13" s="405"/>
      <c r="DF13" s="405"/>
      <c r="DG13" s="405"/>
      <c r="DH13" s="405"/>
      <c r="DI13" s="406"/>
    </row>
    <row r="14" spans="1:119" ht="18.75" customHeight="1" thickBot="1" x14ac:dyDescent="0.25">
      <c r="A14" s="172"/>
      <c r="B14" s="516"/>
      <c r="C14" s="517"/>
      <c r="D14" s="517"/>
      <c r="E14" s="517"/>
      <c r="F14" s="517"/>
      <c r="G14" s="517"/>
      <c r="H14" s="517"/>
      <c r="I14" s="517"/>
      <c r="J14" s="517"/>
      <c r="K14" s="518"/>
      <c r="L14" s="481" t="s">
        <v>135</v>
      </c>
      <c r="M14" s="534"/>
      <c r="N14" s="534"/>
      <c r="O14" s="534"/>
      <c r="P14" s="534"/>
      <c r="Q14" s="535"/>
      <c r="R14" s="494">
        <v>81176</v>
      </c>
      <c r="S14" s="495"/>
      <c r="T14" s="495"/>
      <c r="U14" s="495"/>
      <c r="V14" s="496"/>
      <c r="W14" s="498"/>
      <c r="X14" s="396"/>
      <c r="Y14" s="396"/>
      <c r="Z14" s="396"/>
      <c r="AA14" s="396"/>
      <c r="AB14" s="397"/>
      <c r="AC14" s="487">
        <v>3.7</v>
      </c>
      <c r="AD14" s="488"/>
      <c r="AE14" s="488"/>
      <c r="AF14" s="488"/>
      <c r="AG14" s="489"/>
      <c r="AH14" s="487">
        <v>3.9</v>
      </c>
      <c r="AI14" s="488"/>
      <c r="AJ14" s="488"/>
      <c r="AK14" s="488"/>
      <c r="AL14" s="490"/>
      <c r="AM14" s="464"/>
      <c r="AN14" s="364"/>
      <c r="AO14" s="364"/>
      <c r="AP14" s="364"/>
      <c r="AQ14" s="364"/>
      <c r="AR14" s="364"/>
      <c r="AS14" s="364"/>
      <c r="AT14" s="365"/>
      <c r="AU14" s="465"/>
      <c r="AV14" s="466"/>
      <c r="AW14" s="466"/>
      <c r="AX14" s="466"/>
      <c r="AY14" s="421"/>
      <c r="AZ14" s="422"/>
      <c r="BA14" s="422"/>
      <c r="BB14" s="422"/>
      <c r="BC14" s="422"/>
      <c r="BD14" s="422"/>
      <c r="BE14" s="422"/>
      <c r="BF14" s="422"/>
      <c r="BG14" s="422"/>
      <c r="BH14" s="422"/>
      <c r="BI14" s="422"/>
      <c r="BJ14" s="422"/>
      <c r="BK14" s="422"/>
      <c r="BL14" s="422"/>
      <c r="BM14" s="423"/>
      <c r="BN14" s="407"/>
      <c r="BO14" s="408"/>
      <c r="BP14" s="408"/>
      <c r="BQ14" s="408"/>
      <c r="BR14" s="408"/>
      <c r="BS14" s="408"/>
      <c r="BT14" s="408"/>
      <c r="BU14" s="409"/>
      <c r="BV14" s="407"/>
      <c r="BW14" s="408"/>
      <c r="BX14" s="408"/>
      <c r="BY14" s="408"/>
      <c r="BZ14" s="408"/>
      <c r="CA14" s="408"/>
      <c r="CB14" s="408"/>
      <c r="CC14" s="409"/>
      <c r="CD14" s="444" t="s">
        <v>136</v>
      </c>
      <c r="CE14" s="445"/>
      <c r="CF14" s="445"/>
      <c r="CG14" s="445"/>
      <c r="CH14" s="445"/>
      <c r="CI14" s="445"/>
      <c r="CJ14" s="445"/>
      <c r="CK14" s="445"/>
      <c r="CL14" s="445"/>
      <c r="CM14" s="445"/>
      <c r="CN14" s="445"/>
      <c r="CO14" s="445"/>
      <c r="CP14" s="445"/>
      <c r="CQ14" s="445"/>
      <c r="CR14" s="445"/>
      <c r="CS14" s="446"/>
      <c r="CT14" s="504">
        <v>30.9</v>
      </c>
      <c r="CU14" s="505"/>
      <c r="CV14" s="505"/>
      <c r="CW14" s="505"/>
      <c r="CX14" s="505"/>
      <c r="CY14" s="505"/>
      <c r="CZ14" s="505"/>
      <c r="DA14" s="506"/>
      <c r="DB14" s="504">
        <v>27.8</v>
      </c>
      <c r="DC14" s="505"/>
      <c r="DD14" s="505"/>
      <c r="DE14" s="505"/>
      <c r="DF14" s="505"/>
      <c r="DG14" s="505"/>
      <c r="DH14" s="505"/>
      <c r="DI14" s="506"/>
    </row>
    <row r="15" spans="1:119" ht="18.75" customHeight="1" x14ac:dyDescent="0.2">
      <c r="A15" s="172"/>
      <c r="B15" s="516"/>
      <c r="C15" s="517"/>
      <c r="D15" s="517"/>
      <c r="E15" s="517"/>
      <c r="F15" s="517"/>
      <c r="G15" s="517"/>
      <c r="H15" s="517"/>
      <c r="I15" s="517"/>
      <c r="J15" s="517"/>
      <c r="K15" s="518"/>
      <c r="L15" s="181"/>
      <c r="M15" s="491" t="s">
        <v>130</v>
      </c>
      <c r="N15" s="492"/>
      <c r="O15" s="492"/>
      <c r="P15" s="492"/>
      <c r="Q15" s="493"/>
      <c r="R15" s="494">
        <v>80059</v>
      </c>
      <c r="S15" s="495"/>
      <c r="T15" s="495"/>
      <c r="U15" s="495"/>
      <c r="V15" s="496"/>
      <c r="W15" s="497" t="s">
        <v>137</v>
      </c>
      <c r="X15" s="393"/>
      <c r="Y15" s="393"/>
      <c r="Z15" s="393"/>
      <c r="AA15" s="393"/>
      <c r="AB15" s="394"/>
      <c r="AC15" s="360">
        <v>11853</v>
      </c>
      <c r="AD15" s="361"/>
      <c r="AE15" s="361"/>
      <c r="AF15" s="361"/>
      <c r="AG15" s="362"/>
      <c r="AH15" s="360">
        <v>12192</v>
      </c>
      <c r="AI15" s="361"/>
      <c r="AJ15" s="361"/>
      <c r="AK15" s="361"/>
      <c r="AL15" s="420"/>
      <c r="AM15" s="464"/>
      <c r="AN15" s="364"/>
      <c r="AO15" s="364"/>
      <c r="AP15" s="364"/>
      <c r="AQ15" s="364"/>
      <c r="AR15" s="364"/>
      <c r="AS15" s="364"/>
      <c r="AT15" s="365"/>
      <c r="AU15" s="465"/>
      <c r="AV15" s="466"/>
      <c r="AW15" s="466"/>
      <c r="AX15" s="466"/>
      <c r="AY15" s="433" t="s">
        <v>138</v>
      </c>
      <c r="AZ15" s="434"/>
      <c r="BA15" s="434"/>
      <c r="BB15" s="434"/>
      <c r="BC15" s="434"/>
      <c r="BD15" s="434"/>
      <c r="BE15" s="434"/>
      <c r="BF15" s="434"/>
      <c r="BG15" s="434"/>
      <c r="BH15" s="434"/>
      <c r="BI15" s="434"/>
      <c r="BJ15" s="434"/>
      <c r="BK15" s="434"/>
      <c r="BL15" s="434"/>
      <c r="BM15" s="435"/>
      <c r="BN15" s="436">
        <v>15514213</v>
      </c>
      <c r="BO15" s="437"/>
      <c r="BP15" s="437"/>
      <c r="BQ15" s="437"/>
      <c r="BR15" s="437"/>
      <c r="BS15" s="437"/>
      <c r="BT15" s="437"/>
      <c r="BU15" s="438"/>
      <c r="BV15" s="436">
        <v>15806734</v>
      </c>
      <c r="BW15" s="437"/>
      <c r="BX15" s="437"/>
      <c r="BY15" s="437"/>
      <c r="BZ15" s="437"/>
      <c r="CA15" s="437"/>
      <c r="CB15" s="437"/>
      <c r="CC15" s="438"/>
      <c r="CD15" s="507" t="s">
        <v>139</v>
      </c>
      <c r="CE15" s="508"/>
      <c r="CF15" s="508"/>
      <c r="CG15" s="508"/>
      <c r="CH15" s="508"/>
      <c r="CI15" s="508"/>
      <c r="CJ15" s="508"/>
      <c r="CK15" s="508"/>
      <c r="CL15" s="508"/>
      <c r="CM15" s="508"/>
      <c r="CN15" s="508"/>
      <c r="CO15" s="508"/>
      <c r="CP15" s="508"/>
      <c r="CQ15" s="508"/>
      <c r="CR15" s="508"/>
      <c r="CS15" s="509"/>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516"/>
      <c r="C16" s="517"/>
      <c r="D16" s="517"/>
      <c r="E16" s="517"/>
      <c r="F16" s="517"/>
      <c r="G16" s="517"/>
      <c r="H16" s="517"/>
      <c r="I16" s="517"/>
      <c r="J16" s="517"/>
      <c r="K16" s="518"/>
      <c r="L16" s="481" t="s">
        <v>140</v>
      </c>
      <c r="M16" s="482"/>
      <c r="N16" s="482"/>
      <c r="O16" s="482"/>
      <c r="P16" s="482"/>
      <c r="Q16" s="483"/>
      <c r="R16" s="484" t="s">
        <v>141</v>
      </c>
      <c r="S16" s="485"/>
      <c r="T16" s="485"/>
      <c r="U16" s="485"/>
      <c r="V16" s="486"/>
      <c r="W16" s="498"/>
      <c r="X16" s="396"/>
      <c r="Y16" s="396"/>
      <c r="Z16" s="396"/>
      <c r="AA16" s="396"/>
      <c r="AB16" s="397"/>
      <c r="AC16" s="487">
        <v>30.3</v>
      </c>
      <c r="AD16" s="488"/>
      <c r="AE16" s="488"/>
      <c r="AF16" s="488"/>
      <c r="AG16" s="489"/>
      <c r="AH16" s="487">
        <v>29.4</v>
      </c>
      <c r="AI16" s="488"/>
      <c r="AJ16" s="488"/>
      <c r="AK16" s="488"/>
      <c r="AL16" s="490"/>
      <c r="AM16" s="464"/>
      <c r="AN16" s="364"/>
      <c r="AO16" s="364"/>
      <c r="AP16" s="364"/>
      <c r="AQ16" s="364"/>
      <c r="AR16" s="364"/>
      <c r="AS16" s="364"/>
      <c r="AT16" s="365"/>
      <c r="AU16" s="465"/>
      <c r="AV16" s="466"/>
      <c r="AW16" s="466"/>
      <c r="AX16" s="466"/>
      <c r="AY16" s="421" t="s">
        <v>142</v>
      </c>
      <c r="AZ16" s="422"/>
      <c r="BA16" s="422"/>
      <c r="BB16" s="422"/>
      <c r="BC16" s="422"/>
      <c r="BD16" s="422"/>
      <c r="BE16" s="422"/>
      <c r="BF16" s="422"/>
      <c r="BG16" s="422"/>
      <c r="BH16" s="422"/>
      <c r="BI16" s="422"/>
      <c r="BJ16" s="422"/>
      <c r="BK16" s="422"/>
      <c r="BL16" s="422"/>
      <c r="BM16" s="423"/>
      <c r="BN16" s="407">
        <v>15795461</v>
      </c>
      <c r="BO16" s="408"/>
      <c r="BP16" s="408"/>
      <c r="BQ16" s="408"/>
      <c r="BR16" s="408"/>
      <c r="BS16" s="408"/>
      <c r="BT16" s="408"/>
      <c r="BU16" s="409"/>
      <c r="BV16" s="407">
        <v>15298388</v>
      </c>
      <c r="BW16" s="408"/>
      <c r="BX16" s="408"/>
      <c r="BY16" s="408"/>
      <c r="BZ16" s="408"/>
      <c r="CA16" s="408"/>
      <c r="CB16" s="408"/>
      <c r="CC16" s="409"/>
      <c r="CD16" s="185"/>
      <c r="CE16" s="439"/>
      <c r="CF16" s="439"/>
      <c r="CG16" s="439"/>
      <c r="CH16" s="439"/>
      <c r="CI16" s="439"/>
      <c r="CJ16" s="439"/>
      <c r="CK16" s="439"/>
      <c r="CL16" s="439"/>
      <c r="CM16" s="439"/>
      <c r="CN16" s="439"/>
      <c r="CO16" s="439"/>
      <c r="CP16" s="439"/>
      <c r="CQ16" s="439"/>
      <c r="CR16" s="439"/>
      <c r="CS16" s="44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2"/>
      <c r="B17" s="519"/>
      <c r="C17" s="520"/>
      <c r="D17" s="520"/>
      <c r="E17" s="520"/>
      <c r="F17" s="520"/>
      <c r="G17" s="520"/>
      <c r="H17" s="520"/>
      <c r="I17" s="520"/>
      <c r="J17" s="520"/>
      <c r="K17" s="521"/>
      <c r="L17" s="186"/>
      <c r="M17" s="500" t="s">
        <v>143</v>
      </c>
      <c r="N17" s="501"/>
      <c r="O17" s="501"/>
      <c r="P17" s="501"/>
      <c r="Q17" s="502"/>
      <c r="R17" s="484" t="s">
        <v>144</v>
      </c>
      <c r="S17" s="485"/>
      <c r="T17" s="485"/>
      <c r="U17" s="485"/>
      <c r="V17" s="486"/>
      <c r="W17" s="497" t="s">
        <v>145</v>
      </c>
      <c r="X17" s="393"/>
      <c r="Y17" s="393"/>
      <c r="Z17" s="393"/>
      <c r="AA17" s="393"/>
      <c r="AB17" s="394"/>
      <c r="AC17" s="360">
        <v>25853</v>
      </c>
      <c r="AD17" s="361"/>
      <c r="AE17" s="361"/>
      <c r="AF17" s="361"/>
      <c r="AG17" s="362"/>
      <c r="AH17" s="360">
        <v>27680</v>
      </c>
      <c r="AI17" s="361"/>
      <c r="AJ17" s="361"/>
      <c r="AK17" s="361"/>
      <c r="AL17" s="420"/>
      <c r="AM17" s="464"/>
      <c r="AN17" s="364"/>
      <c r="AO17" s="364"/>
      <c r="AP17" s="364"/>
      <c r="AQ17" s="364"/>
      <c r="AR17" s="364"/>
      <c r="AS17" s="364"/>
      <c r="AT17" s="365"/>
      <c r="AU17" s="465"/>
      <c r="AV17" s="466"/>
      <c r="AW17" s="466"/>
      <c r="AX17" s="466"/>
      <c r="AY17" s="421" t="s">
        <v>146</v>
      </c>
      <c r="AZ17" s="422"/>
      <c r="BA17" s="422"/>
      <c r="BB17" s="422"/>
      <c r="BC17" s="422"/>
      <c r="BD17" s="422"/>
      <c r="BE17" s="422"/>
      <c r="BF17" s="422"/>
      <c r="BG17" s="422"/>
      <c r="BH17" s="422"/>
      <c r="BI17" s="422"/>
      <c r="BJ17" s="422"/>
      <c r="BK17" s="422"/>
      <c r="BL17" s="422"/>
      <c r="BM17" s="423"/>
      <c r="BN17" s="407">
        <v>19824886</v>
      </c>
      <c r="BO17" s="408"/>
      <c r="BP17" s="408"/>
      <c r="BQ17" s="408"/>
      <c r="BR17" s="408"/>
      <c r="BS17" s="408"/>
      <c r="BT17" s="408"/>
      <c r="BU17" s="409"/>
      <c r="BV17" s="407">
        <v>20188109</v>
      </c>
      <c r="BW17" s="408"/>
      <c r="BX17" s="408"/>
      <c r="BY17" s="408"/>
      <c r="BZ17" s="408"/>
      <c r="CA17" s="408"/>
      <c r="CB17" s="408"/>
      <c r="CC17" s="409"/>
      <c r="CD17" s="185"/>
      <c r="CE17" s="439"/>
      <c r="CF17" s="439"/>
      <c r="CG17" s="439"/>
      <c r="CH17" s="439"/>
      <c r="CI17" s="439"/>
      <c r="CJ17" s="439"/>
      <c r="CK17" s="439"/>
      <c r="CL17" s="439"/>
      <c r="CM17" s="439"/>
      <c r="CN17" s="439"/>
      <c r="CO17" s="439"/>
      <c r="CP17" s="439"/>
      <c r="CQ17" s="439"/>
      <c r="CR17" s="439"/>
      <c r="CS17" s="44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2"/>
      <c r="B18" s="457" t="s">
        <v>147</v>
      </c>
      <c r="C18" s="458"/>
      <c r="D18" s="458"/>
      <c r="E18" s="459"/>
      <c r="F18" s="459"/>
      <c r="G18" s="459"/>
      <c r="H18" s="459"/>
      <c r="I18" s="459"/>
      <c r="J18" s="459"/>
      <c r="K18" s="459"/>
      <c r="L18" s="460">
        <v>318.77999999999997</v>
      </c>
      <c r="M18" s="460"/>
      <c r="N18" s="460"/>
      <c r="O18" s="460"/>
      <c r="P18" s="460"/>
      <c r="Q18" s="460"/>
      <c r="R18" s="461"/>
      <c r="S18" s="461"/>
      <c r="T18" s="461"/>
      <c r="U18" s="461"/>
      <c r="V18" s="462"/>
      <c r="W18" s="478"/>
      <c r="X18" s="479"/>
      <c r="Y18" s="479"/>
      <c r="Z18" s="479"/>
      <c r="AA18" s="479"/>
      <c r="AB18" s="503"/>
      <c r="AC18" s="377">
        <v>66</v>
      </c>
      <c r="AD18" s="378"/>
      <c r="AE18" s="378"/>
      <c r="AF18" s="378"/>
      <c r="AG18" s="463"/>
      <c r="AH18" s="377">
        <v>66.7</v>
      </c>
      <c r="AI18" s="378"/>
      <c r="AJ18" s="378"/>
      <c r="AK18" s="378"/>
      <c r="AL18" s="379"/>
      <c r="AM18" s="464"/>
      <c r="AN18" s="364"/>
      <c r="AO18" s="364"/>
      <c r="AP18" s="364"/>
      <c r="AQ18" s="364"/>
      <c r="AR18" s="364"/>
      <c r="AS18" s="364"/>
      <c r="AT18" s="365"/>
      <c r="AU18" s="465"/>
      <c r="AV18" s="466"/>
      <c r="AW18" s="466"/>
      <c r="AX18" s="466"/>
      <c r="AY18" s="421" t="s">
        <v>148</v>
      </c>
      <c r="AZ18" s="422"/>
      <c r="BA18" s="422"/>
      <c r="BB18" s="422"/>
      <c r="BC18" s="422"/>
      <c r="BD18" s="422"/>
      <c r="BE18" s="422"/>
      <c r="BF18" s="422"/>
      <c r="BG18" s="422"/>
      <c r="BH18" s="422"/>
      <c r="BI18" s="422"/>
      <c r="BJ18" s="422"/>
      <c r="BK18" s="422"/>
      <c r="BL18" s="422"/>
      <c r="BM18" s="423"/>
      <c r="BN18" s="407">
        <v>19918253</v>
      </c>
      <c r="BO18" s="408"/>
      <c r="BP18" s="408"/>
      <c r="BQ18" s="408"/>
      <c r="BR18" s="408"/>
      <c r="BS18" s="408"/>
      <c r="BT18" s="408"/>
      <c r="BU18" s="409"/>
      <c r="BV18" s="407">
        <v>19481054</v>
      </c>
      <c r="BW18" s="408"/>
      <c r="BX18" s="408"/>
      <c r="BY18" s="408"/>
      <c r="BZ18" s="408"/>
      <c r="CA18" s="408"/>
      <c r="CB18" s="408"/>
      <c r="CC18" s="409"/>
      <c r="CD18" s="185"/>
      <c r="CE18" s="439"/>
      <c r="CF18" s="439"/>
      <c r="CG18" s="439"/>
      <c r="CH18" s="439"/>
      <c r="CI18" s="439"/>
      <c r="CJ18" s="439"/>
      <c r="CK18" s="439"/>
      <c r="CL18" s="439"/>
      <c r="CM18" s="439"/>
      <c r="CN18" s="439"/>
      <c r="CO18" s="439"/>
      <c r="CP18" s="439"/>
      <c r="CQ18" s="439"/>
      <c r="CR18" s="439"/>
      <c r="CS18" s="44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2"/>
      <c r="B19" s="457" t="s">
        <v>149</v>
      </c>
      <c r="C19" s="458"/>
      <c r="D19" s="458"/>
      <c r="E19" s="459"/>
      <c r="F19" s="459"/>
      <c r="G19" s="459"/>
      <c r="H19" s="459"/>
      <c r="I19" s="459"/>
      <c r="J19" s="459"/>
      <c r="K19" s="459"/>
      <c r="L19" s="467">
        <v>258</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99"/>
      <c r="AM19" s="464"/>
      <c r="AN19" s="364"/>
      <c r="AO19" s="364"/>
      <c r="AP19" s="364"/>
      <c r="AQ19" s="364"/>
      <c r="AR19" s="364"/>
      <c r="AS19" s="364"/>
      <c r="AT19" s="365"/>
      <c r="AU19" s="465"/>
      <c r="AV19" s="466"/>
      <c r="AW19" s="466"/>
      <c r="AX19" s="466"/>
      <c r="AY19" s="421" t="s">
        <v>150</v>
      </c>
      <c r="AZ19" s="422"/>
      <c r="BA19" s="422"/>
      <c r="BB19" s="422"/>
      <c r="BC19" s="422"/>
      <c r="BD19" s="422"/>
      <c r="BE19" s="422"/>
      <c r="BF19" s="422"/>
      <c r="BG19" s="422"/>
      <c r="BH19" s="422"/>
      <c r="BI19" s="422"/>
      <c r="BJ19" s="422"/>
      <c r="BK19" s="422"/>
      <c r="BL19" s="422"/>
      <c r="BM19" s="423"/>
      <c r="BN19" s="407">
        <v>26670778</v>
      </c>
      <c r="BO19" s="408"/>
      <c r="BP19" s="408"/>
      <c r="BQ19" s="408"/>
      <c r="BR19" s="408"/>
      <c r="BS19" s="408"/>
      <c r="BT19" s="408"/>
      <c r="BU19" s="409"/>
      <c r="BV19" s="407">
        <v>26036340</v>
      </c>
      <c r="BW19" s="408"/>
      <c r="BX19" s="408"/>
      <c r="BY19" s="408"/>
      <c r="BZ19" s="408"/>
      <c r="CA19" s="408"/>
      <c r="CB19" s="408"/>
      <c r="CC19" s="409"/>
      <c r="CD19" s="185"/>
      <c r="CE19" s="439"/>
      <c r="CF19" s="439"/>
      <c r="CG19" s="439"/>
      <c r="CH19" s="439"/>
      <c r="CI19" s="439"/>
      <c r="CJ19" s="439"/>
      <c r="CK19" s="439"/>
      <c r="CL19" s="439"/>
      <c r="CM19" s="439"/>
      <c r="CN19" s="439"/>
      <c r="CO19" s="439"/>
      <c r="CP19" s="439"/>
      <c r="CQ19" s="439"/>
      <c r="CR19" s="439"/>
      <c r="CS19" s="44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2"/>
      <c r="B20" s="457" t="s">
        <v>151</v>
      </c>
      <c r="C20" s="458"/>
      <c r="D20" s="458"/>
      <c r="E20" s="459"/>
      <c r="F20" s="459"/>
      <c r="G20" s="459"/>
      <c r="H20" s="459"/>
      <c r="I20" s="459"/>
      <c r="J20" s="459"/>
      <c r="K20" s="459"/>
      <c r="L20" s="467">
        <v>35266</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9"/>
      <c r="AO20" s="369"/>
      <c r="AP20" s="369"/>
      <c r="AQ20" s="369"/>
      <c r="AR20" s="369"/>
      <c r="AS20" s="369"/>
      <c r="AT20" s="370"/>
      <c r="AU20" s="473"/>
      <c r="AV20" s="474"/>
      <c r="AW20" s="474"/>
      <c r="AX20" s="475"/>
      <c r="AY20" s="421"/>
      <c r="AZ20" s="422"/>
      <c r="BA20" s="422"/>
      <c r="BB20" s="422"/>
      <c r="BC20" s="422"/>
      <c r="BD20" s="422"/>
      <c r="BE20" s="422"/>
      <c r="BF20" s="422"/>
      <c r="BG20" s="422"/>
      <c r="BH20" s="422"/>
      <c r="BI20" s="422"/>
      <c r="BJ20" s="422"/>
      <c r="BK20" s="422"/>
      <c r="BL20" s="422"/>
      <c r="BM20" s="423"/>
      <c r="BN20" s="407"/>
      <c r="BO20" s="408"/>
      <c r="BP20" s="408"/>
      <c r="BQ20" s="408"/>
      <c r="BR20" s="408"/>
      <c r="BS20" s="408"/>
      <c r="BT20" s="408"/>
      <c r="BU20" s="409"/>
      <c r="BV20" s="407"/>
      <c r="BW20" s="408"/>
      <c r="BX20" s="408"/>
      <c r="BY20" s="408"/>
      <c r="BZ20" s="408"/>
      <c r="CA20" s="408"/>
      <c r="CB20" s="408"/>
      <c r="CC20" s="409"/>
      <c r="CD20" s="185"/>
      <c r="CE20" s="439"/>
      <c r="CF20" s="439"/>
      <c r="CG20" s="439"/>
      <c r="CH20" s="439"/>
      <c r="CI20" s="439"/>
      <c r="CJ20" s="439"/>
      <c r="CK20" s="439"/>
      <c r="CL20" s="439"/>
      <c r="CM20" s="439"/>
      <c r="CN20" s="439"/>
      <c r="CO20" s="439"/>
      <c r="CP20" s="439"/>
      <c r="CQ20" s="439"/>
      <c r="CR20" s="439"/>
      <c r="CS20" s="44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2"/>
      <c r="B21" s="454" t="s">
        <v>152</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80"/>
      <c r="AZ21" s="381"/>
      <c r="BA21" s="381"/>
      <c r="BB21" s="381"/>
      <c r="BC21" s="381"/>
      <c r="BD21" s="381"/>
      <c r="BE21" s="381"/>
      <c r="BF21" s="381"/>
      <c r="BG21" s="381"/>
      <c r="BH21" s="381"/>
      <c r="BI21" s="381"/>
      <c r="BJ21" s="381"/>
      <c r="BK21" s="381"/>
      <c r="BL21" s="381"/>
      <c r="BM21" s="382"/>
      <c r="BN21" s="441"/>
      <c r="BO21" s="442"/>
      <c r="BP21" s="442"/>
      <c r="BQ21" s="442"/>
      <c r="BR21" s="442"/>
      <c r="BS21" s="442"/>
      <c r="BT21" s="442"/>
      <c r="BU21" s="443"/>
      <c r="BV21" s="441"/>
      <c r="BW21" s="442"/>
      <c r="BX21" s="442"/>
      <c r="BY21" s="442"/>
      <c r="BZ21" s="442"/>
      <c r="CA21" s="442"/>
      <c r="CB21" s="442"/>
      <c r="CC21" s="443"/>
      <c r="CD21" s="185"/>
      <c r="CE21" s="439"/>
      <c r="CF21" s="439"/>
      <c r="CG21" s="439"/>
      <c r="CH21" s="439"/>
      <c r="CI21" s="439"/>
      <c r="CJ21" s="439"/>
      <c r="CK21" s="439"/>
      <c r="CL21" s="439"/>
      <c r="CM21" s="439"/>
      <c r="CN21" s="439"/>
      <c r="CO21" s="439"/>
      <c r="CP21" s="439"/>
      <c r="CQ21" s="439"/>
      <c r="CR21" s="439"/>
      <c r="CS21" s="440"/>
      <c r="CT21" s="404"/>
      <c r="CU21" s="405"/>
      <c r="CV21" s="405"/>
      <c r="CW21" s="405"/>
      <c r="CX21" s="405"/>
      <c r="CY21" s="405"/>
      <c r="CZ21" s="405"/>
      <c r="DA21" s="406"/>
      <c r="DB21" s="404"/>
      <c r="DC21" s="405"/>
      <c r="DD21" s="405"/>
      <c r="DE21" s="405"/>
      <c r="DF21" s="405"/>
      <c r="DG21" s="405"/>
      <c r="DH21" s="405"/>
      <c r="DI21" s="406"/>
    </row>
    <row r="22" spans="1:113" ht="18.75" customHeight="1" x14ac:dyDescent="0.2">
      <c r="A22" s="172"/>
      <c r="B22" s="383" t="s">
        <v>153</v>
      </c>
      <c r="C22" s="384"/>
      <c r="D22" s="385"/>
      <c r="E22" s="392" t="s">
        <v>1</v>
      </c>
      <c r="F22" s="393"/>
      <c r="G22" s="393"/>
      <c r="H22" s="393"/>
      <c r="I22" s="393"/>
      <c r="J22" s="393"/>
      <c r="K22" s="394"/>
      <c r="L22" s="392" t="s">
        <v>154</v>
      </c>
      <c r="M22" s="393"/>
      <c r="N22" s="393"/>
      <c r="O22" s="393"/>
      <c r="P22" s="394"/>
      <c r="Q22" s="398" t="s">
        <v>155</v>
      </c>
      <c r="R22" s="399"/>
      <c r="S22" s="399"/>
      <c r="T22" s="399"/>
      <c r="U22" s="399"/>
      <c r="V22" s="400"/>
      <c r="W22" s="449" t="s">
        <v>156</v>
      </c>
      <c r="X22" s="384"/>
      <c r="Y22" s="385"/>
      <c r="Z22" s="392" t="s">
        <v>1</v>
      </c>
      <c r="AA22" s="393"/>
      <c r="AB22" s="393"/>
      <c r="AC22" s="393"/>
      <c r="AD22" s="393"/>
      <c r="AE22" s="393"/>
      <c r="AF22" s="393"/>
      <c r="AG22" s="394"/>
      <c r="AH22" s="410" t="s">
        <v>157</v>
      </c>
      <c r="AI22" s="393"/>
      <c r="AJ22" s="393"/>
      <c r="AK22" s="393"/>
      <c r="AL22" s="394"/>
      <c r="AM22" s="410" t="s">
        <v>158</v>
      </c>
      <c r="AN22" s="411"/>
      <c r="AO22" s="411"/>
      <c r="AP22" s="411"/>
      <c r="AQ22" s="411"/>
      <c r="AR22" s="412"/>
      <c r="AS22" s="398" t="s">
        <v>155</v>
      </c>
      <c r="AT22" s="399"/>
      <c r="AU22" s="399"/>
      <c r="AV22" s="399"/>
      <c r="AW22" s="399"/>
      <c r="AX22" s="416"/>
      <c r="AY22" s="433" t="s">
        <v>159</v>
      </c>
      <c r="AZ22" s="434"/>
      <c r="BA22" s="434"/>
      <c r="BB22" s="434"/>
      <c r="BC22" s="434"/>
      <c r="BD22" s="434"/>
      <c r="BE22" s="434"/>
      <c r="BF22" s="434"/>
      <c r="BG22" s="434"/>
      <c r="BH22" s="434"/>
      <c r="BI22" s="434"/>
      <c r="BJ22" s="434"/>
      <c r="BK22" s="434"/>
      <c r="BL22" s="434"/>
      <c r="BM22" s="435"/>
      <c r="BN22" s="436">
        <v>19218247</v>
      </c>
      <c r="BO22" s="437"/>
      <c r="BP22" s="437"/>
      <c r="BQ22" s="437"/>
      <c r="BR22" s="437"/>
      <c r="BS22" s="437"/>
      <c r="BT22" s="437"/>
      <c r="BU22" s="438"/>
      <c r="BV22" s="436">
        <v>18398869</v>
      </c>
      <c r="BW22" s="437"/>
      <c r="BX22" s="437"/>
      <c r="BY22" s="437"/>
      <c r="BZ22" s="437"/>
      <c r="CA22" s="437"/>
      <c r="CB22" s="437"/>
      <c r="CC22" s="438"/>
      <c r="CD22" s="185"/>
      <c r="CE22" s="439"/>
      <c r="CF22" s="439"/>
      <c r="CG22" s="439"/>
      <c r="CH22" s="439"/>
      <c r="CI22" s="439"/>
      <c r="CJ22" s="439"/>
      <c r="CK22" s="439"/>
      <c r="CL22" s="439"/>
      <c r="CM22" s="439"/>
      <c r="CN22" s="439"/>
      <c r="CO22" s="439"/>
      <c r="CP22" s="439"/>
      <c r="CQ22" s="439"/>
      <c r="CR22" s="439"/>
      <c r="CS22" s="440"/>
      <c r="CT22" s="404"/>
      <c r="CU22" s="405"/>
      <c r="CV22" s="405"/>
      <c r="CW22" s="405"/>
      <c r="CX22" s="405"/>
      <c r="CY22" s="405"/>
      <c r="CZ22" s="405"/>
      <c r="DA22" s="406"/>
      <c r="DB22" s="404"/>
      <c r="DC22" s="405"/>
      <c r="DD22" s="405"/>
      <c r="DE22" s="405"/>
      <c r="DF22" s="405"/>
      <c r="DG22" s="405"/>
      <c r="DH22" s="405"/>
      <c r="DI22" s="406"/>
    </row>
    <row r="23" spans="1:113" ht="18.75" customHeight="1" x14ac:dyDescent="0.2">
      <c r="A23" s="172"/>
      <c r="B23" s="386"/>
      <c r="C23" s="387"/>
      <c r="D23" s="388"/>
      <c r="E23" s="395"/>
      <c r="F23" s="396"/>
      <c r="G23" s="396"/>
      <c r="H23" s="396"/>
      <c r="I23" s="396"/>
      <c r="J23" s="396"/>
      <c r="K23" s="397"/>
      <c r="L23" s="395"/>
      <c r="M23" s="396"/>
      <c r="N23" s="396"/>
      <c r="O23" s="396"/>
      <c r="P23" s="397"/>
      <c r="Q23" s="401"/>
      <c r="R23" s="402"/>
      <c r="S23" s="402"/>
      <c r="T23" s="402"/>
      <c r="U23" s="402"/>
      <c r="V23" s="403"/>
      <c r="W23" s="450"/>
      <c r="X23" s="387"/>
      <c r="Y23" s="388"/>
      <c r="Z23" s="395"/>
      <c r="AA23" s="396"/>
      <c r="AB23" s="396"/>
      <c r="AC23" s="396"/>
      <c r="AD23" s="396"/>
      <c r="AE23" s="396"/>
      <c r="AF23" s="396"/>
      <c r="AG23" s="397"/>
      <c r="AH23" s="395"/>
      <c r="AI23" s="396"/>
      <c r="AJ23" s="396"/>
      <c r="AK23" s="396"/>
      <c r="AL23" s="397"/>
      <c r="AM23" s="413"/>
      <c r="AN23" s="414"/>
      <c r="AO23" s="414"/>
      <c r="AP23" s="414"/>
      <c r="AQ23" s="414"/>
      <c r="AR23" s="415"/>
      <c r="AS23" s="401"/>
      <c r="AT23" s="402"/>
      <c r="AU23" s="402"/>
      <c r="AV23" s="402"/>
      <c r="AW23" s="402"/>
      <c r="AX23" s="417"/>
      <c r="AY23" s="421" t="s">
        <v>160</v>
      </c>
      <c r="AZ23" s="422"/>
      <c r="BA23" s="422"/>
      <c r="BB23" s="422"/>
      <c r="BC23" s="422"/>
      <c r="BD23" s="422"/>
      <c r="BE23" s="422"/>
      <c r="BF23" s="422"/>
      <c r="BG23" s="422"/>
      <c r="BH23" s="422"/>
      <c r="BI23" s="422"/>
      <c r="BJ23" s="422"/>
      <c r="BK23" s="422"/>
      <c r="BL23" s="422"/>
      <c r="BM23" s="423"/>
      <c r="BN23" s="407">
        <v>12887486</v>
      </c>
      <c r="BO23" s="408"/>
      <c r="BP23" s="408"/>
      <c r="BQ23" s="408"/>
      <c r="BR23" s="408"/>
      <c r="BS23" s="408"/>
      <c r="BT23" s="408"/>
      <c r="BU23" s="409"/>
      <c r="BV23" s="407">
        <v>12254770</v>
      </c>
      <c r="BW23" s="408"/>
      <c r="BX23" s="408"/>
      <c r="BY23" s="408"/>
      <c r="BZ23" s="408"/>
      <c r="CA23" s="408"/>
      <c r="CB23" s="408"/>
      <c r="CC23" s="409"/>
      <c r="CD23" s="185"/>
      <c r="CE23" s="439"/>
      <c r="CF23" s="439"/>
      <c r="CG23" s="439"/>
      <c r="CH23" s="439"/>
      <c r="CI23" s="439"/>
      <c r="CJ23" s="439"/>
      <c r="CK23" s="439"/>
      <c r="CL23" s="439"/>
      <c r="CM23" s="439"/>
      <c r="CN23" s="439"/>
      <c r="CO23" s="439"/>
      <c r="CP23" s="439"/>
      <c r="CQ23" s="439"/>
      <c r="CR23" s="439"/>
      <c r="CS23" s="44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2"/>
      <c r="B24" s="386"/>
      <c r="C24" s="387"/>
      <c r="D24" s="388"/>
      <c r="E24" s="363" t="s">
        <v>161</v>
      </c>
      <c r="F24" s="364"/>
      <c r="G24" s="364"/>
      <c r="H24" s="364"/>
      <c r="I24" s="364"/>
      <c r="J24" s="364"/>
      <c r="K24" s="365"/>
      <c r="L24" s="360">
        <v>1</v>
      </c>
      <c r="M24" s="361"/>
      <c r="N24" s="361"/>
      <c r="O24" s="361"/>
      <c r="P24" s="362"/>
      <c r="Q24" s="360">
        <v>8265</v>
      </c>
      <c r="R24" s="361"/>
      <c r="S24" s="361"/>
      <c r="T24" s="361"/>
      <c r="U24" s="361"/>
      <c r="V24" s="362"/>
      <c r="W24" s="450"/>
      <c r="X24" s="387"/>
      <c r="Y24" s="388"/>
      <c r="Z24" s="363" t="s">
        <v>162</v>
      </c>
      <c r="AA24" s="364"/>
      <c r="AB24" s="364"/>
      <c r="AC24" s="364"/>
      <c r="AD24" s="364"/>
      <c r="AE24" s="364"/>
      <c r="AF24" s="364"/>
      <c r="AG24" s="365"/>
      <c r="AH24" s="360">
        <v>865</v>
      </c>
      <c r="AI24" s="361"/>
      <c r="AJ24" s="361"/>
      <c r="AK24" s="361"/>
      <c r="AL24" s="362"/>
      <c r="AM24" s="360">
        <v>2563860</v>
      </c>
      <c r="AN24" s="361"/>
      <c r="AO24" s="361"/>
      <c r="AP24" s="361"/>
      <c r="AQ24" s="361"/>
      <c r="AR24" s="362"/>
      <c r="AS24" s="360">
        <v>2964</v>
      </c>
      <c r="AT24" s="361"/>
      <c r="AU24" s="361"/>
      <c r="AV24" s="361"/>
      <c r="AW24" s="361"/>
      <c r="AX24" s="420"/>
      <c r="AY24" s="380" t="s">
        <v>163</v>
      </c>
      <c r="AZ24" s="381"/>
      <c r="BA24" s="381"/>
      <c r="BB24" s="381"/>
      <c r="BC24" s="381"/>
      <c r="BD24" s="381"/>
      <c r="BE24" s="381"/>
      <c r="BF24" s="381"/>
      <c r="BG24" s="381"/>
      <c r="BH24" s="381"/>
      <c r="BI24" s="381"/>
      <c r="BJ24" s="381"/>
      <c r="BK24" s="381"/>
      <c r="BL24" s="381"/>
      <c r="BM24" s="382"/>
      <c r="BN24" s="407">
        <v>18128537</v>
      </c>
      <c r="BO24" s="408"/>
      <c r="BP24" s="408"/>
      <c r="BQ24" s="408"/>
      <c r="BR24" s="408"/>
      <c r="BS24" s="408"/>
      <c r="BT24" s="408"/>
      <c r="BU24" s="409"/>
      <c r="BV24" s="407">
        <v>16936733</v>
      </c>
      <c r="BW24" s="408"/>
      <c r="BX24" s="408"/>
      <c r="BY24" s="408"/>
      <c r="BZ24" s="408"/>
      <c r="CA24" s="408"/>
      <c r="CB24" s="408"/>
      <c r="CC24" s="409"/>
      <c r="CD24" s="185"/>
      <c r="CE24" s="439"/>
      <c r="CF24" s="439"/>
      <c r="CG24" s="439"/>
      <c r="CH24" s="439"/>
      <c r="CI24" s="439"/>
      <c r="CJ24" s="439"/>
      <c r="CK24" s="439"/>
      <c r="CL24" s="439"/>
      <c r="CM24" s="439"/>
      <c r="CN24" s="439"/>
      <c r="CO24" s="439"/>
      <c r="CP24" s="439"/>
      <c r="CQ24" s="439"/>
      <c r="CR24" s="439"/>
      <c r="CS24" s="440"/>
      <c r="CT24" s="404"/>
      <c r="CU24" s="405"/>
      <c r="CV24" s="405"/>
      <c r="CW24" s="405"/>
      <c r="CX24" s="405"/>
      <c r="CY24" s="405"/>
      <c r="CZ24" s="405"/>
      <c r="DA24" s="406"/>
      <c r="DB24" s="404"/>
      <c r="DC24" s="405"/>
      <c r="DD24" s="405"/>
      <c r="DE24" s="405"/>
      <c r="DF24" s="405"/>
      <c r="DG24" s="405"/>
      <c r="DH24" s="405"/>
      <c r="DI24" s="406"/>
    </row>
    <row r="25" spans="1:113" ht="18.75" customHeight="1" x14ac:dyDescent="0.2">
      <c r="A25" s="172"/>
      <c r="B25" s="386"/>
      <c r="C25" s="387"/>
      <c r="D25" s="388"/>
      <c r="E25" s="363" t="s">
        <v>164</v>
      </c>
      <c r="F25" s="364"/>
      <c r="G25" s="364"/>
      <c r="H25" s="364"/>
      <c r="I25" s="364"/>
      <c r="J25" s="364"/>
      <c r="K25" s="365"/>
      <c r="L25" s="360">
        <v>1</v>
      </c>
      <c r="M25" s="361"/>
      <c r="N25" s="361"/>
      <c r="O25" s="361"/>
      <c r="P25" s="362"/>
      <c r="Q25" s="360">
        <v>7040</v>
      </c>
      <c r="R25" s="361"/>
      <c r="S25" s="361"/>
      <c r="T25" s="361"/>
      <c r="U25" s="361"/>
      <c r="V25" s="362"/>
      <c r="W25" s="450"/>
      <c r="X25" s="387"/>
      <c r="Y25" s="388"/>
      <c r="Z25" s="363" t="s">
        <v>165</v>
      </c>
      <c r="AA25" s="364"/>
      <c r="AB25" s="364"/>
      <c r="AC25" s="364"/>
      <c r="AD25" s="364"/>
      <c r="AE25" s="364"/>
      <c r="AF25" s="364"/>
      <c r="AG25" s="365"/>
      <c r="AH25" s="360">
        <v>160</v>
      </c>
      <c r="AI25" s="361"/>
      <c r="AJ25" s="361"/>
      <c r="AK25" s="361"/>
      <c r="AL25" s="362"/>
      <c r="AM25" s="360">
        <v>466080</v>
      </c>
      <c r="AN25" s="361"/>
      <c r="AO25" s="361"/>
      <c r="AP25" s="361"/>
      <c r="AQ25" s="361"/>
      <c r="AR25" s="362"/>
      <c r="AS25" s="360">
        <v>2913</v>
      </c>
      <c r="AT25" s="361"/>
      <c r="AU25" s="361"/>
      <c r="AV25" s="361"/>
      <c r="AW25" s="361"/>
      <c r="AX25" s="420"/>
      <c r="AY25" s="433" t="s">
        <v>166</v>
      </c>
      <c r="AZ25" s="434"/>
      <c r="BA25" s="434"/>
      <c r="BB25" s="434"/>
      <c r="BC25" s="434"/>
      <c r="BD25" s="434"/>
      <c r="BE25" s="434"/>
      <c r="BF25" s="434"/>
      <c r="BG25" s="434"/>
      <c r="BH25" s="434"/>
      <c r="BI25" s="434"/>
      <c r="BJ25" s="434"/>
      <c r="BK25" s="434"/>
      <c r="BL25" s="434"/>
      <c r="BM25" s="435"/>
      <c r="BN25" s="436">
        <v>5649438</v>
      </c>
      <c r="BO25" s="437"/>
      <c r="BP25" s="437"/>
      <c r="BQ25" s="437"/>
      <c r="BR25" s="437"/>
      <c r="BS25" s="437"/>
      <c r="BT25" s="437"/>
      <c r="BU25" s="438"/>
      <c r="BV25" s="436">
        <v>6388418</v>
      </c>
      <c r="BW25" s="437"/>
      <c r="BX25" s="437"/>
      <c r="BY25" s="437"/>
      <c r="BZ25" s="437"/>
      <c r="CA25" s="437"/>
      <c r="CB25" s="437"/>
      <c r="CC25" s="438"/>
      <c r="CD25" s="185"/>
      <c r="CE25" s="439"/>
      <c r="CF25" s="439"/>
      <c r="CG25" s="439"/>
      <c r="CH25" s="439"/>
      <c r="CI25" s="439"/>
      <c r="CJ25" s="439"/>
      <c r="CK25" s="439"/>
      <c r="CL25" s="439"/>
      <c r="CM25" s="439"/>
      <c r="CN25" s="439"/>
      <c r="CO25" s="439"/>
      <c r="CP25" s="439"/>
      <c r="CQ25" s="439"/>
      <c r="CR25" s="439"/>
      <c r="CS25" s="440"/>
      <c r="CT25" s="404"/>
      <c r="CU25" s="405"/>
      <c r="CV25" s="405"/>
      <c r="CW25" s="405"/>
      <c r="CX25" s="405"/>
      <c r="CY25" s="405"/>
      <c r="CZ25" s="405"/>
      <c r="DA25" s="406"/>
      <c r="DB25" s="404"/>
      <c r="DC25" s="405"/>
      <c r="DD25" s="405"/>
      <c r="DE25" s="405"/>
      <c r="DF25" s="405"/>
      <c r="DG25" s="405"/>
      <c r="DH25" s="405"/>
      <c r="DI25" s="406"/>
    </row>
    <row r="26" spans="1:113" ht="18.75" customHeight="1" x14ac:dyDescent="0.2">
      <c r="A26" s="172"/>
      <c r="B26" s="386"/>
      <c r="C26" s="387"/>
      <c r="D26" s="388"/>
      <c r="E26" s="363" t="s">
        <v>167</v>
      </c>
      <c r="F26" s="364"/>
      <c r="G26" s="364"/>
      <c r="H26" s="364"/>
      <c r="I26" s="364"/>
      <c r="J26" s="364"/>
      <c r="K26" s="365"/>
      <c r="L26" s="360">
        <v>1</v>
      </c>
      <c r="M26" s="361"/>
      <c r="N26" s="361"/>
      <c r="O26" s="361"/>
      <c r="P26" s="362"/>
      <c r="Q26" s="360">
        <v>6230</v>
      </c>
      <c r="R26" s="361"/>
      <c r="S26" s="361"/>
      <c r="T26" s="361"/>
      <c r="U26" s="361"/>
      <c r="V26" s="362"/>
      <c r="W26" s="450"/>
      <c r="X26" s="387"/>
      <c r="Y26" s="388"/>
      <c r="Z26" s="363" t="s">
        <v>168</v>
      </c>
      <c r="AA26" s="418"/>
      <c r="AB26" s="418"/>
      <c r="AC26" s="418"/>
      <c r="AD26" s="418"/>
      <c r="AE26" s="418"/>
      <c r="AF26" s="418"/>
      <c r="AG26" s="419"/>
      <c r="AH26" s="360">
        <v>58</v>
      </c>
      <c r="AI26" s="361"/>
      <c r="AJ26" s="361"/>
      <c r="AK26" s="361"/>
      <c r="AL26" s="362"/>
      <c r="AM26" s="360">
        <v>179162</v>
      </c>
      <c r="AN26" s="361"/>
      <c r="AO26" s="361"/>
      <c r="AP26" s="361"/>
      <c r="AQ26" s="361"/>
      <c r="AR26" s="362"/>
      <c r="AS26" s="360">
        <v>3089</v>
      </c>
      <c r="AT26" s="361"/>
      <c r="AU26" s="361"/>
      <c r="AV26" s="361"/>
      <c r="AW26" s="361"/>
      <c r="AX26" s="420"/>
      <c r="AY26" s="447" t="s">
        <v>169</v>
      </c>
      <c r="AZ26" s="367"/>
      <c r="BA26" s="367"/>
      <c r="BB26" s="367"/>
      <c r="BC26" s="367"/>
      <c r="BD26" s="367"/>
      <c r="BE26" s="367"/>
      <c r="BF26" s="367"/>
      <c r="BG26" s="367"/>
      <c r="BH26" s="367"/>
      <c r="BI26" s="367"/>
      <c r="BJ26" s="367"/>
      <c r="BK26" s="367"/>
      <c r="BL26" s="367"/>
      <c r="BM26" s="448"/>
      <c r="BN26" s="407" t="s">
        <v>122</v>
      </c>
      <c r="BO26" s="408"/>
      <c r="BP26" s="408"/>
      <c r="BQ26" s="408"/>
      <c r="BR26" s="408"/>
      <c r="BS26" s="408"/>
      <c r="BT26" s="408"/>
      <c r="BU26" s="409"/>
      <c r="BV26" s="407" t="s">
        <v>122</v>
      </c>
      <c r="BW26" s="408"/>
      <c r="BX26" s="408"/>
      <c r="BY26" s="408"/>
      <c r="BZ26" s="408"/>
      <c r="CA26" s="408"/>
      <c r="CB26" s="408"/>
      <c r="CC26" s="409"/>
      <c r="CD26" s="185"/>
      <c r="CE26" s="439"/>
      <c r="CF26" s="439"/>
      <c r="CG26" s="439"/>
      <c r="CH26" s="439"/>
      <c r="CI26" s="439"/>
      <c r="CJ26" s="439"/>
      <c r="CK26" s="439"/>
      <c r="CL26" s="439"/>
      <c r="CM26" s="439"/>
      <c r="CN26" s="439"/>
      <c r="CO26" s="439"/>
      <c r="CP26" s="439"/>
      <c r="CQ26" s="439"/>
      <c r="CR26" s="439"/>
      <c r="CS26" s="44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2"/>
      <c r="B27" s="386"/>
      <c r="C27" s="387"/>
      <c r="D27" s="388"/>
      <c r="E27" s="363" t="s">
        <v>170</v>
      </c>
      <c r="F27" s="364"/>
      <c r="G27" s="364"/>
      <c r="H27" s="364"/>
      <c r="I27" s="364"/>
      <c r="J27" s="364"/>
      <c r="K27" s="365"/>
      <c r="L27" s="360">
        <v>1</v>
      </c>
      <c r="M27" s="361"/>
      <c r="N27" s="361"/>
      <c r="O27" s="361"/>
      <c r="P27" s="362"/>
      <c r="Q27" s="360">
        <v>5300</v>
      </c>
      <c r="R27" s="361"/>
      <c r="S27" s="361"/>
      <c r="T27" s="361"/>
      <c r="U27" s="361"/>
      <c r="V27" s="362"/>
      <c r="W27" s="450"/>
      <c r="X27" s="387"/>
      <c r="Y27" s="388"/>
      <c r="Z27" s="363" t="s">
        <v>171</v>
      </c>
      <c r="AA27" s="364"/>
      <c r="AB27" s="364"/>
      <c r="AC27" s="364"/>
      <c r="AD27" s="364"/>
      <c r="AE27" s="364"/>
      <c r="AF27" s="364"/>
      <c r="AG27" s="365"/>
      <c r="AH27" s="360">
        <v>12</v>
      </c>
      <c r="AI27" s="361"/>
      <c r="AJ27" s="361"/>
      <c r="AK27" s="361"/>
      <c r="AL27" s="362"/>
      <c r="AM27" s="360">
        <v>45960</v>
      </c>
      <c r="AN27" s="361"/>
      <c r="AO27" s="361"/>
      <c r="AP27" s="361"/>
      <c r="AQ27" s="361"/>
      <c r="AR27" s="362"/>
      <c r="AS27" s="360">
        <v>3830</v>
      </c>
      <c r="AT27" s="361"/>
      <c r="AU27" s="361"/>
      <c r="AV27" s="361"/>
      <c r="AW27" s="361"/>
      <c r="AX27" s="420"/>
      <c r="AY27" s="444" t="s">
        <v>172</v>
      </c>
      <c r="AZ27" s="445"/>
      <c r="BA27" s="445"/>
      <c r="BB27" s="445"/>
      <c r="BC27" s="445"/>
      <c r="BD27" s="445"/>
      <c r="BE27" s="445"/>
      <c r="BF27" s="445"/>
      <c r="BG27" s="445"/>
      <c r="BH27" s="445"/>
      <c r="BI27" s="445"/>
      <c r="BJ27" s="445"/>
      <c r="BK27" s="445"/>
      <c r="BL27" s="445"/>
      <c r="BM27" s="446"/>
      <c r="BN27" s="441" t="s">
        <v>122</v>
      </c>
      <c r="BO27" s="442"/>
      <c r="BP27" s="442"/>
      <c r="BQ27" s="442"/>
      <c r="BR27" s="442"/>
      <c r="BS27" s="442"/>
      <c r="BT27" s="442"/>
      <c r="BU27" s="443"/>
      <c r="BV27" s="441" t="s">
        <v>122</v>
      </c>
      <c r="BW27" s="442"/>
      <c r="BX27" s="442"/>
      <c r="BY27" s="442"/>
      <c r="BZ27" s="442"/>
      <c r="CA27" s="442"/>
      <c r="CB27" s="442"/>
      <c r="CC27" s="443"/>
      <c r="CD27" s="187"/>
      <c r="CE27" s="439"/>
      <c r="CF27" s="439"/>
      <c r="CG27" s="439"/>
      <c r="CH27" s="439"/>
      <c r="CI27" s="439"/>
      <c r="CJ27" s="439"/>
      <c r="CK27" s="439"/>
      <c r="CL27" s="439"/>
      <c r="CM27" s="439"/>
      <c r="CN27" s="439"/>
      <c r="CO27" s="439"/>
      <c r="CP27" s="439"/>
      <c r="CQ27" s="439"/>
      <c r="CR27" s="439"/>
      <c r="CS27" s="440"/>
      <c r="CT27" s="404"/>
      <c r="CU27" s="405"/>
      <c r="CV27" s="405"/>
      <c r="CW27" s="405"/>
      <c r="CX27" s="405"/>
      <c r="CY27" s="405"/>
      <c r="CZ27" s="405"/>
      <c r="DA27" s="406"/>
      <c r="DB27" s="404"/>
      <c r="DC27" s="405"/>
      <c r="DD27" s="405"/>
      <c r="DE27" s="405"/>
      <c r="DF27" s="405"/>
      <c r="DG27" s="405"/>
      <c r="DH27" s="405"/>
      <c r="DI27" s="406"/>
    </row>
    <row r="28" spans="1:113" ht="18.75" customHeight="1" x14ac:dyDescent="0.2">
      <c r="A28" s="172"/>
      <c r="B28" s="386"/>
      <c r="C28" s="387"/>
      <c r="D28" s="388"/>
      <c r="E28" s="363" t="s">
        <v>173</v>
      </c>
      <c r="F28" s="364"/>
      <c r="G28" s="364"/>
      <c r="H28" s="364"/>
      <c r="I28" s="364"/>
      <c r="J28" s="364"/>
      <c r="K28" s="365"/>
      <c r="L28" s="360">
        <v>1</v>
      </c>
      <c r="M28" s="361"/>
      <c r="N28" s="361"/>
      <c r="O28" s="361"/>
      <c r="P28" s="362"/>
      <c r="Q28" s="360">
        <v>4700</v>
      </c>
      <c r="R28" s="361"/>
      <c r="S28" s="361"/>
      <c r="T28" s="361"/>
      <c r="U28" s="361"/>
      <c r="V28" s="362"/>
      <c r="W28" s="450"/>
      <c r="X28" s="387"/>
      <c r="Y28" s="388"/>
      <c r="Z28" s="363" t="s">
        <v>174</v>
      </c>
      <c r="AA28" s="364"/>
      <c r="AB28" s="364"/>
      <c r="AC28" s="364"/>
      <c r="AD28" s="364"/>
      <c r="AE28" s="364"/>
      <c r="AF28" s="364"/>
      <c r="AG28" s="365"/>
      <c r="AH28" s="360" t="s">
        <v>122</v>
      </c>
      <c r="AI28" s="361"/>
      <c r="AJ28" s="361"/>
      <c r="AK28" s="361"/>
      <c r="AL28" s="362"/>
      <c r="AM28" s="360" t="s">
        <v>122</v>
      </c>
      <c r="AN28" s="361"/>
      <c r="AO28" s="361"/>
      <c r="AP28" s="361"/>
      <c r="AQ28" s="361"/>
      <c r="AR28" s="362"/>
      <c r="AS28" s="360" t="s">
        <v>122</v>
      </c>
      <c r="AT28" s="361"/>
      <c r="AU28" s="361"/>
      <c r="AV28" s="361"/>
      <c r="AW28" s="361"/>
      <c r="AX28" s="420"/>
      <c r="AY28" s="424" t="s">
        <v>175</v>
      </c>
      <c r="AZ28" s="425"/>
      <c r="BA28" s="425"/>
      <c r="BB28" s="426"/>
      <c r="BC28" s="433" t="s">
        <v>46</v>
      </c>
      <c r="BD28" s="434"/>
      <c r="BE28" s="434"/>
      <c r="BF28" s="434"/>
      <c r="BG28" s="434"/>
      <c r="BH28" s="434"/>
      <c r="BI28" s="434"/>
      <c r="BJ28" s="434"/>
      <c r="BK28" s="434"/>
      <c r="BL28" s="434"/>
      <c r="BM28" s="435"/>
      <c r="BN28" s="436">
        <v>4194740</v>
      </c>
      <c r="BO28" s="437"/>
      <c r="BP28" s="437"/>
      <c r="BQ28" s="437"/>
      <c r="BR28" s="437"/>
      <c r="BS28" s="437"/>
      <c r="BT28" s="437"/>
      <c r="BU28" s="438"/>
      <c r="BV28" s="436">
        <v>5400164</v>
      </c>
      <c r="BW28" s="437"/>
      <c r="BX28" s="437"/>
      <c r="BY28" s="437"/>
      <c r="BZ28" s="437"/>
      <c r="CA28" s="437"/>
      <c r="CB28" s="437"/>
      <c r="CC28" s="438"/>
      <c r="CD28" s="185"/>
      <c r="CE28" s="439"/>
      <c r="CF28" s="439"/>
      <c r="CG28" s="439"/>
      <c r="CH28" s="439"/>
      <c r="CI28" s="439"/>
      <c r="CJ28" s="439"/>
      <c r="CK28" s="439"/>
      <c r="CL28" s="439"/>
      <c r="CM28" s="439"/>
      <c r="CN28" s="439"/>
      <c r="CO28" s="439"/>
      <c r="CP28" s="439"/>
      <c r="CQ28" s="439"/>
      <c r="CR28" s="439"/>
      <c r="CS28" s="440"/>
      <c r="CT28" s="404"/>
      <c r="CU28" s="405"/>
      <c r="CV28" s="405"/>
      <c r="CW28" s="405"/>
      <c r="CX28" s="405"/>
      <c r="CY28" s="405"/>
      <c r="CZ28" s="405"/>
      <c r="DA28" s="406"/>
      <c r="DB28" s="404"/>
      <c r="DC28" s="405"/>
      <c r="DD28" s="405"/>
      <c r="DE28" s="405"/>
      <c r="DF28" s="405"/>
      <c r="DG28" s="405"/>
      <c r="DH28" s="405"/>
      <c r="DI28" s="406"/>
    </row>
    <row r="29" spans="1:113" ht="18.75" customHeight="1" x14ac:dyDescent="0.2">
      <c r="A29" s="172"/>
      <c r="B29" s="386"/>
      <c r="C29" s="387"/>
      <c r="D29" s="388"/>
      <c r="E29" s="363" t="s">
        <v>176</v>
      </c>
      <c r="F29" s="364"/>
      <c r="G29" s="364"/>
      <c r="H29" s="364"/>
      <c r="I29" s="364"/>
      <c r="J29" s="364"/>
      <c r="K29" s="365"/>
      <c r="L29" s="360">
        <v>20</v>
      </c>
      <c r="M29" s="361"/>
      <c r="N29" s="361"/>
      <c r="O29" s="361"/>
      <c r="P29" s="362"/>
      <c r="Q29" s="360">
        <v>4500</v>
      </c>
      <c r="R29" s="361"/>
      <c r="S29" s="361"/>
      <c r="T29" s="361"/>
      <c r="U29" s="361"/>
      <c r="V29" s="362"/>
      <c r="W29" s="451"/>
      <c r="X29" s="452"/>
      <c r="Y29" s="453"/>
      <c r="Z29" s="363" t="s">
        <v>177</v>
      </c>
      <c r="AA29" s="364"/>
      <c r="AB29" s="364"/>
      <c r="AC29" s="364"/>
      <c r="AD29" s="364"/>
      <c r="AE29" s="364"/>
      <c r="AF29" s="364"/>
      <c r="AG29" s="365"/>
      <c r="AH29" s="360">
        <v>877</v>
      </c>
      <c r="AI29" s="361"/>
      <c r="AJ29" s="361"/>
      <c r="AK29" s="361"/>
      <c r="AL29" s="362"/>
      <c r="AM29" s="360">
        <v>2609820</v>
      </c>
      <c r="AN29" s="361"/>
      <c r="AO29" s="361"/>
      <c r="AP29" s="361"/>
      <c r="AQ29" s="361"/>
      <c r="AR29" s="362"/>
      <c r="AS29" s="360">
        <v>2976</v>
      </c>
      <c r="AT29" s="361"/>
      <c r="AU29" s="361"/>
      <c r="AV29" s="361"/>
      <c r="AW29" s="361"/>
      <c r="AX29" s="420"/>
      <c r="AY29" s="427"/>
      <c r="AZ29" s="428"/>
      <c r="BA29" s="428"/>
      <c r="BB29" s="429"/>
      <c r="BC29" s="421" t="s">
        <v>178</v>
      </c>
      <c r="BD29" s="422"/>
      <c r="BE29" s="422"/>
      <c r="BF29" s="422"/>
      <c r="BG29" s="422"/>
      <c r="BH29" s="422"/>
      <c r="BI29" s="422"/>
      <c r="BJ29" s="422"/>
      <c r="BK29" s="422"/>
      <c r="BL29" s="422"/>
      <c r="BM29" s="423"/>
      <c r="BN29" s="407">
        <v>34752</v>
      </c>
      <c r="BO29" s="408"/>
      <c r="BP29" s="408"/>
      <c r="BQ29" s="408"/>
      <c r="BR29" s="408"/>
      <c r="BS29" s="408"/>
      <c r="BT29" s="408"/>
      <c r="BU29" s="409"/>
      <c r="BV29" s="407">
        <v>34652</v>
      </c>
      <c r="BW29" s="408"/>
      <c r="BX29" s="408"/>
      <c r="BY29" s="408"/>
      <c r="BZ29" s="408"/>
      <c r="CA29" s="408"/>
      <c r="CB29" s="408"/>
      <c r="CC29" s="409"/>
      <c r="CD29" s="187"/>
      <c r="CE29" s="439"/>
      <c r="CF29" s="439"/>
      <c r="CG29" s="439"/>
      <c r="CH29" s="439"/>
      <c r="CI29" s="439"/>
      <c r="CJ29" s="439"/>
      <c r="CK29" s="439"/>
      <c r="CL29" s="439"/>
      <c r="CM29" s="439"/>
      <c r="CN29" s="439"/>
      <c r="CO29" s="439"/>
      <c r="CP29" s="439"/>
      <c r="CQ29" s="439"/>
      <c r="CR29" s="439"/>
      <c r="CS29" s="44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2"/>
      <c r="B30" s="389"/>
      <c r="C30" s="390"/>
      <c r="D30" s="391"/>
      <c r="E30" s="368"/>
      <c r="F30" s="369"/>
      <c r="G30" s="369"/>
      <c r="H30" s="369"/>
      <c r="I30" s="369"/>
      <c r="J30" s="369"/>
      <c r="K30" s="370"/>
      <c r="L30" s="371"/>
      <c r="M30" s="372"/>
      <c r="N30" s="372"/>
      <c r="O30" s="372"/>
      <c r="P30" s="373"/>
      <c r="Q30" s="371"/>
      <c r="R30" s="372"/>
      <c r="S30" s="372"/>
      <c r="T30" s="372"/>
      <c r="U30" s="372"/>
      <c r="V30" s="373"/>
      <c r="W30" s="374" t="s">
        <v>179</v>
      </c>
      <c r="X30" s="375"/>
      <c r="Y30" s="375"/>
      <c r="Z30" s="375"/>
      <c r="AA30" s="375"/>
      <c r="AB30" s="375"/>
      <c r="AC30" s="375"/>
      <c r="AD30" s="375"/>
      <c r="AE30" s="375"/>
      <c r="AF30" s="375"/>
      <c r="AG30" s="376"/>
      <c r="AH30" s="377">
        <v>99.7</v>
      </c>
      <c r="AI30" s="378"/>
      <c r="AJ30" s="378"/>
      <c r="AK30" s="378"/>
      <c r="AL30" s="378"/>
      <c r="AM30" s="378"/>
      <c r="AN30" s="378"/>
      <c r="AO30" s="378"/>
      <c r="AP30" s="378"/>
      <c r="AQ30" s="378"/>
      <c r="AR30" s="378"/>
      <c r="AS30" s="378"/>
      <c r="AT30" s="378"/>
      <c r="AU30" s="378"/>
      <c r="AV30" s="378"/>
      <c r="AW30" s="378"/>
      <c r="AX30" s="379"/>
      <c r="AY30" s="430"/>
      <c r="AZ30" s="431"/>
      <c r="BA30" s="431"/>
      <c r="BB30" s="432"/>
      <c r="BC30" s="380" t="s">
        <v>48</v>
      </c>
      <c r="BD30" s="381"/>
      <c r="BE30" s="381"/>
      <c r="BF30" s="381"/>
      <c r="BG30" s="381"/>
      <c r="BH30" s="381"/>
      <c r="BI30" s="381"/>
      <c r="BJ30" s="381"/>
      <c r="BK30" s="381"/>
      <c r="BL30" s="381"/>
      <c r="BM30" s="382"/>
      <c r="BN30" s="441">
        <v>2652283</v>
      </c>
      <c r="BO30" s="442"/>
      <c r="BP30" s="442"/>
      <c r="BQ30" s="442"/>
      <c r="BR30" s="442"/>
      <c r="BS30" s="442"/>
      <c r="BT30" s="442"/>
      <c r="BU30" s="443"/>
      <c r="BV30" s="441">
        <v>2283782</v>
      </c>
      <c r="BW30" s="442"/>
      <c r="BX30" s="442"/>
      <c r="BY30" s="442"/>
      <c r="BZ30" s="442"/>
      <c r="CA30" s="442"/>
      <c r="CB30" s="442"/>
      <c r="CC30" s="443"/>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366" t="s">
        <v>180</v>
      </c>
      <c r="D32" s="366"/>
      <c r="E32" s="366"/>
      <c r="F32" s="366"/>
      <c r="G32" s="366"/>
      <c r="H32" s="366"/>
      <c r="I32" s="366"/>
      <c r="J32" s="366"/>
      <c r="K32" s="366"/>
      <c r="L32" s="366"/>
      <c r="M32" s="366"/>
      <c r="N32" s="366"/>
      <c r="O32" s="366"/>
      <c r="P32" s="366"/>
      <c r="Q32" s="366"/>
      <c r="R32" s="366"/>
      <c r="S32" s="366"/>
      <c r="U32" s="367" t="s">
        <v>181</v>
      </c>
      <c r="V32" s="367"/>
      <c r="W32" s="367"/>
      <c r="X32" s="367"/>
      <c r="Y32" s="367"/>
      <c r="Z32" s="367"/>
      <c r="AA32" s="367"/>
      <c r="AB32" s="367"/>
      <c r="AC32" s="367"/>
      <c r="AD32" s="367"/>
      <c r="AE32" s="367"/>
      <c r="AF32" s="367"/>
      <c r="AG32" s="367"/>
      <c r="AH32" s="367"/>
      <c r="AI32" s="367"/>
      <c r="AJ32" s="367"/>
      <c r="AK32" s="367"/>
      <c r="AM32" s="367" t="s">
        <v>182</v>
      </c>
      <c r="AN32" s="367"/>
      <c r="AO32" s="367"/>
      <c r="AP32" s="367"/>
      <c r="AQ32" s="367"/>
      <c r="AR32" s="367"/>
      <c r="AS32" s="367"/>
      <c r="AT32" s="367"/>
      <c r="AU32" s="367"/>
      <c r="AV32" s="367"/>
      <c r="AW32" s="367"/>
      <c r="AX32" s="367"/>
      <c r="AY32" s="367"/>
      <c r="AZ32" s="367"/>
      <c r="BA32" s="367"/>
      <c r="BB32" s="367"/>
      <c r="BC32" s="367"/>
      <c r="BE32" s="367" t="s">
        <v>183</v>
      </c>
      <c r="BF32" s="367"/>
      <c r="BG32" s="367"/>
      <c r="BH32" s="367"/>
      <c r="BI32" s="367"/>
      <c r="BJ32" s="367"/>
      <c r="BK32" s="367"/>
      <c r="BL32" s="367"/>
      <c r="BM32" s="367"/>
      <c r="BN32" s="367"/>
      <c r="BO32" s="367"/>
      <c r="BP32" s="367"/>
      <c r="BQ32" s="367"/>
      <c r="BR32" s="367"/>
      <c r="BS32" s="367"/>
      <c r="BT32" s="367"/>
      <c r="BU32" s="367"/>
      <c r="BW32" s="367" t="s">
        <v>184</v>
      </c>
      <c r="BX32" s="367"/>
      <c r="BY32" s="367"/>
      <c r="BZ32" s="367"/>
      <c r="CA32" s="367"/>
      <c r="CB32" s="367"/>
      <c r="CC32" s="367"/>
      <c r="CD32" s="367"/>
      <c r="CE32" s="367"/>
      <c r="CF32" s="367"/>
      <c r="CG32" s="367"/>
      <c r="CH32" s="367"/>
      <c r="CI32" s="367"/>
      <c r="CJ32" s="367"/>
      <c r="CK32" s="367"/>
      <c r="CL32" s="367"/>
      <c r="CM32" s="367"/>
      <c r="CO32" s="367" t="s">
        <v>185</v>
      </c>
      <c r="CP32" s="367"/>
      <c r="CQ32" s="367"/>
      <c r="CR32" s="367"/>
      <c r="CS32" s="367"/>
      <c r="CT32" s="367"/>
      <c r="CU32" s="367"/>
      <c r="CV32" s="367"/>
      <c r="CW32" s="367"/>
      <c r="CX32" s="367"/>
      <c r="CY32" s="367"/>
      <c r="CZ32" s="367"/>
      <c r="DA32" s="367"/>
      <c r="DB32" s="367"/>
      <c r="DC32" s="367"/>
      <c r="DD32" s="367"/>
      <c r="DE32" s="367"/>
      <c r="DI32" s="195"/>
    </row>
    <row r="33" spans="1:113" ht="13.5" customHeight="1" x14ac:dyDescent="0.2">
      <c r="A33" s="172"/>
      <c r="B33" s="196"/>
      <c r="C33" s="359" t="s">
        <v>186</v>
      </c>
      <c r="D33" s="359"/>
      <c r="E33" s="358" t="s">
        <v>187</v>
      </c>
      <c r="F33" s="358"/>
      <c r="G33" s="358"/>
      <c r="H33" s="358"/>
      <c r="I33" s="358"/>
      <c r="J33" s="358"/>
      <c r="K33" s="358"/>
      <c r="L33" s="358"/>
      <c r="M33" s="358"/>
      <c r="N33" s="358"/>
      <c r="O33" s="358"/>
      <c r="P33" s="358"/>
      <c r="Q33" s="358"/>
      <c r="R33" s="358"/>
      <c r="S33" s="358"/>
      <c r="T33" s="197"/>
      <c r="U33" s="359" t="s">
        <v>186</v>
      </c>
      <c r="V33" s="359"/>
      <c r="W33" s="358" t="s">
        <v>187</v>
      </c>
      <c r="X33" s="358"/>
      <c r="Y33" s="358"/>
      <c r="Z33" s="358"/>
      <c r="AA33" s="358"/>
      <c r="AB33" s="358"/>
      <c r="AC33" s="358"/>
      <c r="AD33" s="358"/>
      <c r="AE33" s="358"/>
      <c r="AF33" s="358"/>
      <c r="AG33" s="358"/>
      <c r="AH33" s="358"/>
      <c r="AI33" s="358"/>
      <c r="AJ33" s="358"/>
      <c r="AK33" s="358"/>
      <c r="AL33" s="197"/>
      <c r="AM33" s="359" t="s">
        <v>186</v>
      </c>
      <c r="AN33" s="359"/>
      <c r="AO33" s="358" t="s">
        <v>187</v>
      </c>
      <c r="AP33" s="358"/>
      <c r="AQ33" s="358"/>
      <c r="AR33" s="358"/>
      <c r="AS33" s="358"/>
      <c r="AT33" s="358"/>
      <c r="AU33" s="358"/>
      <c r="AV33" s="358"/>
      <c r="AW33" s="358"/>
      <c r="AX33" s="358"/>
      <c r="AY33" s="358"/>
      <c r="AZ33" s="358"/>
      <c r="BA33" s="358"/>
      <c r="BB33" s="358"/>
      <c r="BC33" s="358"/>
      <c r="BD33" s="198"/>
      <c r="BE33" s="358" t="s">
        <v>188</v>
      </c>
      <c r="BF33" s="358"/>
      <c r="BG33" s="358" t="s">
        <v>189</v>
      </c>
      <c r="BH33" s="358"/>
      <c r="BI33" s="358"/>
      <c r="BJ33" s="358"/>
      <c r="BK33" s="358"/>
      <c r="BL33" s="358"/>
      <c r="BM33" s="358"/>
      <c r="BN33" s="358"/>
      <c r="BO33" s="358"/>
      <c r="BP33" s="358"/>
      <c r="BQ33" s="358"/>
      <c r="BR33" s="358"/>
      <c r="BS33" s="358"/>
      <c r="BT33" s="358"/>
      <c r="BU33" s="358"/>
      <c r="BV33" s="198"/>
      <c r="BW33" s="359" t="s">
        <v>188</v>
      </c>
      <c r="BX33" s="359"/>
      <c r="BY33" s="358" t="s">
        <v>190</v>
      </c>
      <c r="BZ33" s="358"/>
      <c r="CA33" s="358"/>
      <c r="CB33" s="358"/>
      <c r="CC33" s="358"/>
      <c r="CD33" s="358"/>
      <c r="CE33" s="358"/>
      <c r="CF33" s="358"/>
      <c r="CG33" s="358"/>
      <c r="CH33" s="358"/>
      <c r="CI33" s="358"/>
      <c r="CJ33" s="358"/>
      <c r="CK33" s="358"/>
      <c r="CL33" s="358"/>
      <c r="CM33" s="358"/>
      <c r="CN33" s="197"/>
      <c r="CO33" s="359" t="s">
        <v>186</v>
      </c>
      <c r="CP33" s="359"/>
      <c r="CQ33" s="358" t="s">
        <v>191</v>
      </c>
      <c r="CR33" s="358"/>
      <c r="CS33" s="358"/>
      <c r="CT33" s="358"/>
      <c r="CU33" s="358"/>
      <c r="CV33" s="358"/>
      <c r="CW33" s="358"/>
      <c r="CX33" s="358"/>
      <c r="CY33" s="358"/>
      <c r="CZ33" s="358"/>
      <c r="DA33" s="358"/>
      <c r="DB33" s="358"/>
      <c r="DC33" s="358"/>
      <c r="DD33" s="358"/>
      <c r="DE33" s="358"/>
      <c r="DF33" s="197"/>
      <c r="DG33" s="357" t="s">
        <v>192</v>
      </c>
      <c r="DH33" s="357"/>
      <c r="DI33" s="199"/>
    </row>
    <row r="34" spans="1:113" ht="32.25" customHeight="1" x14ac:dyDescent="0.2">
      <c r="A34" s="172"/>
      <c r="B34" s="196"/>
      <c r="C34" s="355">
        <f>IF(E34="","",1)</f>
        <v>1</v>
      </c>
      <c r="D34" s="355"/>
      <c r="E34" s="356" t="str">
        <f>IF('各会計、関係団体の財政状況及び健全化判断比率'!B7="","",'各会計、関係団体の財政状況及び健全化判断比率'!B7)</f>
        <v>一般会計</v>
      </c>
      <c r="F34" s="356"/>
      <c r="G34" s="356"/>
      <c r="H34" s="356"/>
      <c r="I34" s="356"/>
      <c r="J34" s="356"/>
      <c r="K34" s="356"/>
      <c r="L34" s="356"/>
      <c r="M34" s="356"/>
      <c r="N34" s="356"/>
      <c r="O34" s="356"/>
      <c r="P34" s="356"/>
      <c r="Q34" s="356"/>
      <c r="R34" s="356"/>
      <c r="S34" s="356"/>
      <c r="T34" s="172"/>
      <c r="U34" s="355">
        <f>IF(W34="","",MAX(C34:D43)+1)</f>
        <v>2</v>
      </c>
      <c r="V34" s="355"/>
      <c r="W34" s="356" t="str">
        <f>IF('各会計、関係団体の財政状況及び健全化判断比率'!B28="","",'各会計、関係団体の財政状況及び健全化判断比率'!B28)</f>
        <v>国民健康保険特別会計（事業勘定）</v>
      </c>
      <c r="X34" s="356"/>
      <c r="Y34" s="356"/>
      <c r="Z34" s="356"/>
      <c r="AA34" s="356"/>
      <c r="AB34" s="356"/>
      <c r="AC34" s="356"/>
      <c r="AD34" s="356"/>
      <c r="AE34" s="356"/>
      <c r="AF34" s="356"/>
      <c r="AG34" s="356"/>
      <c r="AH34" s="356"/>
      <c r="AI34" s="356"/>
      <c r="AJ34" s="356"/>
      <c r="AK34" s="356"/>
      <c r="AL34" s="172"/>
      <c r="AM34" s="355" t="str">
        <f>IF(AO34="","",MAX(C34:D43,U34:V43)+1)</f>
        <v/>
      </c>
      <c r="AN34" s="355"/>
      <c r="AO34" s="356"/>
      <c r="AP34" s="356"/>
      <c r="AQ34" s="356"/>
      <c r="AR34" s="356"/>
      <c r="AS34" s="356"/>
      <c r="AT34" s="356"/>
      <c r="AU34" s="356"/>
      <c r="AV34" s="356"/>
      <c r="AW34" s="356"/>
      <c r="AX34" s="356"/>
      <c r="AY34" s="356"/>
      <c r="AZ34" s="356"/>
      <c r="BA34" s="356"/>
      <c r="BB34" s="356"/>
      <c r="BC34" s="356"/>
      <c r="BD34" s="172"/>
      <c r="BE34" s="355">
        <f>IF(BG34="","",MAX(C34:D43,U34:V43,AM34:AN43)+1)</f>
        <v>6</v>
      </c>
      <c r="BF34" s="355"/>
      <c r="BG34" s="356" t="str">
        <f>IF('各会計、関係団体の財政状況及び健全化判断比率'!B32="","",'各会計、関係団体の財政状況及び健全化判断比率'!B32)</f>
        <v>農業集落排水事業特別会計</v>
      </c>
      <c r="BH34" s="356"/>
      <c r="BI34" s="356"/>
      <c r="BJ34" s="356"/>
      <c r="BK34" s="356"/>
      <c r="BL34" s="356"/>
      <c r="BM34" s="356"/>
      <c r="BN34" s="356"/>
      <c r="BO34" s="356"/>
      <c r="BP34" s="356"/>
      <c r="BQ34" s="356"/>
      <c r="BR34" s="356"/>
      <c r="BS34" s="356"/>
      <c r="BT34" s="356"/>
      <c r="BU34" s="356"/>
      <c r="BV34" s="172"/>
      <c r="BW34" s="355">
        <f>IF(BY34="","",MAX(C34:D43,U34:V43,AM34:AN43,BE34:BF43)+1)</f>
        <v>7</v>
      </c>
      <c r="BX34" s="355"/>
      <c r="BY34" s="356" t="str">
        <f>IF('各会計、関係団体の財政状況及び健全化判断比率'!B68="","",'各会計、関係団体の財政状況及び健全化判断比率'!B68)</f>
        <v>千葉県市町村総合事務組合（一般会計）</v>
      </c>
      <c r="BZ34" s="356"/>
      <c r="CA34" s="356"/>
      <c r="CB34" s="356"/>
      <c r="CC34" s="356"/>
      <c r="CD34" s="356"/>
      <c r="CE34" s="356"/>
      <c r="CF34" s="356"/>
      <c r="CG34" s="356"/>
      <c r="CH34" s="356"/>
      <c r="CI34" s="356"/>
      <c r="CJ34" s="356"/>
      <c r="CK34" s="356"/>
      <c r="CL34" s="356"/>
      <c r="CM34" s="356"/>
      <c r="CN34" s="172"/>
      <c r="CO34" s="355">
        <f>IF(CQ34="","",MAX(C34:D43,U34:V43,AM34:AN43,BE34:BF43,BW34:BX43)+1)</f>
        <v>17</v>
      </c>
      <c r="CP34" s="355"/>
      <c r="CQ34" s="356" t="str">
        <f>IF('各会計、関係団体の財政状況及び健全化判断比率'!BS7="","",'各会計、関係団体の財政状況及び健全化判断比率'!BS7)</f>
        <v>君津市文化振興財団</v>
      </c>
      <c r="CR34" s="356"/>
      <c r="CS34" s="356"/>
      <c r="CT34" s="356"/>
      <c r="CU34" s="356"/>
      <c r="CV34" s="356"/>
      <c r="CW34" s="356"/>
      <c r="CX34" s="356"/>
      <c r="CY34" s="356"/>
      <c r="CZ34" s="356"/>
      <c r="DA34" s="356"/>
      <c r="DB34" s="356"/>
      <c r="DC34" s="356"/>
      <c r="DD34" s="356"/>
      <c r="DE34" s="356"/>
      <c r="DG34" s="353" t="str">
        <f>IF('各会計、関係団体の財政状況及び健全化判断比率'!BR7="","",'各会計、関係団体の財政状況及び健全化判断比率'!BR7)</f>
        <v/>
      </c>
      <c r="DH34" s="353"/>
      <c r="DI34" s="199"/>
    </row>
    <row r="35" spans="1:113" ht="32.25" customHeight="1" x14ac:dyDescent="0.2">
      <c r="A35" s="172"/>
      <c r="B35" s="196"/>
      <c r="C35" s="355" t="str">
        <f>IF(E35="","",C34+1)</f>
        <v/>
      </c>
      <c r="D35" s="355"/>
      <c r="E35" s="356" t="str">
        <f>IF('各会計、関係団体の財政状況及び健全化判断比率'!B8="","",'各会計、関係団体の財政状況及び健全化判断比率'!B8)</f>
        <v/>
      </c>
      <c r="F35" s="356"/>
      <c r="G35" s="356"/>
      <c r="H35" s="356"/>
      <c r="I35" s="356"/>
      <c r="J35" s="356"/>
      <c r="K35" s="356"/>
      <c r="L35" s="356"/>
      <c r="M35" s="356"/>
      <c r="N35" s="356"/>
      <c r="O35" s="356"/>
      <c r="P35" s="356"/>
      <c r="Q35" s="356"/>
      <c r="R35" s="356"/>
      <c r="S35" s="356"/>
      <c r="T35" s="172"/>
      <c r="U35" s="355">
        <f>IF(W35="","",U34+1)</f>
        <v>3</v>
      </c>
      <c r="V35" s="355"/>
      <c r="W35" s="356" t="str">
        <f>IF('各会計、関係団体の財政状況及び健全化判断比率'!B29="","",'各会計、関係団体の財政状況及び健全化判断比率'!B29)</f>
        <v>国民健康保険特別会計（直営診療施設勘定）</v>
      </c>
      <c r="X35" s="356"/>
      <c r="Y35" s="356"/>
      <c r="Z35" s="356"/>
      <c r="AA35" s="356"/>
      <c r="AB35" s="356"/>
      <c r="AC35" s="356"/>
      <c r="AD35" s="356"/>
      <c r="AE35" s="356"/>
      <c r="AF35" s="356"/>
      <c r="AG35" s="356"/>
      <c r="AH35" s="356"/>
      <c r="AI35" s="356"/>
      <c r="AJ35" s="356"/>
      <c r="AK35" s="356"/>
      <c r="AL35" s="172"/>
      <c r="AM35" s="355" t="str">
        <f t="shared" ref="AM35:AM43" si="0">IF(AO35="","",AM34+1)</f>
        <v/>
      </c>
      <c r="AN35" s="355"/>
      <c r="AO35" s="356"/>
      <c r="AP35" s="356"/>
      <c r="AQ35" s="356"/>
      <c r="AR35" s="356"/>
      <c r="AS35" s="356"/>
      <c r="AT35" s="356"/>
      <c r="AU35" s="356"/>
      <c r="AV35" s="356"/>
      <c r="AW35" s="356"/>
      <c r="AX35" s="356"/>
      <c r="AY35" s="356"/>
      <c r="AZ35" s="356"/>
      <c r="BA35" s="356"/>
      <c r="BB35" s="356"/>
      <c r="BC35" s="356"/>
      <c r="BD35" s="172"/>
      <c r="BE35" s="355" t="str">
        <f t="shared" ref="BE35:BE43" si="1">IF(BG35="","",BE34+1)</f>
        <v/>
      </c>
      <c r="BF35" s="355"/>
      <c r="BG35" s="356"/>
      <c r="BH35" s="356"/>
      <c r="BI35" s="356"/>
      <c r="BJ35" s="356"/>
      <c r="BK35" s="356"/>
      <c r="BL35" s="356"/>
      <c r="BM35" s="356"/>
      <c r="BN35" s="356"/>
      <c r="BO35" s="356"/>
      <c r="BP35" s="356"/>
      <c r="BQ35" s="356"/>
      <c r="BR35" s="356"/>
      <c r="BS35" s="356"/>
      <c r="BT35" s="356"/>
      <c r="BU35" s="356"/>
      <c r="BV35" s="172"/>
      <c r="BW35" s="355">
        <f t="shared" ref="BW35:BW43" si="2">IF(BY35="","",BW34+1)</f>
        <v>8</v>
      </c>
      <c r="BX35" s="355"/>
      <c r="BY35" s="356" t="str">
        <f>IF('各会計、関係団体の財政状況及び健全化判断比率'!B69="","",'各会計、関係団体の財政状況及び健全化判断比率'!B69)</f>
        <v>千葉県市町村総合事務組合（千葉県自治会館管理運営特別会計）</v>
      </c>
      <c r="BZ35" s="356"/>
      <c r="CA35" s="356"/>
      <c r="CB35" s="356"/>
      <c r="CC35" s="356"/>
      <c r="CD35" s="356"/>
      <c r="CE35" s="356"/>
      <c r="CF35" s="356"/>
      <c r="CG35" s="356"/>
      <c r="CH35" s="356"/>
      <c r="CI35" s="356"/>
      <c r="CJ35" s="356"/>
      <c r="CK35" s="356"/>
      <c r="CL35" s="356"/>
      <c r="CM35" s="356"/>
      <c r="CN35" s="172"/>
      <c r="CO35" s="355" t="str">
        <f t="shared" ref="CO35:CO43" si="3">IF(CQ35="","",CO34+1)</f>
        <v/>
      </c>
      <c r="CP35" s="355"/>
      <c r="CQ35" s="356" t="str">
        <f>IF('各会計、関係団体の財政状況及び健全化判断比率'!BS8="","",'各会計、関係団体の財政状況及び健全化判断比率'!BS8)</f>
        <v/>
      </c>
      <c r="CR35" s="356"/>
      <c r="CS35" s="356"/>
      <c r="CT35" s="356"/>
      <c r="CU35" s="356"/>
      <c r="CV35" s="356"/>
      <c r="CW35" s="356"/>
      <c r="CX35" s="356"/>
      <c r="CY35" s="356"/>
      <c r="CZ35" s="356"/>
      <c r="DA35" s="356"/>
      <c r="DB35" s="356"/>
      <c r="DC35" s="356"/>
      <c r="DD35" s="356"/>
      <c r="DE35" s="356"/>
      <c r="DG35" s="353" t="str">
        <f>IF('各会計、関係団体の財政状況及び健全化判断比率'!BR8="","",'各会計、関係団体の財政状況及び健全化判断比率'!BR8)</f>
        <v/>
      </c>
      <c r="DH35" s="353"/>
      <c r="DI35" s="199"/>
    </row>
    <row r="36" spans="1:113" ht="32.25" customHeight="1" x14ac:dyDescent="0.2">
      <c r="A36" s="172"/>
      <c r="B36" s="196"/>
      <c r="C36" s="355" t="str">
        <f>IF(E36="","",C35+1)</f>
        <v/>
      </c>
      <c r="D36" s="355"/>
      <c r="E36" s="356" t="str">
        <f>IF('各会計、関係団体の財政状況及び健全化判断比率'!B9="","",'各会計、関係団体の財政状況及び健全化判断比率'!B9)</f>
        <v/>
      </c>
      <c r="F36" s="356"/>
      <c r="G36" s="356"/>
      <c r="H36" s="356"/>
      <c r="I36" s="356"/>
      <c r="J36" s="356"/>
      <c r="K36" s="356"/>
      <c r="L36" s="356"/>
      <c r="M36" s="356"/>
      <c r="N36" s="356"/>
      <c r="O36" s="356"/>
      <c r="P36" s="356"/>
      <c r="Q36" s="356"/>
      <c r="R36" s="356"/>
      <c r="S36" s="356"/>
      <c r="T36" s="172"/>
      <c r="U36" s="355">
        <f t="shared" ref="U36:U43" si="4">IF(W36="","",U35+1)</f>
        <v>4</v>
      </c>
      <c r="V36" s="355"/>
      <c r="W36" s="356" t="str">
        <f>IF('各会計、関係団体の財政状況及び健全化判断比率'!B30="","",'各会計、関係団体の財政状況及び健全化判断比率'!B30)</f>
        <v>介護保険特別会計</v>
      </c>
      <c r="X36" s="356"/>
      <c r="Y36" s="356"/>
      <c r="Z36" s="356"/>
      <c r="AA36" s="356"/>
      <c r="AB36" s="356"/>
      <c r="AC36" s="356"/>
      <c r="AD36" s="356"/>
      <c r="AE36" s="356"/>
      <c r="AF36" s="356"/>
      <c r="AG36" s="356"/>
      <c r="AH36" s="356"/>
      <c r="AI36" s="356"/>
      <c r="AJ36" s="356"/>
      <c r="AK36" s="356"/>
      <c r="AL36" s="172"/>
      <c r="AM36" s="355" t="str">
        <f t="shared" si="0"/>
        <v/>
      </c>
      <c r="AN36" s="355"/>
      <c r="AO36" s="356"/>
      <c r="AP36" s="356"/>
      <c r="AQ36" s="356"/>
      <c r="AR36" s="356"/>
      <c r="AS36" s="356"/>
      <c r="AT36" s="356"/>
      <c r="AU36" s="356"/>
      <c r="AV36" s="356"/>
      <c r="AW36" s="356"/>
      <c r="AX36" s="356"/>
      <c r="AY36" s="356"/>
      <c r="AZ36" s="356"/>
      <c r="BA36" s="356"/>
      <c r="BB36" s="356"/>
      <c r="BC36" s="356"/>
      <c r="BD36" s="172"/>
      <c r="BE36" s="355" t="str">
        <f t="shared" si="1"/>
        <v/>
      </c>
      <c r="BF36" s="355"/>
      <c r="BG36" s="356"/>
      <c r="BH36" s="356"/>
      <c r="BI36" s="356"/>
      <c r="BJ36" s="356"/>
      <c r="BK36" s="356"/>
      <c r="BL36" s="356"/>
      <c r="BM36" s="356"/>
      <c r="BN36" s="356"/>
      <c r="BO36" s="356"/>
      <c r="BP36" s="356"/>
      <c r="BQ36" s="356"/>
      <c r="BR36" s="356"/>
      <c r="BS36" s="356"/>
      <c r="BT36" s="356"/>
      <c r="BU36" s="356"/>
      <c r="BV36" s="172"/>
      <c r="BW36" s="355">
        <f t="shared" si="2"/>
        <v>9</v>
      </c>
      <c r="BX36" s="355"/>
      <c r="BY36" s="356" t="str">
        <f>IF('各会計、関係団体の財政状況及び健全化判断比率'!B70="","",'各会計、関係団体の財政状況及び健全化判断比率'!B70)</f>
        <v>千葉県市町村総合事務組合（千葉県自治研修センター特別会計）</v>
      </c>
      <c r="BZ36" s="356"/>
      <c r="CA36" s="356"/>
      <c r="CB36" s="356"/>
      <c r="CC36" s="356"/>
      <c r="CD36" s="356"/>
      <c r="CE36" s="356"/>
      <c r="CF36" s="356"/>
      <c r="CG36" s="356"/>
      <c r="CH36" s="356"/>
      <c r="CI36" s="356"/>
      <c r="CJ36" s="356"/>
      <c r="CK36" s="356"/>
      <c r="CL36" s="356"/>
      <c r="CM36" s="356"/>
      <c r="CN36" s="172"/>
      <c r="CO36" s="355" t="str">
        <f t="shared" si="3"/>
        <v/>
      </c>
      <c r="CP36" s="355"/>
      <c r="CQ36" s="356" t="str">
        <f>IF('各会計、関係団体の財政状況及び健全化判断比率'!BS9="","",'各会計、関係団体の財政状況及び健全化判断比率'!BS9)</f>
        <v/>
      </c>
      <c r="CR36" s="356"/>
      <c r="CS36" s="356"/>
      <c r="CT36" s="356"/>
      <c r="CU36" s="356"/>
      <c r="CV36" s="356"/>
      <c r="CW36" s="356"/>
      <c r="CX36" s="356"/>
      <c r="CY36" s="356"/>
      <c r="CZ36" s="356"/>
      <c r="DA36" s="356"/>
      <c r="DB36" s="356"/>
      <c r="DC36" s="356"/>
      <c r="DD36" s="356"/>
      <c r="DE36" s="356"/>
      <c r="DG36" s="353" t="str">
        <f>IF('各会計、関係団体の財政状況及び健全化判断比率'!BR9="","",'各会計、関係団体の財政状況及び健全化判断比率'!BR9)</f>
        <v/>
      </c>
      <c r="DH36" s="353"/>
      <c r="DI36" s="199"/>
    </row>
    <row r="37" spans="1:113" ht="32.25" customHeight="1" x14ac:dyDescent="0.2">
      <c r="A37" s="172"/>
      <c r="B37" s="196"/>
      <c r="C37" s="355" t="str">
        <f>IF(E37="","",C36+1)</f>
        <v/>
      </c>
      <c r="D37" s="355"/>
      <c r="E37" s="356" t="str">
        <f>IF('各会計、関係団体の財政状況及び健全化判断比率'!B10="","",'各会計、関係団体の財政状況及び健全化判断比率'!B10)</f>
        <v/>
      </c>
      <c r="F37" s="356"/>
      <c r="G37" s="356"/>
      <c r="H37" s="356"/>
      <c r="I37" s="356"/>
      <c r="J37" s="356"/>
      <c r="K37" s="356"/>
      <c r="L37" s="356"/>
      <c r="M37" s="356"/>
      <c r="N37" s="356"/>
      <c r="O37" s="356"/>
      <c r="P37" s="356"/>
      <c r="Q37" s="356"/>
      <c r="R37" s="356"/>
      <c r="S37" s="356"/>
      <c r="T37" s="172"/>
      <c r="U37" s="355">
        <f t="shared" si="4"/>
        <v>5</v>
      </c>
      <c r="V37" s="355"/>
      <c r="W37" s="356" t="str">
        <f>IF('各会計、関係団体の財政状況及び健全化判断比率'!B31="","",'各会計、関係団体の財政状況及び健全化判断比率'!B31)</f>
        <v>後期高齢者医療特別会計</v>
      </c>
      <c r="X37" s="356"/>
      <c r="Y37" s="356"/>
      <c r="Z37" s="356"/>
      <c r="AA37" s="356"/>
      <c r="AB37" s="356"/>
      <c r="AC37" s="356"/>
      <c r="AD37" s="356"/>
      <c r="AE37" s="356"/>
      <c r="AF37" s="356"/>
      <c r="AG37" s="356"/>
      <c r="AH37" s="356"/>
      <c r="AI37" s="356"/>
      <c r="AJ37" s="356"/>
      <c r="AK37" s="356"/>
      <c r="AL37" s="172"/>
      <c r="AM37" s="355" t="str">
        <f t="shared" si="0"/>
        <v/>
      </c>
      <c r="AN37" s="355"/>
      <c r="AO37" s="356"/>
      <c r="AP37" s="356"/>
      <c r="AQ37" s="356"/>
      <c r="AR37" s="356"/>
      <c r="AS37" s="356"/>
      <c r="AT37" s="356"/>
      <c r="AU37" s="356"/>
      <c r="AV37" s="356"/>
      <c r="AW37" s="356"/>
      <c r="AX37" s="356"/>
      <c r="AY37" s="356"/>
      <c r="AZ37" s="356"/>
      <c r="BA37" s="356"/>
      <c r="BB37" s="356"/>
      <c r="BC37" s="356"/>
      <c r="BD37" s="172"/>
      <c r="BE37" s="355" t="str">
        <f t="shared" si="1"/>
        <v/>
      </c>
      <c r="BF37" s="355"/>
      <c r="BG37" s="356"/>
      <c r="BH37" s="356"/>
      <c r="BI37" s="356"/>
      <c r="BJ37" s="356"/>
      <c r="BK37" s="356"/>
      <c r="BL37" s="356"/>
      <c r="BM37" s="356"/>
      <c r="BN37" s="356"/>
      <c r="BO37" s="356"/>
      <c r="BP37" s="356"/>
      <c r="BQ37" s="356"/>
      <c r="BR37" s="356"/>
      <c r="BS37" s="356"/>
      <c r="BT37" s="356"/>
      <c r="BU37" s="356"/>
      <c r="BV37" s="172"/>
      <c r="BW37" s="355">
        <f t="shared" si="2"/>
        <v>10</v>
      </c>
      <c r="BX37" s="355"/>
      <c r="BY37" s="356" t="str">
        <f>IF('各会計、関係団体の財政状況及び健全化判断比率'!B71="","",'各会計、関係団体の財政状況及び健全化判断比率'!B71)</f>
        <v>千葉県市町村総合事務組合（千葉県市町村交通災害共済特別会計）</v>
      </c>
      <c r="BZ37" s="356"/>
      <c r="CA37" s="356"/>
      <c r="CB37" s="356"/>
      <c r="CC37" s="356"/>
      <c r="CD37" s="356"/>
      <c r="CE37" s="356"/>
      <c r="CF37" s="356"/>
      <c r="CG37" s="356"/>
      <c r="CH37" s="356"/>
      <c r="CI37" s="356"/>
      <c r="CJ37" s="356"/>
      <c r="CK37" s="356"/>
      <c r="CL37" s="356"/>
      <c r="CM37" s="356"/>
      <c r="CN37" s="172"/>
      <c r="CO37" s="355" t="str">
        <f t="shared" si="3"/>
        <v/>
      </c>
      <c r="CP37" s="355"/>
      <c r="CQ37" s="356" t="str">
        <f>IF('各会計、関係団体の財政状況及び健全化判断比率'!BS10="","",'各会計、関係団体の財政状況及び健全化判断比率'!BS10)</f>
        <v/>
      </c>
      <c r="CR37" s="356"/>
      <c r="CS37" s="356"/>
      <c r="CT37" s="356"/>
      <c r="CU37" s="356"/>
      <c r="CV37" s="356"/>
      <c r="CW37" s="356"/>
      <c r="CX37" s="356"/>
      <c r="CY37" s="356"/>
      <c r="CZ37" s="356"/>
      <c r="DA37" s="356"/>
      <c r="DB37" s="356"/>
      <c r="DC37" s="356"/>
      <c r="DD37" s="356"/>
      <c r="DE37" s="356"/>
      <c r="DG37" s="353" t="str">
        <f>IF('各会計、関係団体の財政状況及び健全化判断比率'!BR10="","",'各会計、関係団体の財政状況及び健全化判断比率'!BR10)</f>
        <v/>
      </c>
      <c r="DH37" s="353"/>
      <c r="DI37" s="199"/>
    </row>
    <row r="38" spans="1:113" ht="32.25" customHeight="1" x14ac:dyDescent="0.2">
      <c r="A38" s="172"/>
      <c r="B38" s="196"/>
      <c r="C38" s="355" t="str">
        <f t="shared" ref="C38:C43" si="5">IF(E38="","",C37+1)</f>
        <v/>
      </c>
      <c r="D38" s="355"/>
      <c r="E38" s="356" t="str">
        <f>IF('各会計、関係団体の財政状況及び健全化判断比率'!B11="","",'各会計、関係団体の財政状況及び健全化判断比率'!B11)</f>
        <v/>
      </c>
      <c r="F38" s="356"/>
      <c r="G38" s="356"/>
      <c r="H38" s="356"/>
      <c r="I38" s="356"/>
      <c r="J38" s="356"/>
      <c r="K38" s="356"/>
      <c r="L38" s="356"/>
      <c r="M38" s="356"/>
      <c r="N38" s="356"/>
      <c r="O38" s="356"/>
      <c r="P38" s="356"/>
      <c r="Q38" s="356"/>
      <c r="R38" s="356"/>
      <c r="S38" s="356"/>
      <c r="T38" s="172"/>
      <c r="U38" s="355" t="str">
        <f t="shared" si="4"/>
        <v/>
      </c>
      <c r="V38" s="355"/>
      <c r="W38" s="356"/>
      <c r="X38" s="356"/>
      <c r="Y38" s="356"/>
      <c r="Z38" s="356"/>
      <c r="AA38" s="356"/>
      <c r="AB38" s="356"/>
      <c r="AC38" s="356"/>
      <c r="AD38" s="356"/>
      <c r="AE38" s="356"/>
      <c r="AF38" s="356"/>
      <c r="AG38" s="356"/>
      <c r="AH38" s="356"/>
      <c r="AI38" s="356"/>
      <c r="AJ38" s="356"/>
      <c r="AK38" s="356"/>
      <c r="AL38" s="172"/>
      <c r="AM38" s="355" t="str">
        <f t="shared" si="0"/>
        <v/>
      </c>
      <c r="AN38" s="355"/>
      <c r="AO38" s="356"/>
      <c r="AP38" s="356"/>
      <c r="AQ38" s="356"/>
      <c r="AR38" s="356"/>
      <c r="AS38" s="356"/>
      <c r="AT38" s="356"/>
      <c r="AU38" s="356"/>
      <c r="AV38" s="356"/>
      <c r="AW38" s="356"/>
      <c r="AX38" s="356"/>
      <c r="AY38" s="356"/>
      <c r="AZ38" s="356"/>
      <c r="BA38" s="356"/>
      <c r="BB38" s="356"/>
      <c r="BC38" s="356"/>
      <c r="BD38" s="172"/>
      <c r="BE38" s="355" t="str">
        <f t="shared" si="1"/>
        <v/>
      </c>
      <c r="BF38" s="355"/>
      <c r="BG38" s="356"/>
      <c r="BH38" s="356"/>
      <c r="BI38" s="356"/>
      <c r="BJ38" s="356"/>
      <c r="BK38" s="356"/>
      <c r="BL38" s="356"/>
      <c r="BM38" s="356"/>
      <c r="BN38" s="356"/>
      <c r="BO38" s="356"/>
      <c r="BP38" s="356"/>
      <c r="BQ38" s="356"/>
      <c r="BR38" s="356"/>
      <c r="BS38" s="356"/>
      <c r="BT38" s="356"/>
      <c r="BU38" s="356"/>
      <c r="BV38" s="172"/>
      <c r="BW38" s="355">
        <f t="shared" si="2"/>
        <v>11</v>
      </c>
      <c r="BX38" s="355"/>
      <c r="BY38" s="356" t="str">
        <f>IF('各会計、関係団体の財政状況及び健全化判断比率'!B72="","",'各会計、関係団体の財政状況及び健全化判断比率'!B72)</f>
        <v>かずさ水道広域連合企業団（水道事業会計）</v>
      </c>
      <c r="BZ38" s="356"/>
      <c r="CA38" s="356"/>
      <c r="CB38" s="356"/>
      <c r="CC38" s="356"/>
      <c r="CD38" s="356"/>
      <c r="CE38" s="356"/>
      <c r="CF38" s="356"/>
      <c r="CG38" s="356"/>
      <c r="CH38" s="356"/>
      <c r="CI38" s="356"/>
      <c r="CJ38" s="356"/>
      <c r="CK38" s="356"/>
      <c r="CL38" s="356"/>
      <c r="CM38" s="356"/>
      <c r="CN38" s="172"/>
      <c r="CO38" s="355" t="str">
        <f t="shared" si="3"/>
        <v/>
      </c>
      <c r="CP38" s="355"/>
      <c r="CQ38" s="356" t="str">
        <f>IF('各会計、関係団体の財政状況及び健全化判断比率'!BS11="","",'各会計、関係団体の財政状況及び健全化判断比率'!BS11)</f>
        <v/>
      </c>
      <c r="CR38" s="356"/>
      <c r="CS38" s="356"/>
      <c r="CT38" s="356"/>
      <c r="CU38" s="356"/>
      <c r="CV38" s="356"/>
      <c r="CW38" s="356"/>
      <c r="CX38" s="356"/>
      <c r="CY38" s="356"/>
      <c r="CZ38" s="356"/>
      <c r="DA38" s="356"/>
      <c r="DB38" s="356"/>
      <c r="DC38" s="356"/>
      <c r="DD38" s="356"/>
      <c r="DE38" s="356"/>
      <c r="DG38" s="353" t="str">
        <f>IF('各会計、関係団体の財政状況及び健全化判断比率'!BR11="","",'各会計、関係団体の財政状況及び健全化判断比率'!BR11)</f>
        <v/>
      </c>
      <c r="DH38" s="353"/>
      <c r="DI38" s="199"/>
    </row>
    <row r="39" spans="1:113" ht="32.25" customHeight="1" x14ac:dyDescent="0.2">
      <c r="A39" s="172"/>
      <c r="B39" s="196"/>
      <c r="C39" s="355" t="str">
        <f t="shared" si="5"/>
        <v/>
      </c>
      <c r="D39" s="355"/>
      <c r="E39" s="356" t="str">
        <f>IF('各会計、関係団体の財政状況及び健全化判断比率'!B12="","",'各会計、関係団体の財政状況及び健全化判断比率'!B12)</f>
        <v/>
      </c>
      <c r="F39" s="356"/>
      <c r="G39" s="356"/>
      <c r="H39" s="356"/>
      <c r="I39" s="356"/>
      <c r="J39" s="356"/>
      <c r="K39" s="356"/>
      <c r="L39" s="356"/>
      <c r="M39" s="356"/>
      <c r="N39" s="356"/>
      <c r="O39" s="356"/>
      <c r="P39" s="356"/>
      <c r="Q39" s="356"/>
      <c r="R39" s="356"/>
      <c r="S39" s="356"/>
      <c r="T39" s="172"/>
      <c r="U39" s="355" t="str">
        <f t="shared" si="4"/>
        <v/>
      </c>
      <c r="V39" s="355"/>
      <c r="W39" s="356"/>
      <c r="X39" s="356"/>
      <c r="Y39" s="356"/>
      <c r="Z39" s="356"/>
      <c r="AA39" s="356"/>
      <c r="AB39" s="356"/>
      <c r="AC39" s="356"/>
      <c r="AD39" s="356"/>
      <c r="AE39" s="356"/>
      <c r="AF39" s="356"/>
      <c r="AG39" s="356"/>
      <c r="AH39" s="356"/>
      <c r="AI39" s="356"/>
      <c r="AJ39" s="356"/>
      <c r="AK39" s="356"/>
      <c r="AL39" s="172"/>
      <c r="AM39" s="355" t="str">
        <f t="shared" si="0"/>
        <v/>
      </c>
      <c r="AN39" s="355"/>
      <c r="AO39" s="356"/>
      <c r="AP39" s="356"/>
      <c r="AQ39" s="356"/>
      <c r="AR39" s="356"/>
      <c r="AS39" s="356"/>
      <c r="AT39" s="356"/>
      <c r="AU39" s="356"/>
      <c r="AV39" s="356"/>
      <c r="AW39" s="356"/>
      <c r="AX39" s="356"/>
      <c r="AY39" s="356"/>
      <c r="AZ39" s="356"/>
      <c r="BA39" s="356"/>
      <c r="BB39" s="356"/>
      <c r="BC39" s="356"/>
      <c r="BD39" s="172"/>
      <c r="BE39" s="355" t="str">
        <f t="shared" si="1"/>
        <v/>
      </c>
      <c r="BF39" s="355"/>
      <c r="BG39" s="356"/>
      <c r="BH39" s="356"/>
      <c r="BI39" s="356"/>
      <c r="BJ39" s="356"/>
      <c r="BK39" s="356"/>
      <c r="BL39" s="356"/>
      <c r="BM39" s="356"/>
      <c r="BN39" s="356"/>
      <c r="BO39" s="356"/>
      <c r="BP39" s="356"/>
      <c r="BQ39" s="356"/>
      <c r="BR39" s="356"/>
      <c r="BS39" s="356"/>
      <c r="BT39" s="356"/>
      <c r="BU39" s="356"/>
      <c r="BV39" s="172"/>
      <c r="BW39" s="355">
        <f t="shared" si="2"/>
        <v>12</v>
      </c>
      <c r="BX39" s="355"/>
      <c r="BY39" s="356" t="str">
        <f>IF('各会計、関係団体の財政状況及び健全化判断比率'!B73="","",'各会計、関係団体の財政状況及び健全化判断比率'!B73)</f>
        <v>かずさ水道広域連合企業団（水道事業会計（用水供給事業））</v>
      </c>
      <c r="BZ39" s="356"/>
      <c r="CA39" s="356"/>
      <c r="CB39" s="356"/>
      <c r="CC39" s="356"/>
      <c r="CD39" s="356"/>
      <c r="CE39" s="356"/>
      <c r="CF39" s="356"/>
      <c r="CG39" s="356"/>
      <c r="CH39" s="356"/>
      <c r="CI39" s="356"/>
      <c r="CJ39" s="356"/>
      <c r="CK39" s="356"/>
      <c r="CL39" s="356"/>
      <c r="CM39" s="356"/>
      <c r="CN39" s="172"/>
      <c r="CO39" s="355" t="str">
        <f t="shared" si="3"/>
        <v/>
      </c>
      <c r="CP39" s="355"/>
      <c r="CQ39" s="356" t="str">
        <f>IF('各会計、関係団体の財政状況及び健全化判断比率'!BS12="","",'各会計、関係団体の財政状況及び健全化判断比率'!BS12)</f>
        <v/>
      </c>
      <c r="CR39" s="356"/>
      <c r="CS39" s="356"/>
      <c r="CT39" s="356"/>
      <c r="CU39" s="356"/>
      <c r="CV39" s="356"/>
      <c r="CW39" s="356"/>
      <c r="CX39" s="356"/>
      <c r="CY39" s="356"/>
      <c r="CZ39" s="356"/>
      <c r="DA39" s="356"/>
      <c r="DB39" s="356"/>
      <c r="DC39" s="356"/>
      <c r="DD39" s="356"/>
      <c r="DE39" s="356"/>
      <c r="DG39" s="353" t="str">
        <f>IF('各会計、関係団体の財政状況及び健全化判断比率'!BR12="","",'各会計、関係団体の財政状況及び健全化判断比率'!BR12)</f>
        <v/>
      </c>
      <c r="DH39" s="353"/>
      <c r="DI39" s="199"/>
    </row>
    <row r="40" spans="1:113" ht="32.25" customHeight="1" x14ac:dyDescent="0.2">
      <c r="A40" s="172"/>
      <c r="B40" s="196"/>
      <c r="C40" s="355" t="str">
        <f t="shared" si="5"/>
        <v/>
      </c>
      <c r="D40" s="355"/>
      <c r="E40" s="356" t="str">
        <f>IF('各会計、関係団体の財政状況及び健全化判断比率'!B13="","",'各会計、関係団体の財政状況及び健全化判断比率'!B13)</f>
        <v/>
      </c>
      <c r="F40" s="356"/>
      <c r="G40" s="356"/>
      <c r="H40" s="356"/>
      <c r="I40" s="356"/>
      <c r="J40" s="356"/>
      <c r="K40" s="356"/>
      <c r="L40" s="356"/>
      <c r="M40" s="356"/>
      <c r="N40" s="356"/>
      <c r="O40" s="356"/>
      <c r="P40" s="356"/>
      <c r="Q40" s="356"/>
      <c r="R40" s="356"/>
      <c r="S40" s="356"/>
      <c r="T40" s="172"/>
      <c r="U40" s="355" t="str">
        <f t="shared" si="4"/>
        <v/>
      </c>
      <c r="V40" s="355"/>
      <c r="W40" s="356"/>
      <c r="X40" s="356"/>
      <c r="Y40" s="356"/>
      <c r="Z40" s="356"/>
      <c r="AA40" s="356"/>
      <c r="AB40" s="356"/>
      <c r="AC40" s="356"/>
      <c r="AD40" s="356"/>
      <c r="AE40" s="356"/>
      <c r="AF40" s="356"/>
      <c r="AG40" s="356"/>
      <c r="AH40" s="356"/>
      <c r="AI40" s="356"/>
      <c r="AJ40" s="356"/>
      <c r="AK40" s="356"/>
      <c r="AL40" s="172"/>
      <c r="AM40" s="355" t="str">
        <f t="shared" si="0"/>
        <v/>
      </c>
      <c r="AN40" s="355"/>
      <c r="AO40" s="356"/>
      <c r="AP40" s="356"/>
      <c r="AQ40" s="356"/>
      <c r="AR40" s="356"/>
      <c r="AS40" s="356"/>
      <c r="AT40" s="356"/>
      <c r="AU40" s="356"/>
      <c r="AV40" s="356"/>
      <c r="AW40" s="356"/>
      <c r="AX40" s="356"/>
      <c r="AY40" s="356"/>
      <c r="AZ40" s="356"/>
      <c r="BA40" s="356"/>
      <c r="BB40" s="356"/>
      <c r="BC40" s="356"/>
      <c r="BD40" s="172"/>
      <c r="BE40" s="355" t="str">
        <f t="shared" si="1"/>
        <v/>
      </c>
      <c r="BF40" s="355"/>
      <c r="BG40" s="356"/>
      <c r="BH40" s="356"/>
      <c r="BI40" s="356"/>
      <c r="BJ40" s="356"/>
      <c r="BK40" s="356"/>
      <c r="BL40" s="356"/>
      <c r="BM40" s="356"/>
      <c r="BN40" s="356"/>
      <c r="BO40" s="356"/>
      <c r="BP40" s="356"/>
      <c r="BQ40" s="356"/>
      <c r="BR40" s="356"/>
      <c r="BS40" s="356"/>
      <c r="BT40" s="356"/>
      <c r="BU40" s="356"/>
      <c r="BV40" s="172"/>
      <c r="BW40" s="355">
        <f t="shared" si="2"/>
        <v>13</v>
      </c>
      <c r="BX40" s="355"/>
      <c r="BY40" s="356" t="str">
        <f>IF('各会計、関係団体の財政状況及び健全化判断比率'!B74="","",'各会計、関係団体の財政状況及び健全化判断比率'!B74)</f>
        <v>君津中央病院企業団（病院事業会計）</v>
      </c>
      <c r="BZ40" s="356"/>
      <c r="CA40" s="356"/>
      <c r="CB40" s="356"/>
      <c r="CC40" s="356"/>
      <c r="CD40" s="356"/>
      <c r="CE40" s="356"/>
      <c r="CF40" s="356"/>
      <c r="CG40" s="356"/>
      <c r="CH40" s="356"/>
      <c r="CI40" s="356"/>
      <c r="CJ40" s="356"/>
      <c r="CK40" s="356"/>
      <c r="CL40" s="356"/>
      <c r="CM40" s="356"/>
      <c r="CN40" s="172"/>
      <c r="CO40" s="355" t="str">
        <f t="shared" si="3"/>
        <v/>
      </c>
      <c r="CP40" s="355"/>
      <c r="CQ40" s="356" t="str">
        <f>IF('各会計、関係団体の財政状況及び健全化判断比率'!BS13="","",'各会計、関係団体の財政状況及び健全化判断比率'!BS13)</f>
        <v/>
      </c>
      <c r="CR40" s="356"/>
      <c r="CS40" s="356"/>
      <c r="CT40" s="356"/>
      <c r="CU40" s="356"/>
      <c r="CV40" s="356"/>
      <c r="CW40" s="356"/>
      <c r="CX40" s="356"/>
      <c r="CY40" s="356"/>
      <c r="CZ40" s="356"/>
      <c r="DA40" s="356"/>
      <c r="DB40" s="356"/>
      <c r="DC40" s="356"/>
      <c r="DD40" s="356"/>
      <c r="DE40" s="356"/>
      <c r="DG40" s="353" t="str">
        <f>IF('各会計、関係団体の財政状況及び健全化判断比率'!BR13="","",'各会計、関係団体の財政状況及び健全化判断比率'!BR13)</f>
        <v/>
      </c>
      <c r="DH40" s="353"/>
      <c r="DI40" s="199"/>
    </row>
    <row r="41" spans="1:113" ht="32.25" customHeight="1" x14ac:dyDescent="0.2">
      <c r="A41" s="172"/>
      <c r="B41" s="196"/>
      <c r="C41" s="355" t="str">
        <f t="shared" si="5"/>
        <v/>
      </c>
      <c r="D41" s="355"/>
      <c r="E41" s="356" t="str">
        <f>IF('各会計、関係団体の財政状況及び健全化判断比率'!B14="","",'各会計、関係団体の財政状況及び健全化判断比率'!B14)</f>
        <v/>
      </c>
      <c r="F41" s="356"/>
      <c r="G41" s="356"/>
      <c r="H41" s="356"/>
      <c r="I41" s="356"/>
      <c r="J41" s="356"/>
      <c r="K41" s="356"/>
      <c r="L41" s="356"/>
      <c r="M41" s="356"/>
      <c r="N41" s="356"/>
      <c r="O41" s="356"/>
      <c r="P41" s="356"/>
      <c r="Q41" s="356"/>
      <c r="R41" s="356"/>
      <c r="S41" s="356"/>
      <c r="T41" s="172"/>
      <c r="U41" s="355" t="str">
        <f t="shared" si="4"/>
        <v/>
      </c>
      <c r="V41" s="355"/>
      <c r="W41" s="356"/>
      <c r="X41" s="356"/>
      <c r="Y41" s="356"/>
      <c r="Z41" s="356"/>
      <c r="AA41" s="356"/>
      <c r="AB41" s="356"/>
      <c r="AC41" s="356"/>
      <c r="AD41" s="356"/>
      <c r="AE41" s="356"/>
      <c r="AF41" s="356"/>
      <c r="AG41" s="356"/>
      <c r="AH41" s="356"/>
      <c r="AI41" s="356"/>
      <c r="AJ41" s="356"/>
      <c r="AK41" s="356"/>
      <c r="AL41" s="172"/>
      <c r="AM41" s="355" t="str">
        <f t="shared" si="0"/>
        <v/>
      </c>
      <c r="AN41" s="355"/>
      <c r="AO41" s="356"/>
      <c r="AP41" s="356"/>
      <c r="AQ41" s="356"/>
      <c r="AR41" s="356"/>
      <c r="AS41" s="356"/>
      <c r="AT41" s="356"/>
      <c r="AU41" s="356"/>
      <c r="AV41" s="356"/>
      <c r="AW41" s="356"/>
      <c r="AX41" s="356"/>
      <c r="AY41" s="356"/>
      <c r="AZ41" s="356"/>
      <c r="BA41" s="356"/>
      <c r="BB41" s="356"/>
      <c r="BC41" s="356"/>
      <c r="BD41" s="172"/>
      <c r="BE41" s="355" t="str">
        <f t="shared" si="1"/>
        <v/>
      </c>
      <c r="BF41" s="355"/>
      <c r="BG41" s="356"/>
      <c r="BH41" s="356"/>
      <c r="BI41" s="356"/>
      <c r="BJ41" s="356"/>
      <c r="BK41" s="356"/>
      <c r="BL41" s="356"/>
      <c r="BM41" s="356"/>
      <c r="BN41" s="356"/>
      <c r="BO41" s="356"/>
      <c r="BP41" s="356"/>
      <c r="BQ41" s="356"/>
      <c r="BR41" s="356"/>
      <c r="BS41" s="356"/>
      <c r="BT41" s="356"/>
      <c r="BU41" s="356"/>
      <c r="BV41" s="172"/>
      <c r="BW41" s="355">
        <f t="shared" si="2"/>
        <v>14</v>
      </c>
      <c r="BX41" s="355"/>
      <c r="BY41" s="356" t="str">
        <f>IF('各会計、関係団体の財政状況及び健全化判断比率'!B75="","",'各会計、関係団体の財政状況及び健全化判断比率'!B75)</f>
        <v>君津富津広域下水道組合（君津富津広域下水道組合事業会計）</v>
      </c>
      <c r="BZ41" s="356"/>
      <c r="CA41" s="356"/>
      <c r="CB41" s="356"/>
      <c r="CC41" s="356"/>
      <c r="CD41" s="356"/>
      <c r="CE41" s="356"/>
      <c r="CF41" s="356"/>
      <c r="CG41" s="356"/>
      <c r="CH41" s="356"/>
      <c r="CI41" s="356"/>
      <c r="CJ41" s="356"/>
      <c r="CK41" s="356"/>
      <c r="CL41" s="356"/>
      <c r="CM41" s="356"/>
      <c r="CN41" s="172"/>
      <c r="CO41" s="355" t="str">
        <f t="shared" si="3"/>
        <v/>
      </c>
      <c r="CP41" s="355"/>
      <c r="CQ41" s="356" t="str">
        <f>IF('各会計、関係団体の財政状況及び健全化判断比率'!BS14="","",'各会計、関係団体の財政状況及び健全化判断比率'!BS14)</f>
        <v/>
      </c>
      <c r="CR41" s="356"/>
      <c r="CS41" s="356"/>
      <c r="CT41" s="356"/>
      <c r="CU41" s="356"/>
      <c r="CV41" s="356"/>
      <c r="CW41" s="356"/>
      <c r="CX41" s="356"/>
      <c r="CY41" s="356"/>
      <c r="CZ41" s="356"/>
      <c r="DA41" s="356"/>
      <c r="DB41" s="356"/>
      <c r="DC41" s="356"/>
      <c r="DD41" s="356"/>
      <c r="DE41" s="356"/>
      <c r="DG41" s="353" t="str">
        <f>IF('各会計、関係団体の財政状況及び健全化判断比率'!BR14="","",'各会計、関係団体の財政状況及び健全化判断比率'!BR14)</f>
        <v/>
      </c>
      <c r="DH41" s="353"/>
      <c r="DI41" s="199"/>
    </row>
    <row r="42" spans="1:113" ht="32.25" customHeight="1" x14ac:dyDescent="0.2">
      <c r="B42" s="196"/>
      <c r="C42" s="355" t="str">
        <f t="shared" si="5"/>
        <v/>
      </c>
      <c r="D42" s="355"/>
      <c r="E42" s="356" t="str">
        <f>IF('各会計、関係団体の財政状況及び健全化判断比率'!B15="","",'各会計、関係団体の財政状況及び健全化判断比率'!B15)</f>
        <v/>
      </c>
      <c r="F42" s="356"/>
      <c r="G42" s="356"/>
      <c r="H42" s="356"/>
      <c r="I42" s="356"/>
      <c r="J42" s="356"/>
      <c r="K42" s="356"/>
      <c r="L42" s="356"/>
      <c r="M42" s="356"/>
      <c r="N42" s="356"/>
      <c r="O42" s="356"/>
      <c r="P42" s="356"/>
      <c r="Q42" s="356"/>
      <c r="R42" s="356"/>
      <c r="S42" s="356"/>
      <c r="T42" s="172"/>
      <c r="U42" s="355" t="str">
        <f t="shared" si="4"/>
        <v/>
      </c>
      <c r="V42" s="355"/>
      <c r="W42" s="356"/>
      <c r="X42" s="356"/>
      <c r="Y42" s="356"/>
      <c r="Z42" s="356"/>
      <c r="AA42" s="356"/>
      <c r="AB42" s="356"/>
      <c r="AC42" s="356"/>
      <c r="AD42" s="356"/>
      <c r="AE42" s="356"/>
      <c r="AF42" s="356"/>
      <c r="AG42" s="356"/>
      <c r="AH42" s="356"/>
      <c r="AI42" s="356"/>
      <c r="AJ42" s="356"/>
      <c r="AK42" s="356"/>
      <c r="AL42" s="172"/>
      <c r="AM42" s="355" t="str">
        <f t="shared" si="0"/>
        <v/>
      </c>
      <c r="AN42" s="355"/>
      <c r="AO42" s="356"/>
      <c r="AP42" s="356"/>
      <c r="AQ42" s="356"/>
      <c r="AR42" s="356"/>
      <c r="AS42" s="356"/>
      <c r="AT42" s="356"/>
      <c r="AU42" s="356"/>
      <c r="AV42" s="356"/>
      <c r="AW42" s="356"/>
      <c r="AX42" s="356"/>
      <c r="AY42" s="356"/>
      <c r="AZ42" s="356"/>
      <c r="BA42" s="356"/>
      <c r="BB42" s="356"/>
      <c r="BC42" s="356"/>
      <c r="BD42" s="172"/>
      <c r="BE42" s="355" t="str">
        <f t="shared" si="1"/>
        <v/>
      </c>
      <c r="BF42" s="355"/>
      <c r="BG42" s="356"/>
      <c r="BH42" s="356"/>
      <c r="BI42" s="356"/>
      <c r="BJ42" s="356"/>
      <c r="BK42" s="356"/>
      <c r="BL42" s="356"/>
      <c r="BM42" s="356"/>
      <c r="BN42" s="356"/>
      <c r="BO42" s="356"/>
      <c r="BP42" s="356"/>
      <c r="BQ42" s="356"/>
      <c r="BR42" s="356"/>
      <c r="BS42" s="356"/>
      <c r="BT42" s="356"/>
      <c r="BU42" s="356"/>
      <c r="BV42" s="172"/>
      <c r="BW42" s="355">
        <f t="shared" si="2"/>
        <v>15</v>
      </c>
      <c r="BX42" s="355"/>
      <c r="BY42" s="356" t="str">
        <f>IF('各会計、関係団体の財政状況及び健全化判断比率'!B76="","",'各会計、関係団体の財政状況及び健全化判断比率'!B76)</f>
        <v>君津郡市広域市町村圏事務組合（一般会計）</v>
      </c>
      <c r="BZ42" s="356"/>
      <c r="CA42" s="356"/>
      <c r="CB42" s="356"/>
      <c r="CC42" s="356"/>
      <c r="CD42" s="356"/>
      <c r="CE42" s="356"/>
      <c r="CF42" s="356"/>
      <c r="CG42" s="356"/>
      <c r="CH42" s="356"/>
      <c r="CI42" s="356"/>
      <c r="CJ42" s="356"/>
      <c r="CK42" s="356"/>
      <c r="CL42" s="356"/>
      <c r="CM42" s="356"/>
      <c r="CN42" s="172"/>
      <c r="CO42" s="355" t="str">
        <f t="shared" si="3"/>
        <v/>
      </c>
      <c r="CP42" s="355"/>
      <c r="CQ42" s="356" t="str">
        <f>IF('各会計、関係団体の財政状況及び健全化判断比率'!BS15="","",'各会計、関係団体の財政状況及び健全化判断比率'!BS15)</f>
        <v/>
      </c>
      <c r="CR42" s="356"/>
      <c r="CS42" s="356"/>
      <c r="CT42" s="356"/>
      <c r="CU42" s="356"/>
      <c r="CV42" s="356"/>
      <c r="CW42" s="356"/>
      <c r="CX42" s="356"/>
      <c r="CY42" s="356"/>
      <c r="CZ42" s="356"/>
      <c r="DA42" s="356"/>
      <c r="DB42" s="356"/>
      <c r="DC42" s="356"/>
      <c r="DD42" s="356"/>
      <c r="DE42" s="356"/>
      <c r="DG42" s="353" t="str">
        <f>IF('各会計、関係団体の財政状況及び健全化判断比率'!BR15="","",'各会計、関係団体の財政状況及び健全化判断比率'!BR15)</f>
        <v/>
      </c>
      <c r="DH42" s="353"/>
      <c r="DI42" s="199"/>
    </row>
    <row r="43" spans="1:113" ht="32.25" customHeight="1" x14ac:dyDescent="0.2">
      <c r="B43" s="196"/>
      <c r="C43" s="355" t="str">
        <f t="shared" si="5"/>
        <v/>
      </c>
      <c r="D43" s="355"/>
      <c r="E43" s="356" t="str">
        <f>IF('各会計、関係団体の財政状況及び健全化判断比率'!B16="","",'各会計、関係団体の財政状況及び健全化判断比率'!B16)</f>
        <v/>
      </c>
      <c r="F43" s="356"/>
      <c r="G43" s="356"/>
      <c r="H43" s="356"/>
      <c r="I43" s="356"/>
      <c r="J43" s="356"/>
      <c r="K43" s="356"/>
      <c r="L43" s="356"/>
      <c r="M43" s="356"/>
      <c r="N43" s="356"/>
      <c r="O43" s="356"/>
      <c r="P43" s="356"/>
      <c r="Q43" s="356"/>
      <c r="R43" s="356"/>
      <c r="S43" s="356"/>
      <c r="T43" s="172"/>
      <c r="U43" s="355" t="str">
        <f t="shared" si="4"/>
        <v/>
      </c>
      <c r="V43" s="355"/>
      <c r="W43" s="356"/>
      <c r="X43" s="356"/>
      <c r="Y43" s="356"/>
      <c r="Z43" s="356"/>
      <c r="AA43" s="356"/>
      <c r="AB43" s="356"/>
      <c r="AC43" s="356"/>
      <c r="AD43" s="356"/>
      <c r="AE43" s="356"/>
      <c r="AF43" s="356"/>
      <c r="AG43" s="356"/>
      <c r="AH43" s="356"/>
      <c r="AI43" s="356"/>
      <c r="AJ43" s="356"/>
      <c r="AK43" s="356"/>
      <c r="AL43" s="172"/>
      <c r="AM43" s="355" t="str">
        <f t="shared" si="0"/>
        <v/>
      </c>
      <c r="AN43" s="355"/>
      <c r="AO43" s="356"/>
      <c r="AP43" s="356"/>
      <c r="AQ43" s="356"/>
      <c r="AR43" s="356"/>
      <c r="AS43" s="356"/>
      <c r="AT43" s="356"/>
      <c r="AU43" s="356"/>
      <c r="AV43" s="356"/>
      <c r="AW43" s="356"/>
      <c r="AX43" s="356"/>
      <c r="AY43" s="356"/>
      <c r="AZ43" s="356"/>
      <c r="BA43" s="356"/>
      <c r="BB43" s="356"/>
      <c r="BC43" s="356"/>
      <c r="BD43" s="172"/>
      <c r="BE43" s="355" t="str">
        <f t="shared" si="1"/>
        <v/>
      </c>
      <c r="BF43" s="355"/>
      <c r="BG43" s="356"/>
      <c r="BH43" s="356"/>
      <c r="BI43" s="356"/>
      <c r="BJ43" s="356"/>
      <c r="BK43" s="356"/>
      <c r="BL43" s="356"/>
      <c r="BM43" s="356"/>
      <c r="BN43" s="356"/>
      <c r="BO43" s="356"/>
      <c r="BP43" s="356"/>
      <c r="BQ43" s="356"/>
      <c r="BR43" s="356"/>
      <c r="BS43" s="356"/>
      <c r="BT43" s="356"/>
      <c r="BU43" s="356"/>
      <c r="BV43" s="172"/>
      <c r="BW43" s="355">
        <f t="shared" si="2"/>
        <v>16</v>
      </c>
      <c r="BX43" s="355"/>
      <c r="BY43" s="356" t="str">
        <f>IF('各会計、関係団体の財政状況及び健全化判断比率'!B77="","",'各会計、関係団体の財政状況及び健全化判断比率'!B77)</f>
        <v>千葉県後期高齢者医療広域連合（一般会計）</v>
      </c>
      <c r="BZ43" s="356"/>
      <c r="CA43" s="356"/>
      <c r="CB43" s="356"/>
      <c r="CC43" s="356"/>
      <c r="CD43" s="356"/>
      <c r="CE43" s="356"/>
      <c r="CF43" s="356"/>
      <c r="CG43" s="356"/>
      <c r="CH43" s="356"/>
      <c r="CI43" s="356"/>
      <c r="CJ43" s="356"/>
      <c r="CK43" s="356"/>
      <c r="CL43" s="356"/>
      <c r="CM43" s="356"/>
      <c r="CN43" s="172"/>
      <c r="CO43" s="355" t="str">
        <f t="shared" si="3"/>
        <v/>
      </c>
      <c r="CP43" s="355"/>
      <c r="CQ43" s="356" t="str">
        <f>IF('各会計、関係団体の財政状況及び健全化判断比率'!BS16="","",'各会計、関係団体の財政状況及び健全化判断比率'!BS16)</f>
        <v/>
      </c>
      <c r="CR43" s="356"/>
      <c r="CS43" s="356"/>
      <c r="CT43" s="356"/>
      <c r="CU43" s="356"/>
      <c r="CV43" s="356"/>
      <c r="CW43" s="356"/>
      <c r="CX43" s="356"/>
      <c r="CY43" s="356"/>
      <c r="CZ43" s="356"/>
      <c r="DA43" s="356"/>
      <c r="DB43" s="356"/>
      <c r="DC43" s="356"/>
      <c r="DD43" s="356"/>
      <c r="DE43" s="356"/>
      <c r="DG43" s="353" t="str">
        <f>IF('各会計、関係団体の財政状況及び健全化判断比率'!BR16="","",'各会計、関係団体の財政状況及び健全化判断比率'!BR16)</f>
        <v/>
      </c>
      <c r="DH43" s="353"/>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193</v>
      </c>
      <c r="E46" s="352" t="s">
        <v>194</v>
      </c>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c r="CO46" s="352"/>
      <c r="CP46" s="352"/>
      <c r="CQ46" s="352"/>
      <c r="CR46" s="352"/>
      <c r="CS46" s="352"/>
      <c r="CT46" s="352"/>
      <c r="CU46" s="352"/>
      <c r="CV46" s="352"/>
      <c r="CW46" s="352"/>
      <c r="CX46" s="352"/>
      <c r="CY46" s="352"/>
      <c r="CZ46" s="352"/>
      <c r="DA46" s="352"/>
      <c r="DB46" s="352"/>
      <c r="DC46" s="352"/>
      <c r="DD46" s="352"/>
      <c r="DE46" s="352"/>
      <c r="DF46" s="352"/>
      <c r="DG46" s="352"/>
      <c r="DH46" s="352"/>
      <c r="DI46" s="352"/>
    </row>
    <row r="47" spans="1:113" x14ac:dyDescent="0.2">
      <c r="E47" s="352" t="s">
        <v>195</v>
      </c>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c r="CO47" s="352"/>
      <c r="CP47" s="352"/>
      <c r="CQ47" s="352"/>
      <c r="CR47" s="352"/>
      <c r="CS47" s="352"/>
      <c r="CT47" s="352"/>
      <c r="CU47" s="352"/>
      <c r="CV47" s="352"/>
      <c r="CW47" s="352"/>
      <c r="CX47" s="352"/>
      <c r="CY47" s="352"/>
      <c r="CZ47" s="352"/>
      <c r="DA47" s="352"/>
      <c r="DB47" s="352"/>
      <c r="DC47" s="352"/>
      <c r="DD47" s="352"/>
      <c r="DE47" s="352"/>
      <c r="DF47" s="352"/>
      <c r="DG47" s="352"/>
      <c r="DH47" s="352"/>
      <c r="DI47" s="352"/>
    </row>
    <row r="48" spans="1:113" x14ac:dyDescent="0.2">
      <c r="E48" s="352" t="s">
        <v>196</v>
      </c>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2"/>
      <c r="DD48" s="352"/>
      <c r="DE48" s="352"/>
      <c r="DF48" s="352"/>
      <c r="DG48" s="352"/>
      <c r="DH48" s="352"/>
      <c r="DI48" s="352"/>
    </row>
    <row r="49" spans="5:113" x14ac:dyDescent="0.2">
      <c r="E49" s="354" t="s">
        <v>197</v>
      </c>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354"/>
      <c r="BL49" s="354"/>
      <c r="BM49" s="354"/>
      <c r="BN49" s="354"/>
      <c r="BO49" s="354"/>
      <c r="BP49" s="354"/>
      <c r="BQ49" s="354"/>
      <c r="BR49" s="354"/>
      <c r="BS49" s="354"/>
      <c r="BT49" s="354"/>
      <c r="BU49" s="354"/>
      <c r="BV49" s="354"/>
      <c r="BW49" s="354"/>
      <c r="BX49" s="354"/>
      <c r="BY49" s="354"/>
      <c r="BZ49" s="354"/>
      <c r="CA49" s="354"/>
      <c r="CB49" s="354"/>
      <c r="CC49" s="354"/>
      <c r="CD49" s="354"/>
      <c r="CE49" s="354"/>
      <c r="CF49" s="354"/>
      <c r="CG49" s="354"/>
      <c r="CH49" s="354"/>
      <c r="CI49" s="354"/>
      <c r="CJ49" s="354"/>
      <c r="CK49" s="354"/>
      <c r="CL49" s="354"/>
      <c r="CM49" s="354"/>
      <c r="CN49" s="354"/>
      <c r="CO49" s="354"/>
      <c r="CP49" s="354"/>
      <c r="CQ49" s="354"/>
      <c r="CR49" s="354"/>
      <c r="CS49" s="354"/>
      <c r="CT49" s="354"/>
      <c r="CU49" s="354"/>
      <c r="CV49" s="354"/>
      <c r="CW49" s="354"/>
      <c r="CX49" s="354"/>
      <c r="CY49" s="354"/>
      <c r="CZ49" s="354"/>
      <c r="DA49" s="354"/>
      <c r="DB49" s="354"/>
      <c r="DC49" s="354"/>
      <c r="DD49" s="354"/>
      <c r="DE49" s="354"/>
      <c r="DF49" s="354"/>
      <c r="DG49" s="354"/>
      <c r="DH49" s="354"/>
      <c r="DI49" s="354"/>
    </row>
    <row r="50" spans="5:113" x14ac:dyDescent="0.2">
      <c r="E50" s="352" t="s">
        <v>198</v>
      </c>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row>
    <row r="51" spans="5:113" x14ac:dyDescent="0.2">
      <c r="E51" s="352" t="s">
        <v>199</v>
      </c>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2"/>
      <c r="DD51" s="352"/>
      <c r="DE51" s="352"/>
      <c r="DF51" s="352"/>
      <c r="DG51" s="352"/>
      <c r="DH51" s="352"/>
      <c r="DI51" s="352"/>
    </row>
    <row r="52" spans="5:113" x14ac:dyDescent="0.2">
      <c r="E52" s="352" t="s">
        <v>200</v>
      </c>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2"/>
      <c r="DD52" s="352"/>
      <c r="DE52" s="352"/>
      <c r="DF52" s="352"/>
      <c r="DG52" s="352"/>
      <c r="DH52" s="352"/>
      <c r="DI52" s="352"/>
    </row>
    <row r="53" spans="5:113" x14ac:dyDescent="0.2">
      <c r="E53" s="352" t="s">
        <v>201</v>
      </c>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2"/>
      <c r="DD53" s="352"/>
      <c r="DE53" s="352"/>
      <c r="DF53" s="352"/>
      <c r="DG53" s="352"/>
      <c r="DH53" s="352"/>
      <c r="DI53" s="352"/>
    </row>
    <row r="54" spans="5:113" x14ac:dyDescent="0.2"/>
    <row r="55" spans="5:113" x14ac:dyDescent="0.2"/>
    <row r="56" spans="5:113" x14ac:dyDescent="0.2"/>
  </sheetData>
  <sheetProtection algorithmName="SHA-512" hashValue="OTzmCQ9RhInJ2a3mxaGzfiQEJLxssRarHEpWQsCDaPr6ViqnsVNu7kSx146uTvQW8fWRpKWsKN4jO95I6U/M1g==" saltValue="Rr6b3Xo7MkVZpPj+k28X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40" t="s">
        <v>532</v>
      </c>
      <c r="D34" s="1140"/>
      <c r="E34" s="1141"/>
      <c r="F34" s="32">
        <v>9.6300000000000008</v>
      </c>
      <c r="G34" s="33">
        <v>10.029999999999999</v>
      </c>
      <c r="H34" s="33">
        <v>11.92</v>
      </c>
      <c r="I34" s="33">
        <v>5.75</v>
      </c>
      <c r="J34" s="34">
        <v>6.44</v>
      </c>
      <c r="K34" s="22"/>
      <c r="L34" s="22"/>
      <c r="M34" s="22"/>
      <c r="N34" s="22"/>
      <c r="O34" s="22"/>
      <c r="P34" s="22"/>
    </row>
    <row r="35" spans="1:16" ht="39" customHeight="1" x14ac:dyDescent="0.2">
      <c r="A35" s="22"/>
      <c r="B35" s="35"/>
      <c r="C35" s="1136" t="s">
        <v>533</v>
      </c>
      <c r="D35" s="1136"/>
      <c r="E35" s="1137"/>
      <c r="F35" s="36">
        <v>3.65</v>
      </c>
      <c r="G35" s="37">
        <v>4.07</v>
      </c>
      <c r="H35" s="37">
        <v>3.88</v>
      </c>
      <c r="I35" s="37">
        <v>3.45</v>
      </c>
      <c r="J35" s="38">
        <v>1.78</v>
      </c>
      <c r="K35" s="22"/>
      <c r="L35" s="22"/>
      <c r="M35" s="22"/>
      <c r="N35" s="22"/>
      <c r="O35" s="22"/>
      <c r="P35" s="22"/>
    </row>
    <row r="36" spans="1:16" ht="39" customHeight="1" x14ac:dyDescent="0.2">
      <c r="A36" s="22"/>
      <c r="B36" s="35"/>
      <c r="C36" s="1136" t="s">
        <v>534</v>
      </c>
      <c r="D36" s="1136"/>
      <c r="E36" s="1137"/>
      <c r="F36" s="36">
        <v>0.51</v>
      </c>
      <c r="G36" s="37">
        <v>1.1599999999999999</v>
      </c>
      <c r="H36" s="37">
        <v>1.24</v>
      </c>
      <c r="I36" s="37">
        <v>0.79</v>
      </c>
      <c r="J36" s="38">
        <v>1.54</v>
      </c>
      <c r="K36" s="22"/>
      <c r="L36" s="22"/>
      <c r="M36" s="22"/>
      <c r="N36" s="22"/>
      <c r="O36" s="22"/>
      <c r="P36" s="22"/>
    </row>
    <row r="37" spans="1:16" ht="39" customHeight="1" x14ac:dyDescent="0.2">
      <c r="A37" s="22"/>
      <c r="B37" s="35"/>
      <c r="C37" s="1136" t="s">
        <v>535</v>
      </c>
      <c r="D37" s="1136"/>
      <c r="E37" s="1137"/>
      <c r="F37" s="36">
        <v>0.02</v>
      </c>
      <c r="G37" s="37">
        <v>0.03</v>
      </c>
      <c r="H37" s="37">
        <v>0.03</v>
      </c>
      <c r="I37" s="37">
        <v>0.03</v>
      </c>
      <c r="J37" s="38">
        <v>0.03</v>
      </c>
      <c r="K37" s="22"/>
      <c r="L37" s="22"/>
      <c r="M37" s="22"/>
      <c r="N37" s="22"/>
      <c r="O37" s="22"/>
      <c r="P37" s="22"/>
    </row>
    <row r="38" spans="1:16" ht="39" customHeight="1" x14ac:dyDescent="0.2">
      <c r="A38" s="22"/>
      <c r="B38" s="35"/>
      <c r="C38" s="1136" t="s">
        <v>536</v>
      </c>
      <c r="D38" s="1136"/>
      <c r="E38" s="1137"/>
      <c r="F38" s="36">
        <v>0.01</v>
      </c>
      <c r="G38" s="37">
        <v>0.01</v>
      </c>
      <c r="H38" s="37">
        <v>0.01</v>
      </c>
      <c r="I38" s="37">
        <v>0.03</v>
      </c>
      <c r="J38" s="38">
        <v>0.02</v>
      </c>
      <c r="K38" s="22"/>
      <c r="L38" s="22"/>
      <c r="M38" s="22"/>
      <c r="N38" s="22"/>
      <c r="O38" s="22"/>
      <c r="P38" s="22"/>
    </row>
    <row r="39" spans="1:16" ht="39" customHeight="1" x14ac:dyDescent="0.2">
      <c r="A39" s="22"/>
      <c r="B39" s="35"/>
      <c r="C39" s="1136" t="s">
        <v>537</v>
      </c>
      <c r="D39" s="1136"/>
      <c r="E39" s="1137"/>
      <c r="F39" s="36">
        <v>0.06</v>
      </c>
      <c r="G39" s="37">
        <v>0</v>
      </c>
      <c r="H39" s="37">
        <v>0.02</v>
      </c>
      <c r="I39" s="37">
        <v>0.01</v>
      </c>
      <c r="J39" s="38">
        <v>0</v>
      </c>
      <c r="K39" s="22"/>
      <c r="L39" s="22"/>
      <c r="M39" s="22"/>
      <c r="N39" s="22"/>
      <c r="O39" s="22"/>
      <c r="P39" s="22"/>
    </row>
    <row r="40" spans="1:16" ht="39" customHeight="1" x14ac:dyDescent="0.2">
      <c r="A40" s="22"/>
      <c r="B40" s="35"/>
      <c r="C40" s="1136"/>
      <c r="D40" s="1136"/>
      <c r="E40" s="1137"/>
      <c r="F40" s="36"/>
      <c r="G40" s="37"/>
      <c r="H40" s="37"/>
      <c r="I40" s="37"/>
      <c r="J40" s="38"/>
      <c r="K40" s="22"/>
      <c r="L40" s="22"/>
      <c r="M40" s="22"/>
      <c r="N40" s="22"/>
      <c r="O40" s="22"/>
      <c r="P40" s="22"/>
    </row>
    <row r="41" spans="1:16" ht="39" customHeight="1" x14ac:dyDescent="0.2">
      <c r="A41" s="22"/>
      <c r="B41" s="35"/>
      <c r="C41" s="1136"/>
      <c r="D41" s="1136"/>
      <c r="E41" s="1137"/>
      <c r="F41" s="36"/>
      <c r="G41" s="37"/>
      <c r="H41" s="37"/>
      <c r="I41" s="37"/>
      <c r="J41" s="38"/>
      <c r="K41" s="22"/>
      <c r="L41" s="22"/>
      <c r="M41" s="22"/>
      <c r="N41" s="22"/>
      <c r="O41" s="22"/>
      <c r="P41" s="22"/>
    </row>
    <row r="42" spans="1:16" ht="39" customHeight="1" x14ac:dyDescent="0.2">
      <c r="A42" s="22"/>
      <c r="B42" s="39"/>
      <c r="C42" s="1136" t="s">
        <v>538</v>
      </c>
      <c r="D42" s="1136"/>
      <c r="E42" s="1137"/>
      <c r="F42" s="36" t="s">
        <v>487</v>
      </c>
      <c r="G42" s="37" t="s">
        <v>487</v>
      </c>
      <c r="H42" s="37" t="s">
        <v>487</v>
      </c>
      <c r="I42" s="37" t="s">
        <v>487</v>
      </c>
      <c r="J42" s="38" t="s">
        <v>487</v>
      </c>
      <c r="K42" s="22"/>
      <c r="L42" s="22"/>
      <c r="M42" s="22"/>
      <c r="N42" s="22"/>
      <c r="O42" s="22"/>
      <c r="P42" s="22"/>
    </row>
    <row r="43" spans="1:16" ht="39" customHeight="1" thickBot="1" x14ac:dyDescent="0.25">
      <c r="A43" s="22"/>
      <c r="B43" s="40"/>
      <c r="C43" s="1138" t="s">
        <v>539</v>
      </c>
      <c r="D43" s="1138"/>
      <c r="E43" s="1139"/>
      <c r="F43" s="41">
        <v>0.01</v>
      </c>
      <c r="G43" s="42">
        <v>0.01</v>
      </c>
      <c r="H43" s="42">
        <v>0</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SElOCctERSTNR4cksvTEGKob1S2k5DoAi2P/uJr5Dxti+JR7t8Br+vECPNF+z622hW3+S4zRu8d8lfg8n5WXg==" saltValue="Q5cOV6iV17PAdC4gGsbE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5" t="s">
        <v>9</v>
      </c>
      <c r="C45" s="1166"/>
      <c r="D45" s="56"/>
      <c r="E45" s="1171" t="s">
        <v>10</v>
      </c>
      <c r="F45" s="1171"/>
      <c r="G45" s="1171"/>
      <c r="H45" s="1171"/>
      <c r="I45" s="1171"/>
      <c r="J45" s="1172"/>
      <c r="K45" s="57">
        <v>1809</v>
      </c>
      <c r="L45" s="58">
        <v>1640</v>
      </c>
      <c r="M45" s="58">
        <v>1617</v>
      </c>
      <c r="N45" s="58">
        <v>1723</v>
      </c>
      <c r="O45" s="59">
        <v>1920</v>
      </c>
      <c r="P45" s="46"/>
      <c r="Q45" s="46"/>
      <c r="R45" s="46"/>
      <c r="S45" s="46"/>
      <c r="T45" s="46"/>
      <c r="U45" s="46"/>
    </row>
    <row r="46" spans="1:21" ht="30.75" customHeight="1" x14ac:dyDescent="0.2">
      <c r="A46" s="46"/>
      <c r="B46" s="1167"/>
      <c r="C46" s="1168"/>
      <c r="D46" s="60"/>
      <c r="E46" s="1144" t="s">
        <v>11</v>
      </c>
      <c r="F46" s="1144"/>
      <c r="G46" s="1144"/>
      <c r="H46" s="1144"/>
      <c r="I46" s="1144"/>
      <c r="J46" s="1145"/>
      <c r="K46" s="61" t="s">
        <v>487</v>
      </c>
      <c r="L46" s="62" t="s">
        <v>487</v>
      </c>
      <c r="M46" s="62" t="s">
        <v>487</v>
      </c>
      <c r="N46" s="62" t="s">
        <v>487</v>
      </c>
      <c r="O46" s="63" t="s">
        <v>487</v>
      </c>
      <c r="P46" s="46"/>
      <c r="Q46" s="46"/>
      <c r="R46" s="46"/>
      <c r="S46" s="46"/>
      <c r="T46" s="46"/>
      <c r="U46" s="46"/>
    </row>
    <row r="47" spans="1:21" ht="30.75" customHeight="1" x14ac:dyDescent="0.2">
      <c r="A47" s="46"/>
      <c r="B47" s="1167"/>
      <c r="C47" s="1168"/>
      <c r="D47" s="60"/>
      <c r="E47" s="1144" t="s">
        <v>12</v>
      </c>
      <c r="F47" s="1144"/>
      <c r="G47" s="1144"/>
      <c r="H47" s="1144"/>
      <c r="I47" s="1144"/>
      <c r="J47" s="1145"/>
      <c r="K47" s="61" t="s">
        <v>487</v>
      </c>
      <c r="L47" s="62" t="s">
        <v>487</v>
      </c>
      <c r="M47" s="62" t="s">
        <v>487</v>
      </c>
      <c r="N47" s="62" t="s">
        <v>487</v>
      </c>
      <c r="O47" s="63" t="s">
        <v>487</v>
      </c>
      <c r="P47" s="46"/>
      <c r="Q47" s="46"/>
      <c r="R47" s="46"/>
      <c r="S47" s="46"/>
      <c r="T47" s="46"/>
      <c r="U47" s="46"/>
    </row>
    <row r="48" spans="1:21" ht="30.75" customHeight="1" x14ac:dyDescent="0.2">
      <c r="A48" s="46"/>
      <c r="B48" s="1167"/>
      <c r="C48" s="1168"/>
      <c r="D48" s="60"/>
      <c r="E48" s="1144" t="s">
        <v>13</v>
      </c>
      <c r="F48" s="1144"/>
      <c r="G48" s="1144"/>
      <c r="H48" s="1144"/>
      <c r="I48" s="1144"/>
      <c r="J48" s="1145"/>
      <c r="K48" s="61">
        <v>13</v>
      </c>
      <c r="L48" s="62">
        <v>13</v>
      </c>
      <c r="M48" s="62">
        <v>13</v>
      </c>
      <c r="N48" s="62">
        <v>13</v>
      </c>
      <c r="O48" s="63">
        <v>12</v>
      </c>
      <c r="P48" s="46"/>
      <c r="Q48" s="46"/>
      <c r="R48" s="46"/>
      <c r="S48" s="46"/>
      <c r="T48" s="46"/>
      <c r="U48" s="46"/>
    </row>
    <row r="49" spans="1:21" ht="30.75" customHeight="1" x14ac:dyDescent="0.2">
      <c r="A49" s="46"/>
      <c r="B49" s="1167"/>
      <c r="C49" s="1168"/>
      <c r="D49" s="60"/>
      <c r="E49" s="1144" t="s">
        <v>14</v>
      </c>
      <c r="F49" s="1144"/>
      <c r="G49" s="1144"/>
      <c r="H49" s="1144"/>
      <c r="I49" s="1144"/>
      <c r="J49" s="1145"/>
      <c r="K49" s="61">
        <v>541</v>
      </c>
      <c r="L49" s="62">
        <v>404</v>
      </c>
      <c r="M49" s="62">
        <v>413</v>
      </c>
      <c r="N49" s="62">
        <v>426</v>
      </c>
      <c r="O49" s="63">
        <v>420</v>
      </c>
      <c r="P49" s="46"/>
      <c r="Q49" s="46"/>
      <c r="R49" s="46"/>
      <c r="S49" s="46"/>
      <c r="T49" s="46"/>
      <c r="U49" s="46"/>
    </row>
    <row r="50" spans="1:21" ht="30.75" customHeight="1" x14ac:dyDescent="0.2">
      <c r="A50" s="46"/>
      <c r="B50" s="1167"/>
      <c r="C50" s="1168"/>
      <c r="D50" s="60"/>
      <c r="E50" s="1144" t="s">
        <v>15</v>
      </c>
      <c r="F50" s="1144"/>
      <c r="G50" s="1144"/>
      <c r="H50" s="1144"/>
      <c r="I50" s="1144"/>
      <c r="J50" s="1145"/>
      <c r="K50" s="61">
        <v>76</v>
      </c>
      <c r="L50" s="62">
        <v>77</v>
      </c>
      <c r="M50" s="62">
        <v>79</v>
      </c>
      <c r="N50" s="62">
        <v>81</v>
      </c>
      <c r="O50" s="63">
        <v>83</v>
      </c>
      <c r="P50" s="46"/>
      <c r="Q50" s="46"/>
      <c r="R50" s="46"/>
      <c r="S50" s="46"/>
      <c r="T50" s="46"/>
      <c r="U50" s="46"/>
    </row>
    <row r="51" spans="1:21" ht="30.75" customHeight="1" x14ac:dyDescent="0.2">
      <c r="A51" s="46"/>
      <c r="B51" s="1169"/>
      <c r="C51" s="1170"/>
      <c r="D51" s="64"/>
      <c r="E51" s="1144" t="s">
        <v>16</v>
      </c>
      <c r="F51" s="1144"/>
      <c r="G51" s="1144"/>
      <c r="H51" s="1144"/>
      <c r="I51" s="1144"/>
      <c r="J51" s="1145"/>
      <c r="K51" s="61" t="s">
        <v>487</v>
      </c>
      <c r="L51" s="62" t="s">
        <v>487</v>
      </c>
      <c r="M51" s="62" t="s">
        <v>487</v>
      </c>
      <c r="N51" s="62" t="s">
        <v>487</v>
      </c>
      <c r="O51" s="63" t="s">
        <v>487</v>
      </c>
      <c r="P51" s="46"/>
      <c r="Q51" s="46"/>
      <c r="R51" s="46"/>
      <c r="S51" s="46"/>
      <c r="T51" s="46"/>
      <c r="U51" s="46"/>
    </row>
    <row r="52" spans="1:21" ht="30.75" customHeight="1" x14ac:dyDescent="0.2">
      <c r="A52" s="46"/>
      <c r="B52" s="1142" t="s">
        <v>17</v>
      </c>
      <c r="C52" s="1143"/>
      <c r="D52" s="64"/>
      <c r="E52" s="1144" t="s">
        <v>18</v>
      </c>
      <c r="F52" s="1144"/>
      <c r="G52" s="1144"/>
      <c r="H52" s="1144"/>
      <c r="I52" s="1144"/>
      <c r="J52" s="1145"/>
      <c r="K52" s="61">
        <v>1780</v>
      </c>
      <c r="L52" s="62">
        <v>1554</v>
      </c>
      <c r="M52" s="62">
        <v>1520</v>
      </c>
      <c r="N52" s="62">
        <v>1469</v>
      </c>
      <c r="O52" s="63">
        <v>1416</v>
      </c>
      <c r="P52" s="46"/>
      <c r="Q52" s="46"/>
      <c r="R52" s="46"/>
      <c r="S52" s="46"/>
      <c r="T52" s="46"/>
      <c r="U52" s="46"/>
    </row>
    <row r="53" spans="1:21" ht="30.75" customHeight="1" thickBot="1" x14ac:dyDescent="0.25">
      <c r="A53" s="46"/>
      <c r="B53" s="1146" t="s">
        <v>19</v>
      </c>
      <c r="C53" s="1147"/>
      <c r="D53" s="65"/>
      <c r="E53" s="1148" t="s">
        <v>20</v>
      </c>
      <c r="F53" s="1148"/>
      <c r="G53" s="1148"/>
      <c r="H53" s="1148"/>
      <c r="I53" s="1148"/>
      <c r="J53" s="1149"/>
      <c r="K53" s="66">
        <v>659</v>
      </c>
      <c r="L53" s="67">
        <v>580</v>
      </c>
      <c r="M53" s="67">
        <v>602</v>
      </c>
      <c r="N53" s="67">
        <v>774</v>
      </c>
      <c r="O53" s="68">
        <v>1019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0" t="s">
        <v>24</v>
      </c>
      <c r="C58" s="1151"/>
      <c r="D58" s="1156" t="s">
        <v>25</v>
      </c>
      <c r="E58" s="1157"/>
      <c r="F58" s="1157"/>
      <c r="G58" s="1157"/>
      <c r="H58" s="1157"/>
      <c r="I58" s="1157"/>
      <c r="J58" s="1158"/>
      <c r="K58" s="81" t="s">
        <v>487</v>
      </c>
      <c r="L58" s="82" t="s">
        <v>487</v>
      </c>
      <c r="M58" s="82" t="s">
        <v>487</v>
      </c>
      <c r="N58" s="82" t="s">
        <v>487</v>
      </c>
      <c r="O58" s="83" t="s">
        <v>487</v>
      </c>
    </row>
    <row r="59" spans="1:21" ht="31.5" customHeight="1" x14ac:dyDescent="0.2">
      <c r="B59" s="1152"/>
      <c r="C59" s="1153"/>
      <c r="D59" s="1159" t="s">
        <v>26</v>
      </c>
      <c r="E59" s="1160"/>
      <c r="F59" s="1160"/>
      <c r="G59" s="1160"/>
      <c r="H59" s="1160"/>
      <c r="I59" s="1160"/>
      <c r="J59" s="1161"/>
      <c r="K59" s="84" t="s">
        <v>487</v>
      </c>
      <c r="L59" s="85" t="s">
        <v>487</v>
      </c>
      <c r="M59" s="85" t="s">
        <v>487</v>
      </c>
      <c r="N59" s="85" t="s">
        <v>487</v>
      </c>
      <c r="O59" s="86" t="s">
        <v>487</v>
      </c>
    </row>
    <row r="60" spans="1:21" ht="31.5" customHeight="1" thickBot="1" x14ac:dyDescent="0.25">
      <c r="B60" s="1154"/>
      <c r="C60" s="1155"/>
      <c r="D60" s="1162" t="s">
        <v>27</v>
      </c>
      <c r="E60" s="1163"/>
      <c r="F60" s="1163"/>
      <c r="G60" s="1163"/>
      <c r="H60" s="1163"/>
      <c r="I60" s="1163"/>
      <c r="J60" s="1164"/>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C6Z6U1HJz95nCCkWhVarZq89StWlI5IgyxA1CpKE7x0n6nLg7Mv8/FPKQmLbE8QH9poQiSOtInjH64VkFuhkQ==" saltValue="g+Bak2BKkwrfeX95OVGi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5" t="s">
        <v>30</v>
      </c>
      <c r="C41" s="1186"/>
      <c r="D41" s="103"/>
      <c r="E41" s="1187" t="s">
        <v>31</v>
      </c>
      <c r="F41" s="1187"/>
      <c r="G41" s="1187"/>
      <c r="H41" s="1188"/>
      <c r="I41" s="339">
        <v>13888</v>
      </c>
      <c r="J41" s="340">
        <v>14752</v>
      </c>
      <c r="K41" s="340">
        <v>16819</v>
      </c>
      <c r="L41" s="340">
        <v>18399</v>
      </c>
      <c r="M41" s="341">
        <v>19218</v>
      </c>
    </row>
    <row r="42" spans="2:13" ht="27.75" customHeight="1" x14ac:dyDescent="0.2">
      <c r="B42" s="1175"/>
      <c r="C42" s="1176"/>
      <c r="D42" s="104"/>
      <c r="E42" s="1179" t="s">
        <v>32</v>
      </c>
      <c r="F42" s="1179"/>
      <c r="G42" s="1179"/>
      <c r="H42" s="1180"/>
      <c r="I42" s="342">
        <v>1623</v>
      </c>
      <c r="J42" s="343">
        <v>1528</v>
      </c>
      <c r="K42" s="343">
        <v>1419</v>
      </c>
      <c r="L42" s="343">
        <v>1314</v>
      </c>
      <c r="M42" s="344">
        <v>1203</v>
      </c>
    </row>
    <row r="43" spans="2:13" ht="27.75" customHeight="1" x14ac:dyDescent="0.2">
      <c r="B43" s="1175"/>
      <c r="C43" s="1176"/>
      <c r="D43" s="104"/>
      <c r="E43" s="1179" t="s">
        <v>33</v>
      </c>
      <c r="F43" s="1179"/>
      <c r="G43" s="1179"/>
      <c r="H43" s="1180"/>
      <c r="I43" s="342">
        <v>125</v>
      </c>
      <c r="J43" s="343">
        <v>115</v>
      </c>
      <c r="K43" s="343">
        <v>105</v>
      </c>
      <c r="L43" s="343">
        <v>102</v>
      </c>
      <c r="M43" s="344">
        <v>89</v>
      </c>
    </row>
    <row r="44" spans="2:13" ht="27.75" customHeight="1" x14ac:dyDescent="0.2">
      <c r="B44" s="1175"/>
      <c r="C44" s="1176"/>
      <c r="D44" s="104"/>
      <c r="E44" s="1179" t="s">
        <v>34</v>
      </c>
      <c r="F44" s="1179"/>
      <c r="G44" s="1179"/>
      <c r="H44" s="1180"/>
      <c r="I44" s="342">
        <v>9753</v>
      </c>
      <c r="J44" s="343">
        <v>9442</v>
      </c>
      <c r="K44" s="343">
        <v>9118</v>
      </c>
      <c r="L44" s="343">
        <v>8619</v>
      </c>
      <c r="M44" s="344">
        <v>8266</v>
      </c>
    </row>
    <row r="45" spans="2:13" ht="27.75" customHeight="1" x14ac:dyDescent="0.2">
      <c r="B45" s="1175"/>
      <c r="C45" s="1176"/>
      <c r="D45" s="104"/>
      <c r="E45" s="1179" t="s">
        <v>35</v>
      </c>
      <c r="F45" s="1179"/>
      <c r="G45" s="1179"/>
      <c r="H45" s="1180"/>
      <c r="I45" s="342">
        <v>7716</v>
      </c>
      <c r="J45" s="343">
        <v>7192</v>
      </c>
      <c r="K45" s="343">
        <v>6765</v>
      </c>
      <c r="L45" s="343">
        <v>6343</v>
      </c>
      <c r="M45" s="344">
        <v>5981</v>
      </c>
    </row>
    <row r="46" spans="2:13" ht="27.75" customHeight="1" x14ac:dyDescent="0.2">
      <c r="B46" s="1175"/>
      <c r="C46" s="1176"/>
      <c r="D46" s="105"/>
      <c r="E46" s="1179" t="s">
        <v>36</v>
      </c>
      <c r="F46" s="1179"/>
      <c r="G46" s="1179"/>
      <c r="H46" s="1180"/>
      <c r="I46" s="342" t="s">
        <v>487</v>
      </c>
      <c r="J46" s="343" t="s">
        <v>487</v>
      </c>
      <c r="K46" s="343" t="s">
        <v>487</v>
      </c>
      <c r="L46" s="343" t="s">
        <v>487</v>
      </c>
      <c r="M46" s="344" t="s">
        <v>487</v>
      </c>
    </row>
    <row r="47" spans="2:13" ht="27.75" customHeight="1" x14ac:dyDescent="0.2">
      <c r="B47" s="1175"/>
      <c r="C47" s="1176"/>
      <c r="D47" s="106"/>
      <c r="E47" s="1189" t="s">
        <v>37</v>
      </c>
      <c r="F47" s="1190"/>
      <c r="G47" s="1190"/>
      <c r="H47" s="1191"/>
      <c r="I47" s="342" t="s">
        <v>487</v>
      </c>
      <c r="J47" s="343" t="s">
        <v>487</v>
      </c>
      <c r="K47" s="343" t="s">
        <v>487</v>
      </c>
      <c r="L47" s="343" t="s">
        <v>487</v>
      </c>
      <c r="M47" s="344" t="s">
        <v>487</v>
      </c>
    </row>
    <row r="48" spans="2:13" ht="27.75" customHeight="1" x14ac:dyDescent="0.2">
      <c r="B48" s="1175"/>
      <c r="C48" s="1176"/>
      <c r="D48" s="104"/>
      <c r="E48" s="1179" t="s">
        <v>38</v>
      </c>
      <c r="F48" s="1179"/>
      <c r="G48" s="1179"/>
      <c r="H48" s="1180"/>
      <c r="I48" s="342" t="s">
        <v>487</v>
      </c>
      <c r="J48" s="343" t="s">
        <v>487</v>
      </c>
      <c r="K48" s="343" t="s">
        <v>487</v>
      </c>
      <c r="L48" s="343" t="s">
        <v>487</v>
      </c>
      <c r="M48" s="344" t="s">
        <v>487</v>
      </c>
    </row>
    <row r="49" spans="2:13" ht="27.75" customHeight="1" x14ac:dyDescent="0.2">
      <c r="B49" s="1177"/>
      <c r="C49" s="1178"/>
      <c r="D49" s="104"/>
      <c r="E49" s="1179" t="s">
        <v>39</v>
      </c>
      <c r="F49" s="1179"/>
      <c r="G49" s="1179"/>
      <c r="H49" s="1180"/>
      <c r="I49" s="342" t="s">
        <v>487</v>
      </c>
      <c r="J49" s="343" t="s">
        <v>487</v>
      </c>
      <c r="K49" s="343" t="s">
        <v>487</v>
      </c>
      <c r="L49" s="343" t="s">
        <v>487</v>
      </c>
      <c r="M49" s="344" t="s">
        <v>487</v>
      </c>
    </row>
    <row r="50" spans="2:13" ht="27.75" customHeight="1" x14ac:dyDescent="0.2">
      <c r="B50" s="1173" t="s">
        <v>40</v>
      </c>
      <c r="C50" s="1174"/>
      <c r="D50" s="107"/>
      <c r="E50" s="1179" t="s">
        <v>41</v>
      </c>
      <c r="F50" s="1179"/>
      <c r="G50" s="1179"/>
      <c r="H50" s="1180"/>
      <c r="I50" s="342">
        <v>5813</v>
      </c>
      <c r="J50" s="343">
        <v>6864</v>
      </c>
      <c r="K50" s="343">
        <v>7756</v>
      </c>
      <c r="L50" s="343">
        <v>8894</v>
      </c>
      <c r="M50" s="344">
        <v>8267</v>
      </c>
    </row>
    <row r="51" spans="2:13" ht="27.75" customHeight="1" x14ac:dyDescent="0.2">
      <c r="B51" s="1175"/>
      <c r="C51" s="1176"/>
      <c r="D51" s="104"/>
      <c r="E51" s="1179" t="s">
        <v>42</v>
      </c>
      <c r="F51" s="1179"/>
      <c r="G51" s="1179"/>
      <c r="H51" s="1180"/>
      <c r="I51" s="342">
        <v>6994</v>
      </c>
      <c r="J51" s="343">
        <v>6874</v>
      </c>
      <c r="K51" s="343">
        <v>6932</v>
      </c>
      <c r="L51" s="343">
        <v>6706</v>
      </c>
      <c r="M51" s="344">
        <v>6591</v>
      </c>
    </row>
    <row r="52" spans="2:13" ht="27.75" customHeight="1" x14ac:dyDescent="0.2">
      <c r="B52" s="1177"/>
      <c r="C52" s="1178"/>
      <c r="D52" s="104"/>
      <c r="E52" s="1179" t="s">
        <v>43</v>
      </c>
      <c r="F52" s="1179"/>
      <c r="G52" s="1179"/>
      <c r="H52" s="1180"/>
      <c r="I52" s="342">
        <v>14764</v>
      </c>
      <c r="J52" s="343">
        <v>14437</v>
      </c>
      <c r="K52" s="343">
        <v>14418</v>
      </c>
      <c r="L52" s="343">
        <v>13918</v>
      </c>
      <c r="M52" s="344">
        <v>14061</v>
      </c>
    </row>
    <row r="53" spans="2:13" ht="27.75" customHeight="1" thickBot="1" x14ac:dyDescent="0.25">
      <c r="B53" s="1181" t="s">
        <v>19</v>
      </c>
      <c r="C53" s="1182"/>
      <c r="D53" s="108"/>
      <c r="E53" s="1183" t="s">
        <v>44</v>
      </c>
      <c r="F53" s="1183"/>
      <c r="G53" s="1183"/>
      <c r="H53" s="1184"/>
      <c r="I53" s="345">
        <v>5534</v>
      </c>
      <c r="J53" s="346">
        <v>4853</v>
      </c>
      <c r="K53" s="346">
        <v>5121</v>
      </c>
      <c r="L53" s="346">
        <v>5258</v>
      </c>
      <c r="M53" s="347">
        <v>5838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9Jb7UIuRlV2cVQqHgSVvbheoInSnn1zON/tPsvBxdt5eyX3zcWoWDJtRTxoxd/O/CVUUuEgYzhX8akrswwN/g==" saltValue="zKz04jeJvWk72FGKy8xV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00" t="s">
        <v>46</v>
      </c>
      <c r="D55" s="1200"/>
      <c r="E55" s="1201"/>
      <c r="F55" s="120">
        <v>4834</v>
      </c>
      <c r="G55" s="120">
        <v>5400</v>
      </c>
      <c r="H55" s="121">
        <v>4195</v>
      </c>
    </row>
    <row r="56" spans="2:8" ht="52.5" customHeight="1" x14ac:dyDescent="0.2">
      <c r="B56" s="122"/>
      <c r="C56" s="1202" t="s">
        <v>47</v>
      </c>
      <c r="D56" s="1202"/>
      <c r="E56" s="1203"/>
      <c r="F56" s="123">
        <v>35</v>
      </c>
      <c r="G56" s="123">
        <v>35</v>
      </c>
      <c r="H56" s="124">
        <v>35</v>
      </c>
    </row>
    <row r="57" spans="2:8" ht="53.25" customHeight="1" x14ac:dyDescent="0.2">
      <c r="B57" s="122"/>
      <c r="C57" s="1204" t="s">
        <v>48</v>
      </c>
      <c r="D57" s="1204"/>
      <c r="E57" s="1205"/>
      <c r="F57" s="125">
        <v>1957</v>
      </c>
      <c r="G57" s="125">
        <v>2284</v>
      </c>
      <c r="H57" s="126">
        <v>2652</v>
      </c>
    </row>
    <row r="58" spans="2:8" ht="45.75" customHeight="1" x14ac:dyDescent="0.2">
      <c r="B58" s="127"/>
      <c r="C58" s="1192" t="s">
        <v>558</v>
      </c>
      <c r="D58" s="1193"/>
      <c r="E58" s="1194"/>
      <c r="F58" s="128">
        <v>1223</v>
      </c>
      <c r="G58" s="351">
        <v>1235</v>
      </c>
      <c r="H58" s="348">
        <v>1303</v>
      </c>
    </row>
    <row r="59" spans="2:8" ht="45.75" customHeight="1" x14ac:dyDescent="0.2">
      <c r="B59" s="127"/>
      <c r="C59" s="1192" t="s">
        <v>560</v>
      </c>
      <c r="D59" s="1193"/>
      <c r="E59" s="1194"/>
      <c r="F59" s="128">
        <v>0</v>
      </c>
      <c r="G59" s="128">
        <v>300</v>
      </c>
      <c r="H59" s="348">
        <v>600</v>
      </c>
    </row>
    <row r="60" spans="2:8" ht="45.75" customHeight="1" x14ac:dyDescent="0.2">
      <c r="B60" s="127"/>
      <c r="C60" s="1192" t="s">
        <v>559</v>
      </c>
      <c r="D60" s="1193"/>
      <c r="E60" s="1194"/>
      <c r="F60" s="128">
        <v>415</v>
      </c>
      <c r="G60" s="351">
        <v>446</v>
      </c>
      <c r="H60" s="348">
        <v>476</v>
      </c>
    </row>
    <row r="61" spans="2:8" ht="45.75" customHeight="1" x14ac:dyDescent="0.2">
      <c r="B61" s="127"/>
      <c r="C61" s="1192" t="s">
        <v>561</v>
      </c>
      <c r="D61" s="1193"/>
      <c r="E61" s="1194"/>
      <c r="F61" s="128">
        <v>112</v>
      </c>
      <c r="G61" s="128">
        <v>112</v>
      </c>
      <c r="H61" s="348">
        <v>112</v>
      </c>
    </row>
    <row r="62" spans="2:8" ht="45.75" customHeight="1" thickBot="1" x14ac:dyDescent="0.25">
      <c r="B62" s="129"/>
      <c r="C62" s="1195" t="s">
        <v>562</v>
      </c>
      <c r="D62" s="1196"/>
      <c r="E62" s="1197"/>
      <c r="F62" s="349">
        <v>116</v>
      </c>
      <c r="G62" s="351">
        <v>99</v>
      </c>
      <c r="H62" s="350">
        <v>67</v>
      </c>
    </row>
    <row r="63" spans="2:8" ht="52.5" customHeight="1" thickBot="1" x14ac:dyDescent="0.25">
      <c r="B63" s="130"/>
      <c r="C63" s="1198" t="s">
        <v>49</v>
      </c>
      <c r="D63" s="1198"/>
      <c r="E63" s="1199"/>
      <c r="F63" s="131">
        <v>6826</v>
      </c>
      <c r="G63" s="131">
        <v>7719</v>
      </c>
      <c r="H63" s="132">
        <v>6882</v>
      </c>
    </row>
    <row r="64" spans="2:8" ht="13.2" x14ac:dyDescent="0.2"/>
  </sheetData>
  <sheetProtection algorithmName="SHA-512" hashValue="hjvYsvZTiQZgFIlAfpZ/Aut77KT+//Oyvvsmoi8/meexDYjfUH329VCWJ9adY071CccA+dACC8ye+5DFUeMZkA==" saltValue="c0+5zCY69M05GWujUJrW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C1F5-946E-4240-9572-57F4871147D4}">
  <sheetPr>
    <pageSetUpPr fitToPage="1"/>
  </sheetPr>
  <dimension ref="A1:DE85"/>
  <sheetViews>
    <sheetView showGridLines="0" zoomScaleNormal="100" zoomScaleSheetLayoutView="55" workbookViewId="0">
      <selection activeCell="BL48" sqref="BL48"/>
    </sheetView>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1206"/>
      <c r="B1" s="1207"/>
      <c r="DD1" s="252"/>
      <c r="DE1" s="252"/>
    </row>
    <row r="2" spans="1:109" ht="25.5" customHeight="1" x14ac:dyDescent="0.2">
      <c r="A2" s="1208"/>
      <c r="C2" s="1208"/>
      <c r="O2" s="1208"/>
      <c r="P2" s="1208"/>
      <c r="Q2" s="1208"/>
      <c r="R2" s="1208"/>
      <c r="S2" s="1208"/>
      <c r="T2" s="1208"/>
      <c r="U2" s="1208"/>
      <c r="V2" s="1208"/>
      <c r="W2" s="1208"/>
      <c r="X2" s="1208"/>
      <c r="Y2" s="1208"/>
      <c r="Z2" s="1208"/>
      <c r="AA2" s="1208"/>
      <c r="AB2" s="1208"/>
      <c r="AC2" s="1208"/>
      <c r="AD2" s="1208"/>
      <c r="AE2" s="1208"/>
      <c r="AF2" s="1208"/>
      <c r="AG2" s="1208"/>
      <c r="AH2" s="1208"/>
      <c r="AI2" s="1208"/>
      <c r="AU2" s="1208"/>
      <c r="BG2" s="1208"/>
      <c r="BS2" s="1208"/>
      <c r="CE2" s="1208"/>
      <c r="CQ2" s="1208"/>
      <c r="DD2" s="252"/>
      <c r="DE2" s="252"/>
    </row>
    <row r="3" spans="1:109" ht="25.5" customHeight="1" x14ac:dyDescent="0.2">
      <c r="A3" s="1208"/>
      <c r="C3" s="1208"/>
      <c r="O3" s="1208"/>
      <c r="P3" s="1208"/>
      <c r="Q3" s="1208"/>
      <c r="R3" s="1208"/>
      <c r="S3" s="1208"/>
      <c r="T3" s="1208"/>
      <c r="U3" s="1208"/>
      <c r="V3" s="1208"/>
      <c r="W3" s="1208"/>
      <c r="X3" s="1208"/>
      <c r="Y3" s="1208"/>
      <c r="Z3" s="1208"/>
      <c r="AA3" s="1208"/>
      <c r="AB3" s="1208"/>
      <c r="AC3" s="1208"/>
      <c r="AD3" s="1208"/>
      <c r="AE3" s="1208"/>
      <c r="AF3" s="1208"/>
      <c r="AG3" s="1208"/>
      <c r="AH3" s="1208"/>
      <c r="AI3" s="1208"/>
      <c r="AU3" s="1208"/>
      <c r="BG3" s="1208"/>
      <c r="BS3" s="1208"/>
      <c r="CE3" s="1208"/>
      <c r="CQ3" s="1208"/>
      <c r="DD3" s="252"/>
      <c r="DE3" s="252"/>
    </row>
    <row r="4" spans="1:109" s="250" customFormat="1" ht="13.2" x14ac:dyDescent="0.2">
      <c r="A4" s="1208"/>
      <c r="B4" s="1208"/>
      <c r="C4" s="1208"/>
      <c r="D4" s="1208"/>
      <c r="E4" s="1208"/>
      <c r="F4" s="1208"/>
      <c r="G4" s="1208"/>
      <c r="H4" s="1208"/>
      <c r="I4" s="1208"/>
      <c r="J4" s="1208"/>
      <c r="K4" s="1208"/>
      <c r="L4" s="1208"/>
      <c r="M4" s="1208"/>
      <c r="N4" s="1208"/>
      <c r="O4" s="1208"/>
      <c r="P4" s="1208"/>
      <c r="Q4" s="1208"/>
      <c r="R4" s="1208"/>
      <c r="S4" s="1208"/>
      <c r="T4" s="1208"/>
      <c r="U4" s="1208"/>
      <c r="V4" s="1208"/>
      <c r="W4" s="1208"/>
      <c r="X4" s="1208"/>
      <c r="Y4" s="1208"/>
      <c r="Z4" s="1208"/>
      <c r="AA4" s="1208"/>
      <c r="AB4" s="1208"/>
      <c r="AC4" s="1208"/>
      <c r="AD4" s="1208"/>
      <c r="AE4" s="1208"/>
      <c r="AF4" s="1208"/>
      <c r="AG4" s="1208"/>
      <c r="AH4" s="1208"/>
      <c r="AI4" s="1208"/>
      <c r="AJ4" s="1208"/>
      <c r="AK4" s="1208"/>
      <c r="AL4" s="1208"/>
      <c r="AM4" s="1208"/>
      <c r="AN4" s="1208"/>
      <c r="AO4" s="1208"/>
      <c r="AP4" s="1208"/>
      <c r="AQ4" s="1208"/>
      <c r="AR4" s="1208"/>
      <c r="AS4" s="1208"/>
      <c r="AT4" s="1208"/>
      <c r="AU4" s="1208"/>
      <c r="AV4" s="1208"/>
      <c r="AW4" s="1208"/>
      <c r="AX4" s="1208"/>
      <c r="AY4" s="1208"/>
      <c r="AZ4" s="1208"/>
      <c r="BA4" s="1208"/>
      <c r="BB4" s="1208"/>
      <c r="BC4" s="1208"/>
      <c r="BD4" s="1208"/>
      <c r="BE4" s="1208"/>
      <c r="BF4" s="1208"/>
      <c r="BG4" s="1208"/>
      <c r="BH4" s="1208"/>
      <c r="BI4" s="1208"/>
      <c r="BJ4" s="1208"/>
      <c r="BK4" s="1208"/>
      <c r="BL4" s="1208"/>
      <c r="BM4" s="1208"/>
      <c r="BN4" s="1208"/>
      <c r="BO4" s="1208"/>
      <c r="BP4" s="1208"/>
      <c r="BQ4" s="1208"/>
      <c r="BR4" s="1208"/>
      <c r="BS4" s="1208"/>
      <c r="BT4" s="1208"/>
      <c r="BU4" s="1208"/>
      <c r="BV4" s="1208"/>
      <c r="BW4" s="1208"/>
      <c r="BX4" s="1208"/>
      <c r="BY4" s="1208"/>
      <c r="BZ4" s="1208"/>
      <c r="CA4" s="1208"/>
      <c r="CB4" s="1208"/>
      <c r="CC4" s="1208"/>
      <c r="CD4" s="1208"/>
      <c r="CE4" s="1208"/>
      <c r="CF4" s="1208"/>
      <c r="CG4" s="1208"/>
      <c r="CH4" s="1208"/>
      <c r="CI4" s="1208"/>
      <c r="CJ4" s="1208"/>
      <c r="CK4" s="1208"/>
      <c r="CL4" s="1208"/>
      <c r="CM4" s="1208"/>
      <c r="CN4" s="1208"/>
      <c r="CO4" s="1208"/>
      <c r="CP4" s="1208"/>
      <c r="CQ4" s="1208"/>
      <c r="CR4" s="1208"/>
      <c r="CS4" s="1208"/>
      <c r="CT4" s="1208"/>
      <c r="CU4" s="1208"/>
      <c r="CV4" s="1208"/>
      <c r="CW4" s="1208"/>
      <c r="CX4" s="1208"/>
      <c r="CY4" s="1208"/>
      <c r="CZ4" s="1208"/>
      <c r="DA4" s="1208"/>
      <c r="DB4" s="1208"/>
      <c r="DC4" s="1208"/>
      <c r="DD4" s="1208"/>
      <c r="DE4" s="1208"/>
    </row>
    <row r="5" spans="1:109" s="250" customFormat="1" ht="13.2" x14ac:dyDescent="0.2">
      <c r="A5" s="1208"/>
      <c r="B5" s="1208"/>
      <c r="C5" s="1208"/>
      <c r="D5" s="1208"/>
      <c r="E5" s="1208"/>
      <c r="F5" s="1208"/>
      <c r="G5" s="1208"/>
      <c r="H5" s="1208"/>
      <c r="I5" s="1208"/>
      <c r="J5" s="1208"/>
      <c r="K5" s="1208"/>
      <c r="L5" s="1208"/>
      <c r="M5" s="1208"/>
      <c r="N5" s="1208"/>
      <c r="O5" s="1208"/>
      <c r="P5" s="1208"/>
      <c r="Q5" s="1208"/>
      <c r="R5" s="1208"/>
      <c r="S5" s="1208"/>
      <c r="T5" s="1208"/>
      <c r="U5" s="1208"/>
      <c r="V5" s="1208"/>
      <c r="W5" s="1208"/>
      <c r="X5" s="1208"/>
      <c r="Y5" s="1208"/>
      <c r="Z5" s="1208"/>
      <c r="AA5" s="1208"/>
      <c r="AB5" s="1208"/>
      <c r="AC5" s="1208"/>
      <c r="AD5" s="1208"/>
      <c r="AE5" s="1208"/>
      <c r="AF5" s="1208"/>
      <c r="AG5" s="1208"/>
      <c r="AH5" s="1208"/>
      <c r="AI5" s="1208"/>
      <c r="AJ5" s="1208"/>
      <c r="AK5" s="1208"/>
      <c r="AL5" s="1208"/>
      <c r="AM5" s="1208"/>
      <c r="AN5" s="1208"/>
      <c r="AO5" s="1208"/>
      <c r="AP5" s="1208"/>
      <c r="AQ5" s="1208"/>
      <c r="AR5" s="1208"/>
      <c r="AS5" s="1208"/>
      <c r="AT5" s="1208"/>
      <c r="AU5" s="1208"/>
      <c r="AV5" s="1208"/>
      <c r="AW5" s="1208"/>
      <c r="AX5" s="1208"/>
      <c r="AY5" s="1208"/>
      <c r="AZ5" s="1208"/>
      <c r="BA5" s="1208"/>
      <c r="BB5" s="1208"/>
      <c r="BC5" s="1208"/>
      <c r="BD5" s="1208"/>
      <c r="BE5" s="1208"/>
      <c r="BF5" s="1208"/>
      <c r="BG5" s="1208"/>
      <c r="BH5" s="1208"/>
      <c r="BI5" s="1208"/>
      <c r="BJ5" s="1208"/>
      <c r="BK5" s="1208"/>
      <c r="BL5" s="1208"/>
      <c r="BM5" s="1208"/>
      <c r="BN5" s="1208"/>
      <c r="BO5" s="1208"/>
      <c r="BP5" s="1208"/>
      <c r="BQ5" s="1208"/>
      <c r="BR5" s="1208"/>
      <c r="BS5" s="1208"/>
      <c r="BT5" s="1208"/>
      <c r="BU5" s="1208"/>
      <c r="BV5" s="1208"/>
      <c r="BW5" s="1208"/>
      <c r="BX5" s="1208"/>
      <c r="BY5" s="1208"/>
      <c r="BZ5" s="1208"/>
      <c r="CA5" s="1208"/>
      <c r="CB5" s="1208"/>
      <c r="CC5" s="1208"/>
      <c r="CD5" s="1208"/>
      <c r="CE5" s="1208"/>
      <c r="CF5" s="1208"/>
      <c r="CG5" s="1208"/>
      <c r="CH5" s="1208"/>
      <c r="CI5" s="1208"/>
      <c r="CJ5" s="1208"/>
      <c r="CK5" s="1208"/>
      <c r="CL5" s="1208"/>
      <c r="CM5" s="1208"/>
      <c r="CN5" s="1208"/>
      <c r="CO5" s="1208"/>
      <c r="CP5" s="1208"/>
      <c r="CQ5" s="1208"/>
      <c r="CR5" s="1208"/>
      <c r="CS5" s="1208"/>
      <c r="CT5" s="1208"/>
      <c r="CU5" s="1208"/>
      <c r="CV5" s="1208"/>
      <c r="CW5" s="1208"/>
      <c r="CX5" s="1208"/>
      <c r="CY5" s="1208"/>
      <c r="CZ5" s="1208"/>
      <c r="DA5" s="1208"/>
      <c r="DB5" s="1208"/>
      <c r="DC5" s="1208"/>
      <c r="DD5" s="1208"/>
      <c r="DE5" s="1208"/>
    </row>
    <row r="6" spans="1:109" s="250" customFormat="1" ht="13.2" x14ac:dyDescent="0.2">
      <c r="A6" s="1208"/>
      <c r="B6" s="1208"/>
      <c r="C6" s="1208"/>
      <c r="D6" s="1208"/>
      <c r="E6" s="1208"/>
      <c r="F6" s="1208"/>
      <c r="G6" s="1208"/>
      <c r="H6" s="1208"/>
      <c r="I6" s="1208"/>
      <c r="J6" s="1208"/>
      <c r="K6" s="1208"/>
      <c r="L6" s="1208"/>
      <c r="M6" s="1208"/>
      <c r="N6" s="1208"/>
      <c r="O6" s="1208"/>
      <c r="P6" s="1208"/>
      <c r="Q6" s="1208"/>
      <c r="R6" s="1208"/>
      <c r="S6" s="1208"/>
      <c r="T6" s="1208"/>
      <c r="U6" s="1208"/>
      <c r="V6" s="1208"/>
      <c r="W6" s="1208"/>
      <c r="X6" s="1208"/>
      <c r="Y6" s="1208"/>
      <c r="Z6" s="1208"/>
      <c r="AA6" s="1208"/>
      <c r="AB6" s="1208"/>
      <c r="AC6" s="1208"/>
      <c r="AD6" s="1208"/>
      <c r="AE6" s="1208"/>
      <c r="AF6" s="1208"/>
      <c r="AG6" s="1208"/>
      <c r="AH6" s="1208"/>
      <c r="AI6" s="1208"/>
      <c r="AJ6" s="1208"/>
      <c r="AK6" s="1208"/>
      <c r="AL6" s="1208"/>
      <c r="AM6" s="1208"/>
      <c r="AN6" s="1208"/>
      <c r="AO6" s="1208"/>
      <c r="AP6" s="1208"/>
      <c r="AQ6" s="1208"/>
      <c r="AR6" s="1208"/>
      <c r="AS6" s="1208"/>
      <c r="AT6" s="1208"/>
      <c r="AU6" s="1208"/>
      <c r="AV6" s="1208"/>
      <c r="AW6" s="1208"/>
      <c r="AX6" s="1208"/>
      <c r="AY6" s="1208"/>
      <c r="AZ6" s="1208"/>
      <c r="BA6" s="1208"/>
      <c r="BB6" s="1208"/>
      <c r="BC6" s="1208"/>
      <c r="BD6" s="1208"/>
      <c r="BE6" s="1208"/>
      <c r="BF6" s="1208"/>
      <c r="BG6" s="1208"/>
      <c r="BH6" s="1208"/>
      <c r="BI6" s="1208"/>
      <c r="BJ6" s="1208"/>
      <c r="BK6" s="1208"/>
      <c r="BL6" s="1208"/>
      <c r="BM6" s="1208"/>
      <c r="BN6" s="1208"/>
      <c r="BO6" s="1208"/>
      <c r="BP6" s="1208"/>
      <c r="BQ6" s="1208"/>
      <c r="BR6" s="1208"/>
      <c r="BS6" s="1208"/>
      <c r="BT6" s="1208"/>
      <c r="BU6" s="1208"/>
      <c r="BV6" s="1208"/>
      <c r="BW6" s="1208"/>
      <c r="BX6" s="1208"/>
      <c r="BY6" s="1208"/>
      <c r="BZ6" s="1208"/>
      <c r="CA6" s="1208"/>
      <c r="CB6" s="1208"/>
      <c r="CC6" s="1208"/>
      <c r="CD6" s="1208"/>
      <c r="CE6" s="1208"/>
      <c r="CF6" s="1208"/>
      <c r="CG6" s="1208"/>
      <c r="CH6" s="1208"/>
      <c r="CI6" s="1208"/>
      <c r="CJ6" s="1208"/>
      <c r="CK6" s="1208"/>
      <c r="CL6" s="1208"/>
      <c r="CM6" s="1208"/>
      <c r="CN6" s="1208"/>
      <c r="CO6" s="1208"/>
      <c r="CP6" s="1208"/>
      <c r="CQ6" s="1208"/>
      <c r="CR6" s="1208"/>
      <c r="CS6" s="1208"/>
      <c r="CT6" s="1208"/>
      <c r="CU6" s="1208"/>
      <c r="CV6" s="1208"/>
      <c r="CW6" s="1208"/>
      <c r="CX6" s="1208"/>
      <c r="CY6" s="1208"/>
      <c r="CZ6" s="1208"/>
      <c r="DA6" s="1208"/>
      <c r="DB6" s="1208"/>
      <c r="DC6" s="1208"/>
      <c r="DD6" s="1208"/>
      <c r="DE6" s="1208"/>
    </row>
    <row r="7" spans="1:109" s="250" customFormat="1" ht="13.2" x14ac:dyDescent="0.2">
      <c r="A7" s="1208"/>
      <c r="B7" s="1208"/>
      <c r="C7" s="1208"/>
      <c r="D7" s="1208"/>
      <c r="E7" s="1208"/>
      <c r="F7" s="1208"/>
      <c r="G7" s="1208"/>
      <c r="H7" s="1208"/>
      <c r="I7" s="1208"/>
      <c r="J7" s="1208"/>
      <c r="K7" s="1208"/>
      <c r="L7" s="1208"/>
      <c r="M7" s="1208"/>
      <c r="N7" s="1208"/>
      <c r="O7" s="1208"/>
      <c r="P7" s="1208"/>
      <c r="Q7" s="1208"/>
      <c r="R7" s="1208"/>
      <c r="S7" s="1208"/>
      <c r="T7" s="1208"/>
      <c r="U7" s="1208"/>
      <c r="V7" s="1208"/>
      <c r="W7" s="1208"/>
      <c r="X7" s="1208"/>
      <c r="Y7" s="1208"/>
      <c r="Z7" s="1208"/>
      <c r="AA7" s="1208"/>
      <c r="AB7" s="1208"/>
      <c r="AC7" s="1208"/>
      <c r="AD7" s="1208"/>
      <c r="AE7" s="1208"/>
      <c r="AF7" s="1208"/>
      <c r="AG7" s="1208"/>
      <c r="AH7" s="1208"/>
      <c r="AI7" s="1208"/>
      <c r="AJ7" s="1208"/>
      <c r="AK7" s="1208"/>
      <c r="AL7" s="1208"/>
      <c r="AM7" s="1208"/>
      <c r="AN7" s="1208"/>
      <c r="AO7" s="1208"/>
      <c r="AP7" s="1208"/>
      <c r="AQ7" s="1208"/>
      <c r="AR7" s="1208"/>
      <c r="AS7" s="1208"/>
      <c r="AT7" s="1208"/>
      <c r="AU7" s="1208"/>
      <c r="AV7" s="1208"/>
      <c r="AW7" s="1208"/>
      <c r="AX7" s="1208"/>
      <c r="AY7" s="1208"/>
      <c r="AZ7" s="1208"/>
      <c r="BA7" s="1208"/>
      <c r="BB7" s="1208"/>
      <c r="BC7" s="1208"/>
      <c r="BD7" s="1208"/>
      <c r="BE7" s="1208"/>
      <c r="BF7" s="1208"/>
      <c r="BG7" s="1208"/>
      <c r="BH7" s="1208"/>
      <c r="BI7" s="1208"/>
      <c r="BJ7" s="1208"/>
      <c r="BK7" s="1208"/>
      <c r="BL7" s="1208"/>
      <c r="BM7" s="1208"/>
      <c r="BN7" s="1208"/>
      <c r="BO7" s="1208"/>
      <c r="BP7" s="1208"/>
      <c r="BQ7" s="1208"/>
      <c r="BR7" s="1208"/>
      <c r="BS7" s="1208"/>
      <c r="BT7" s="1208"/>
      <c r="BU7" s="1208"/>
      <c r="BV7" s="1208"/>
      <c r="BW7" s="1208"/>
      <c r="BX7" s="1208"/>
      <c r="BY7" s="1208"/>
      <c r="BZ7" s="1208"/>
      <c r="CA7" s="1208"/>
      <c r="CB7" s="1208"/>
      <c r="CC7" s="1208"/>
      <c r="CD7" s="1208"/>
      <c r="CE7" s="1208"/>
      <c r="CF7" s="1208"/>
      <c r="CG7" s="1208"/>
      <c r="CH7" s="1208"/>
      <c r="CI7" s="1208"/>
      <c r="CJ7" s="1208"/>
      <c r="CK7" s="1208"/>
      <c r="CL7" s="1208"/>
      <c r="CM7" s="1208"/>
      <c r="CN7" s="1208"/>
      <c r="CO7" s="1208"/>
      <c r="CP7" s="1208"/>
      <c r="CQ7" s="1208"/>
      <c r="CR7" s="1208"/>
      <c r="CS7" s="1208"/>
      <c r="CT7" s="1208"/>
      <c r="CU7" s="1208"/>
      <c r="CV7" s="1208"/>
      <c r="CW7" s="1208"/>
      <c r="CX7" s="1208"/>
      <c r="CY7" s="1208"/>
      <c r="CZ7" s="1208"/>
      <c r="DA7" s="1208"/>
      <c r="DB7" s="1208"/>
      <c r="DC7" s="1208"/>
      <c r="DD7" s="1208"/>
      <c r="DE7" s="1208"/>
    </row>
    <row r="8" spans="1:109" s="250" customFormat="1" ht="13.2" x14ac:dyDescent="0.2">
      <c r="A8" s="1208"/>
      <c r="B8" s="1208"/>
      <c r="C8" s="1208"/>
      <c r="D8" s="1208"/>
      <c r="E8" s="1208"/>
      <c r="F8" s="1208"/>
      <c r="G8" s="1208"/>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1208"/>
      <c r="AK8" s="1208"/>
      <c r="AL8" s="1208"/>
      <c r="AM8" s="1208"/>
      <c r="AN8" s="1208"/>
      <c r="AO8" s="1208"/>
      <c r="AP8" s="1208"/>
      <c r="AQ8" s="1208"/>
      <c r="AR8" s="1208"/>
      <c r="AS8" s="1208"/>
      <c r="AT8" s="1208"/>
      <c r="AU8" s="1208"/>
      <c r="AV8" s="1208"/>
      <c r="AW8" s="1208"/>
      <c r="AX8" s="1208"/>
      <c r="AY8" s="1208"/>
      <c r="AZ8" s="1208"/>
      <c r="BA8" s="1208"/>
      <c r="BB8" s="1208"/>
      <c r="BC8" s="1208"/>
      <c r="BD8" s="1208"/>
      <c r="BE8" s="1208"/>
      <c r="BF8" s="1208"/>
      <c r="BG8" s="1208"/>
      <c r="BH8" s="1208"/>
      <c r="BI8" s="1208"/>
      <c r="BJ8" s="1208"/>
      <c r="BK8" s="1208"/>
      <c r="BL8" s="1208"/>
      <c r="BM8" s="1208"/>
      <c r="BN8" s="1208"/>
      <c r="BO8" s="1208"/>
      <c r="BP8" s="1208"/>
      <c r="BQ8" s="1208"/>
      <c r="BR8" s="1208"/>
      <c r="BS8" s="1208"/>
      <c r="BT8" s="1208"/>
      <c r="BU8" s="1208"/>
      <c r="BV8" s="1208"/>
      <c r="BW8" s="1208"/>
      <c r="BX8" s="1208"/>
      <c r="BY8" s="1208"/>
      <c r="BZ8" s="1208"/>
      <c r="CA8" s="1208"/>
      <c r="CB8" s="1208"/>
      <c r="CC8" s="1208"/>
      <c r="CD8" s="1208"/>
      <c r="CE8" s="1208"/>
      <c r="CF8" s="1208"/>
      <c r="CG8" s="1208"/>
      <c r="CH8" s="1208"/>
      <c r="CI8" s="1208"/>
      <c r="CJ8" s="1208"/>
      <c r="CK8" s="1208"/>
      <c r="CL8" s="1208"/>
      <c r="CM8" s="1208"/>
      <c r="CN8" s="1208"/>
      <c r="CO8" s="1208"/>
      <c r="CP8" s="1208"/>
      <c r="CQ8" s="1208"/>
      <c r="CR8" s="1208"/>
      <c r="CS8" s="1208"/>
      <c r="CT8" s="1208"/>
      <c r="CU8" s="1208"/>
      <c r="CV8" s="1208"/>
      <c r="CW8" s="1208"/>
      <c r="CX8" s="1208"/>
      <c r="CY8" s="1208"/>
      <c r="CZ8" s="1208"/>
      <c r="DA8" s="1208"/>
      <c r="DB8" s="1208"/>
      <c r="DC8" s="1208"/>
      <c r="DD8" s="1208"/>
      <c r="DE8" s="1208"/>
    </row>
    <row r="9" spans="1:109" s="250" customFormat="1" ht="13.2" x14ac:dyDescent="0.2">
      <c r="A9" s="1208"/>
      <c r="B9" s="1208"/>
      <c r="C9" s="1208"/>
      <c r="D9" s="1208"/>
      <c r="E9" s="1208"/>
      <c r="F9" s="1208"/>
      <c r="G9" s="1208"/>
      <c r="H9" s="1208"/>
      <c r="I9" s="1208"/>
      <c r="J9" s="1208"/>
      <c r="K9" s="1208"/>
      <c r="L9" s="1208"/>
      <c r="M9" s="1208"/>
      <c r="N9" s="1208"/>
      <c r="O9" s="1208"/>
      <c r="P9" s="1208"/>
      <c r="Q9" s="1208"/>
      <c r="R9" s="1208"/>
      <c r="S9" s="1208"/>
      <c r="T9" s="1208"/>
      <c r="U9" s="1208"/>
      <c r="V9" s="1208"/>
      <c r="W9" s="1208"/>
      <c r="X9" s="1208"/>
      <c r="Y9" s="1208"/>
      <c r="Z9" s="1208"/>
      <c r="AA9" s="1208"/>
      <c r="AB9" s="1208"/>
      <c r="AC9" s="1208"/>
      <c r="AD9" s="1208"/>
      <c r="AE9" s="1208"/>
      <c r="AF9" s="1208"/>
      <c r="AG9" s="1208"/>
      <c r="AH9" s="1208"/>
      <c r="AI9" s="1208"/>
      <c r="AJ9" s="1208"/>
      <c r="AK9" s="1208"/>
      <c r="AL9" s="1208"/>
      <c r="AM9" s="1208"/>
      <c r="AN9" s="1208"/>
      <c r="AO9" s="1208"/>
      <c r="AP9" s="1208"/>
      <c r="AQ9" s="1208"/>
      <c r="AR9" s="1208"/>
      <c r="AS9" s="1208"/>
      <c r="AT9" s="1208"/>
      <c r="AU9" s="1208"/>
      <c r="AV9" s="1208"/>
      <c r="AW9" s="1208"/>
      <c r="AX9" s="1208"/>
      <c r="AY9" s="1208"/>
      <c r="AZ9" s="1208"/>
      <c r="BA9" s="1208"/>
      <c r="BB9" s="1208"/>
      <c r="BC9" s="1208"/>
      <c r="BD9" s="1208"/>
      <c r="BE9" s="1208"/>
      <c r="BF9" s="1208"/>
      <c r="BG9" s="1208"/>
      <c r="BH9" s="1208"/>
      <c r="BI9" s="1208"/>
      <c r="BJ9" s="1208"/>
      <c r="BK9" s="1208"/>
      <c r="BL9" s="1208"/>
      <c r="BM9" s="1208"/>
      <c r="BN9" s="1208"/>
      <c r="BO9" s="1208"/>
      <c r="BP9" s="1208"/>
      <c r="BQ9" s="1208"/>
      <c r="BR9" s="1208"/>
      <c r="BS9" s="1208"/>
      <c r="BT9" s="1208"/>
      <c r="BU9" s="1208"/>
      <c r="BV9" s="1208"/>
      <c r="BW9" s="1208"/>
      <c r="BX9" s="1208"/>
      <c r="BY9" s="1208"/>
      <c r="BZ9" s="1208"/>
      <c r="CA9" s="1208"/>
      <c r="CB9" s="1208"/>
      <c r="CC9" s="1208"/>
      <c r="CD9" s="1208"/>
      <c r="CE9" s="1208"/>
      <c r="CF9" s="1208"/>
      <c r="CG9" s="1208"/>
      <c r="CH9" s="1208"/>
      <c r="CI9" s="1208"/>
      <c r="CJ9" s="1208"/>
      <c r="CK9" s="1208"/>
      <c r="CL9" s="1208"/>
      <c r="CM9" s="1208"/>
      <c r="CN9" s="1208"/>
      <c r="CO9" s="1208"/>
      <c r="CP9" s="1208"/>
      <c r="CQ9" s="1208"/>
      <c r="CR9" s="1208"/>
      <c r="CS9" s="1208"/>
      <c r="CT9" s="1208"/>
      <c r="CU9" s="1208"/>
      <c r="CV9" s="1208"/>
      <c r="CW9" s="1208"/>
      <c r="CX9" s="1208"/>
      <c r="CY9" s="1208"/>
      <c r="CZ9" s="1208"/>
      <c r="DA9" s="1208"/>
      <c r="DB9" s="1208"/>
      <c r="DC9" s="1208"/>
      <c r="DD9" s="1208"/>
      <c r="DE9" s="1208"/>
    </row>
    <row r="10" spans="1:109" s="250" customFormat="1" ht="13.2" x14ac:dyDescent="0.2">
      <c r="A10" s="1208"/>
      <c r="B10" s="1208"/>
      <c r="C10" s="1208"/>
      <c r="D10" s="1208"/>
      <c r="E10" s="1208"/>
      <c r="F10" s="1208"/>
      <c r="G10" s="1208"/>
      <c r="H10" s="1208"/>
      <c r="I10" s="1208"/>
      <c r="J10" s="1208"/>
      <c r="K10" s="1208"/>
      <c r="L10" s="1208"/>
      <c r="M10" s="1208"/>
      <c r="N10" s="1208"/>
      <c r="O10" s="1208"/>
      <c r="P10" s="1208"/>
      <c r="Q10" s="1208"/>
      <c r="R10" s="1208"/>
      <c r="S10" s="1208"/>
      <c r="T10" s="1208"/>
      <c r="U10" s="1208"/>
      <c r="V10" s="1208"/>
      <c r="W10" s="1208"/>
      <c r="X10" s="1208"/>
      <c r="Y10" s="1208"/>
      <c r="Z10" s="1208"/>
      <c r="AA10" s="1208"/>
      <c r="AB10" s="1208"/>
      <c r="AC10" s="1208"/>
      <c r="AD10" s="1208"/>
      <c r="AE10" s="1208"/>
      <c r="AF10" s="1208"/>
      <c r="AG10" s="1208"/>
      <c r="AH10" s="1208"/>
      <c r="AI10" s="1208"/>
      <c r="AJ10" s="1208"/>
      <c r="AK10" s="1208"/>
      <c r="AL10" s="1208"/>
      <c r="AM10" s="1208"/>
      <c r="AN10" s="1208"/>
      <c r="AO10" s="1208"/>
      <c r="AP10" s="1208"/>
      <c r="AQ10" s="1208"/>
      <c r="AR10" s="1208"/>
      <c r="AS10" s="1208"/>
      <c r="AT10" s="1208"/>
      <c r="AU10" s="1208"/>
      <c r="AV10" s="1208"/>
      <c r="AW10" s="1208"/>
      <c r="AX10" s="1208"/>
      <c r="AY10" s="1208"/>
      <c r="AZ10" s="1208"/>
      <c r="BA10" s="1208"/>
      <c r="BB10" s="1208"/>
      <c r="BC10" s="1208"/>
      <c r="BD10" s="1208"/>
      <c r="BE10" s="1208"/>
      <c r="BF10" s="1208"/>
      <c r="BG10" s="1208"/>
      <c r="BH10" s="1208"/>
      <c r="BI10" s="1208"/>
      <c r="BJ10" s="1208"/>
      <c r="BK10" s="1208"/>
      <c r="BL10" s="1208"/>
      <c r="BM10" s="1208"/>
      <c r="BN10" s="1208"/>
      <c r="BO10" s="1208"/>
      <c r="BP10" s="1208"/>
      <c r="BQ10" s="1208"/>
      <c r="BR10" s="1208"/>
      <c r="BS10" s="1208"/>
      <c r="BT10" s="1208"/>
      <c r="BU10" s="1208"/>
      <c r="BV10" s="1208"/>
      <c r="BW10" s="1208"/>
      <c r="BX10" s="1208"/>
      <c r="BY10" s="1208"/>
      <c r="BZ10" s="1208"/>
      <c r="CA10" s="1208"/>
      <c r="CB10" s="1208"/>
      <c r="CC10" s="1208"/>
      <c r="CD10" s="1208"/>
      <c r="CE10" s="1208"/>
      <c r="CF10" s="1208"/>
      <c r="CG10" s="1208"/>
      <c r="CH10" s="1208"/>
      <c r="CI10" s="1208"/>
      <c r="CJ10" s="1208"/>
      <c r="CK10" s="1208"/>
      <c r="CL10" s="1208"/>
      <c r="CM10" s="1208"/>
      <c r="CN10" s="1208"/>
      <c r="CO10" s="1208"/>
      <c r="CP10" s="1208"/>
      <c r="CQ10" s="1208"/>
      <c r="CR10" s="1208"/>
      <c r="CS10" s="1208"/>
      <c r="CT10" s="1208"/>
      <c r="CU10" s="1208"/>
      <c r="CV10" s="1208"/>
      <c r="CW10" s="1208"/>
      <c r="CX10" s="1208"/>
      <c r="CY10" s="1208"/>
      <c r="CZ10" s="1208"/>
      <c r="DA10" s="1208"/>
      <c r="DB10" s="1208"/>
      <c r="DC10" s="1208"/>
      <c r="DD10" s="1208"/>
      <c r="DE10" s="1208"/>
    </row>
    <row r="11" spans="1:109" s="250" customFormat="1" ht="13.2" x14ac:dyDescent="0.2">
      <c r="A11" s="1208"/>
      <c r="B11" s="1208"/>
      <c r="C11" s="1208"/>
      <c r="D11" s="1208"/>
      <c r="E11" s="1208"/>
      <c r="F11" s="1208"/>
      <c r="G11" s="1208"/>
      <c r="H11" s="1208"/>
      <c r="I11" s="1208"/>
      <c r="J11" s="1208"/>
      <c r="K11" s="1208"/>
      <c r="L11" s="1208"/>
      <c r="M11" s="1208"/>
      <c r="N11" s="1208"/>
      <c r="O11" s="1208"/>
      <c r="P11" s="1208"/>
      <c r="Q11" s="1208"/>
      <c r="R11" s="1208"/>
      <c r="S11" s="1208"/>
      <c r="T11" s="1208"/>
      <c r="U11" s="1208"/>
      <c r="V11" s="1208"/>
      <c r="W11" s="1208"/>
      <c r="X11" s="1208"/>
      <c r="Y11" s="1208"/>
      <c r="Z11" s="1208"/>
      <c r="AA11" s="1208"/>
      <c r="AB11" s="1208"/>
      <c r="AC11" s="1208"/>
      <c r="AD11" s="1208"/>
      <c r="AE11" s="1208"/>
      <c r="AF11" s="1208"/>
      <c r="AG11" s="1208"/>
      <c r="AH11" s="1208"/>
      <c r="AI11" s="1208"/>
      <c r="AJ11" s="1208"/>
      <c r="AK11" s="1208"/>
      <c r="AL11" s="1208"/>
      <c r="AM11" s="1208"/>
      <c r="AN11" s="1208"/>
      <c r="AO11" s="1208"/>
      <c r="AP11" s="1208"/>
      <c r="AQ11" s="1208"/>
      <c r="AR11" s="1208"/>
      <c r="AS11" s="1208"/>
      <c r="AT11" s="1208"/>
      <c r="AU11" s="1208"/>
      <c r="AV11" s="1208"/>
      <c r="AW11" s="1208"/>
      <c r="AX11" s="1208"/>
      <c r="AY11" s="1208"/>
      <c r="AZ11" s="1208"/>
      <c r="BA11" s="1208"/>
      <c r="BB11" s="1208"/>
      <c r="BC11" s="1208"/>
      <c r="BD11" s="1208"/>
      <c r="BE11" s="1208"/>
      <c r="BF11" s="1208"/>
      <c r="BG11" s="1208"/>
      <c r="BH11" s="1208"/>
      <c r="BI11" s="1208"/>
      <c r="BJ11" s="1208"/>
      <c r="BK11" s="1208"/>
      <c r="BL11" s="1208"/>
      <c r="BM11" s="1208"/>
      <c r="BN11" s="1208"/>
      <c r="BO11" s="1208"/>
      <c r="BP11" s="1208"/>
      <c r="BQ11" s="1208"/>
      <c r="BR11" s="1208"/>
      <c r="BS11" s="1208"/>
      <c r="BT11" s="1208"/>
      <c r="BU11" s="1208"/>
      <c r="BV11" s="1208"/>
      <c r="BW11" s="1208"/>
      <c r="BX11" s="1208"/>
      <c r="BY11" s="1208"/>
      <c r="BZ11" s="1208"/>
      <c r="CA11" s="1208"/>
      <c r="CB11" s="1208"/>
      <c r="CC11" s="1208"/>
      <c r="CD11" s="1208"/>
      <c r="CE11" s="1208"/>
      <c r="CF11" s="1208"/>
      <c r="CG11" s="1208"/>
      <c r="CH11" s="1208"/>
      <c r="CI11" s="1208"/>
      <c r="CJ11" s="1208"/>
      <c r="CK11" s="1208"/>
      <c r="CL11" s="1208"/>
      <c r="CM11" s="1208"/>
      <c r="CN11" s="1208"/>
      <c r="CO11" s="1208"/>
      <c r="CP11" s="1208"/>
      <c r="CQ11" s="1208"/>
      <c r="CR11" s="1208"/>
      <c r="CS11" s="1208"/>
      <c r="CT11" s="1208"/>
      <c r="CU11" s="1208"/>
      <c r="CV11" s="1208"/>
      <c r="CW11" s="1208"/>
      <c r="CX11" s="1208"/>
      <c r="CY11" s="1208"/>
      <c r="CZ11" s="1208"/>
      <c r="DA11" s="1208"/>
      <c r="DB11" s="1208"/>
      <c r="DC11" s="1208"/>
      <c r="DD11" s="1208"/>
      <c r="DE11" s="1208"/>
    </row>
    <row r="12" spans="1:109" s="250" customFormat="1" ht="13.2" x14ac:dyDescent="0.2">
      <c r="A12" s="1208"/>
      <c r="B12" s="1208"/>
      <c r="C12" s="1208"/>
      <c r="D12" s="1208"/>
      <c r="E12" s="1208"/>
      <c r="F12" s="1208"/>
      <c r="G12" s="1208"/>
      <c r="H12" s="1208"/>
      <c r="I12" s="1208"/>
      <c r="J12" s="1208"/>
      <c r="K12" s="1208"/>
      <c r="L12" s="1208"/>
      <c r="M12" s="1208"/>
      <c r="N12" s="1208"/>
      <c r="O12" s="1208"/>
      <c r="P12" s="1208"/>
      <c r="Q12" s="1208"/>
      <c r="R12" s="1208"/>
      <c r="S12" s="1208"/>
      <c r="T12" s="1208"/>
      <c r="U12" s="1208"/>
      <c r="V12" s="1208"/>
      <c r="W12" s="1208"/>
      <c r="X12" s="1208"/>
      <c r="Y12" s="1208"/>
      <c r="Z12" s="1208"/>
      <c r="AA12" s="1208"/>
      <c r="AB12" s="1208"/>
      <c r="AC12" s="1208"/>
      <c r="AD12" s="1208"/>
      <c r="AE12" s="1208"/>
      <c r="AF12" s="1208"/>
      <c r="AG12" s="1208"/>
      <c r="AH12" s="1208"/>
      <c r="AI12" s="1208"/>
      <c r="AJ12" s="1208"/>
      <c r="AK12" s="1208"/>
      <c r="AL12" s="1208"/>
      <c r="AM12" s="1208"/>
      <c r="AN12" s="1208"/>
      <c r="AO12" s="1208"/>
      <c r="AP12" s="1208"/>
      <c r="AQ12" s="1208"/>
      <c r="AR12" s="1208"/>
      <c r="AS12" s="1208"/>
      <c r="AT12" s="1208"/>
      <c r="AU12" s="1208"/>
      <c r="AV12" s="1208"/>
      <c r="AW12" s="1208"/>
      <c r="AX12" s="1208"/>
      <c r="AY12" s="1208"/>
      <c r="AZ12" s="1208"/>
      <c r="BA12" s="1208"/>
      <c r="BB12" s="1208"/>
      <c r="BC12" s="1208"/>
      <c r="BD12" s="1208"/>
      <c r="BE12" s="1208"/>
      <c r="BF12" s="1208"/>
      <c r="BG12" s="1208"/>
      <c r="BH12" s="1208"/>
      <c r="BI12" s="1208"/>
      <c r="BJ12" s="1208"/>
      <c r="BK12" s="1208"/>
      <c r="BL12" s="1208"/>
      <c r="BM12" s="1208"/>
      <c r="BN12" s="1208"/>
      <c r="BO12" s="1208"/>
      <c r="BP12" s="1208"/>
      <c r="BQ12" s="1208"/>
      <c r="BR12" s="1208"/>
      <c r="BS12" s="1208"/>
      <c r="BT12" s="1208"/>
      <c r="BU12" s="1208"/>
      <c r="BV12" s="1208"/>
      <c r="BW12" s="1208"/>
      <c r="BX12" s="1208"/>
      <c r="BY12" s="1208"/>
      <c r="BZ12" s="1208"/>
      <c r="CA12" s="1208"/>
      <c r="CB12" s="1208"/>
      <c r="CC12" s="1208"/>
      <c r="CD12" s="1208"/>
      <c r="CE12" s="1208"/>
      <c r="CF12" s="1208"/>
      <c r="CG12" s="1208"/>
      <c r="CH12" s="1208"/>
      <c r="CI12" s="1208"/>
      <c r="CJ12" s="1208"/>
      <c r="CK12" s="1208"/>
      <c r="CL12" s="1208"/>
      <c r="CM12" s="1208"/>
      <c r="CN12" s="1208"/>
      <c r="CO12" s="1208"/>
      <c r="CP12" s="1208"/>
      <c r="CQ12" s="1208"/>
      <c r="CR12" s="1208"/>
      <c r="CS12" s="1208"/>
      <c r="CT12" s="1208"/>
      <c r="CU12" s="1208"/>
      <c r="CV12" s="1208"/>
      <c r="CW12" s="1208"/>
      <c r="CX12" s="1208"/>
      <c r="CY12" s="1208"/>
      <c r="CZ12" s="1208"/>
      <c r="DA12" s="1208"/>
      <c r="DB12" s="1208"/>
      <c r="DC12" s="1208"/>
      <c r="DD12" s="1208"/>
      <c r="DE12" s="1208"/>
    </row>
    <row r="13" spans="1:109" s="250" customFormat="1" ht="13.2" x14ac:dyDescent="0.2">
      <c r="A13" s="1208"/>
      <c r="B13" s="1208"/>
      <c r="C13" s="1208"/>
      <c r="D13" s="1208"/>
      <c r="E13" s="1208"/>
      <c r="F13" s="1208"/>
      <c r="G13" s="1208"/>
      <c r="H13" s="1208"/>
      <c r="I13" s="1208"/>
      <c r="J13" s="1208"/>
      <c r="K13" s="1208"/>
      <c r="L13" s="1208"/>
      <c r="M13" s="1208"/>
      <c r="N13" s="1208"/>
      <c r="O13" s="1208"/>
      <c r="P13" s="1208"/>
      <c r="Q13" s="1208"/>
      <c r="R13" s="1208"/>
      <c r="S13" s="1208"/>
      <c r="T13" s="1208"/>
      <c r="U13" s="1208"/>
      <c r="V13" s="1208"/>
      <c r="W13" s="1208"/>
      <c r="X13" s="1208"/>
      <c r="Y13" s="1208"/>
      <c r="Z13" s="1208"/>
      <c r="AA13" s="1208"/>
      <c r="AB13" s="1208"/>
      <c r="AC13" s="1208"/>
      <c r="AD13" s="1208"/>
      <c r="AE13" s="1208"/>
      <c r="AF13" s="1208"/>
      <c r="AG13" s="1208"/>
      <c r="AH13" s="1208"/>
      <c r="AI13" s="1208"/>
      <c r="AJ13" s="1208"/>
      <c r="AK13" s="1208"/>
      <c r="AL13" s="1208"/>
      <c r="AM13" s="1208"/>
      <c r="AN13" s="1208"/>
      <c r="AO13" s="1208"/>
      <c r="AP13" s="1208"/>
      <c r="AQ13" s="1208"/>
      <c r="AR13" s="1208"/>
      <c r="AS13" s="1208"/>
      <c r="AT13" s="1208"/>
      <c r="AU13" s="1208"/>
      <c r="AV13" s="1208"/>
      <c r="AW13" s="1208"/>
      <c r="AX13" s="1208"/>
      <c r="AY13" s="1208"/>
      <c r="AZ13" s="1208"/>
      <c r="BA13" s="1208"/>
      <c r="BB13" s="1208"/>
      <c r="BC13" s="1208"/>
      <c r="BD13" s="1208"/>
      <c r="BE13" s="1208"/>
      <c r="BF13" s="1208"/>
      <c r="BG13" s="1208"/>
      <c r="BH13" s="1208"/>
      <c r="BI13" s="1208"/>
      <c r="BJ13" s="1208"/>
      <c r="BK13" s="1208"/>
      <c r="BL13" s="1208"/>
      <c r="BM13" s="1208"/>
      <c r="BN13" s="1208"/>
      <c r="BO13" s="1208"/>
      <c r="BP13" s="1208"/>
      <c r="BQ13" s="1208"/>
      <c r="BR13" s="1208"/>
      <c r="BS13" s="1208"/>
      <c r="BT13" s="1208"/>
      <c r="BU13" s="1208"/>
      <c r="BV13" s="1208"/>
      <c r="BW13" s="1208"/>
      <c r="BX13" s="1208"/>
      <c r="BY13" s="1208"/>
      <c r="BZ13" s="1208"/>
      <c r="CA13" s="1208"/>
      <c r="CB13" s="1208"/>
      <c r="CC13" s="1208"/>
      <c r="CD13" s="1208"/>
      <c r="CE13" s="1208"/>
      <c r="CF13" s="1208"/>
      <c r="CG13" s="1208"/>
      <c r="CH13" s="1208"/>
      <c r="CI13" s="1208"/>
      <c r="CJ13" s="1208"/>
      <c r="CK13" s="1208"/>
      <c r="CL13" s="1208"/>
      <c r="CM13" s="1208"/>
      <c r="CN13" s="1208"/>
      <c r="CO13" s="1208"/>
      <c r="CP13" s="1208"/>
      <c r="CQ13" s="1208"/>
      <c r="CR13" s="1208"/>
      <c r="CS13" s="1208"/>
      <c r="CT13" s="1208"/>
      <c r="CU13" s="1208"/>
      <c r="CV13" s="1208"/>
      <c r="CW13" s="1208"/>
      <c r="CX13" s="1208"/>
      <c r="CY13" s="1208"/>
      <c r="CZ13" s="1208"/>
      <c r="DA13" s="1208"/>
      <c r="DB13" s="1208"/>
      <c r="DC13" s="1208"/>
      <c r="DD13" s="1208"/>
      <c r="DE13" s="1208"/>
    </row>
    <row r="14" spans="1:109" s="250" customFormat="1" ht="13.2" x14ac:dyDescent="0.2">
      <c r="A14" s="1208"/>
      <c r="B14" s="1208"/>
      <c r="C14" s="1208"/>
      <c r="D14" s="1208"/>
      <c r="E14" s="1208"/>
      <c r="F14" s="1208"/>
      <c r="G14" s="1208"/>
      <c r="H14" s="1208"/>
      <c r="I14" s="1208"/>
      <c r="J14" s="1208"/>
      <c r="K14" s="1208"/>
      <c r="L14" s="1208"/>
      <c r="M14" s="1208"/>
      <c r="N14" s="1208"/>
      <c r="O14" s="1208"/>
      <c r="P14" s="1208"/>
      <c r="Q14" s="1208"/>
      <c r="R14" s="1208"/>
      <c r="S14" s="1208"/>
      <c r="T14" s="1208"/>
      <c r="U14" s="1208"/>
      <c r="V14" s="1208"/>
      <c r="W14" s="1208"/>
      <c r="X14" s="1208"/>
      <c r="Y14" s="1208"/>
      <c r="Z14" s="1208"/>
      <c r="AA14" s="1208"/>
      <c r="AB14" s="1208"/>
      <c r="AC14" s="1208"/>
      <c r="AD14" s="1208"/>
      <c r="AE14" s="1208"/>
      <c r="AF14" s="1208"/>
      <c r="AG14" s="1208"/>
      <c r="AH14" s="1208"/>
      <c r="AI14" s="1208"/>
      <c r="AJ14" s="1208"/>
      <c r="AK14" s="1208"/>
      <c r="AL14" s="1208"/>
      <c r="AM14" s="1208"/>
      <c r="AN14" s="1208"/>
      <c r="AO14" s="1208"/>
      <c r="AP14" s="1208"/>
      <c r="AQ14" s="1208"/>
      <c r="AR14" s="1208"/>
      <c r="AS14" s="1208"/>
      <c r="AT14" s="1208"/>
      <c r="AU14" s="1208"/>
      <c r="AV14" s="1208"/>
      <c r="AW14" s="1208"/>
      <c r="AX14" s="1208"/>
      <c r="AY14" s="1208"/>
      <c r="AZ14" s="1208"/>
      <c r="BA14" s="1208"/>
      <c r="BB14" s="1208"/>
      <c r="BC14" s="1208"/>
      <c r="BD14" s="1208"/>
      <c r="BE14" s="1208"/>
      <c r="BF14" s="1208"/>
      <c r="BG14" s="1208"/>
      <c r="BH14" s="1208"/>
      <c r="BI14" s="1208"/>
      <c r="BJ14" s="1208"/>
      <c r="BK14" s="1208"/>
      <c r="BL14" s="1208"/>
      <c r="BM14" s="1208"/>
      <c r="BN14" s="1208"/>
      <c r="BO14" s="1208"/>
      <c r="BP14" s="1208"/>
      <c r="BQ14" s="1208"/>
      <c r="BR14" s="1208"/>
      <c r="BS14" s="1208"/>
      <c r="BT14" s="1208"/>
      <c r="BU14" s="1208"/>
      <c r="BV14" s="1208"/>
      <c r="BW14" s="1208"/>
      <c r="BX14" s="1208"/>
      <c r="BY14" s="1208"/>
      <c r="BZ14" s="1208"/>
      <c r="CA14" s="1208"/>
      <c r="CB14" s="1208"/>
      <c r="CC14" s="1208"/>
      <c r="CD14" s="1208"/>
      <c r="CE14" s="1208"/>
      <c r="CF14" s="1208"/>
      <c r="CG14" s="1208"/>
      <c r="CH14" s="1208"/>
      <c r="CI14" s="1208"/>
      <c r="CJ14" s="1208"/>
      <c r="CK14" s="1208"/>
      <c r="CL14" s="1208"/>
      <c r="CM14" s="1208"/>
      <c r="CN14" s="1208"/>
      <c r="CO14" s="1208"/>
      <c r="CP14" s="1208"/>
      <c r="CQ14" s="1208"/>
      <c r="CR14" s="1208"/>
      <c r="CS14" s="1208"/>
      <c r="CT14" s="1208"/>
      <c r="CU14" s="1208"/>
      <c r="CV14" s="1208"/>
      <c r="CW14" s="1208"/>
      <c r="CX14" s="1208"/>
      <c r="CY14" s="1208"/>
      <c r="CZ14" s="1208"/>
      <c r="DA14" s="1208"/>
      <c r="DB14" s="1208"/>
      <c r="DC14" s="1208"/>
      <c r="DD14" s="1208"/>
      <c r="DE14" s="1208"/>
    </row>
    <row r="15" spans="1:109" s="250" customFormat="1" ht="13.2" x14ac:dyDescent="0.2">
      <c r="A15" s="252"/>
      <c r="B15" s="1208"/>
      <c r="C15" s="1208"/>
      <c r="D15" s="1208"/>
      <c r="E15" s="1208"/>
      <c r="F15" s="1208"/>
      <c r="G15" s="1208"/>
      <c r="H15" s="1208"/>
      <c r="I15" s="1208"/>
      <c r="J15" s="1208"/>
      <c r="K15" s="1208"/>
      <c r="L15" s="1208"/>
      <c r="M15" s="1208"/>
      <c r="N15" s="1208"/>
      <c r="O15" s="1208"/>
      <c r="P15" s="1208"/>
      <c r="Q15" s="1208"/>
      <c r="R15" s="1208"/>
      <c r="S15" s="1208"/>
      <c r="T15" s="1208"/>
      <c r="U15" s="1208"/>
      <c r="V15" s="1208"/>
      <c r="W15" s="1208"/>
      <c r="X15" s="1208"/>
      <c r="Y15" s="1208"/>
      <c r="Z15" s="1208"/>
      <c r="AA15" s="1208"/>
      <c r="AB15" s="1208"/>
      <c r="AC15" s="1208"/>
      <c r="AD15" s="1208"/>
      <c r="AE15" s="1208"/>
      <c r="AF15" s="1208"/>
      <c r="AG15" s="1208"/>
      <c r="AH15" s="1208"/>
      <c r="AI15" s="1208"/>
      <c r="AJ15" s="1208"/>
      <c r="AK15" s="1208"/>
      <c r="AL15" s="1208"/>
      <c r="AM15" s="1208"/>
      <c r="AN15" s="1208"/>
      <c r="AO15" s="1208"/>
      <c r="AP15" s="1208"/>
      <c r="AQ15" s="1208"/>
      <c r="AR15" s="1208"/>
      <c r="AS15" s="1208"/>
      <c r="AT15" s="1208"/>
      <c r="AU15" s="1208"/>
      <c r="AV15" s="1208"/>
      <c r="AW15" s="1208"/>
      <c r="AX15" s="1208"/>
      <c r="AY15" s="1208"/>
      <c r="AZ15" s="1208"/>
      <c r="BA15" s="1208"/>
      <c r="BB15" s="1208"/>
      <c r="BC15" s="1208"/>
      <c r="BD15" s="1208"/>
      <c r="BE15" s="1208"/>
      <c r="BF15" s="1208"/>
      <c r="BG15" s="1208"/>
      <c r="BH15" s="1208"/>
      <c r="BI15" s="1208"/>
      <c r="BJ15" s="1208"/>
      <c r="BK15" s="1208"/>
      <c r="BL15" s="1208"/>
      <c r="BM15" s="1208"/>
      <c r="BN15" s="1208"/>
      <c r="BO15" s="1208"/>
      <c r="BP15" s="1208"/>
      <c r="BQ15" s="1208"/>
      <c r="BR15" s="1208"/>
      <c r="BS15" s="1208"/>
      <c r="BT15" s="1208"/>
      <c r="BU15" s="1208"/>
      <c r="BV15" s="1208"/>
      <c r="BW15" s="1208"/>
      <c r="BX15" s="1208"/>
      <c r="BY15" s="1208"/>
      <c r="BZ15" s="1208"/>
      <c r="CA15" s="1208"/>
      <c r="CB15" s="1208"/>
      <c r="CC15" s="1208"/>
      <c r="CD15" s="1208"/>
      <c r="CE15" s="1208"/>
      <c r="CF15" s="1208"/>
      <c r="CG15" s="1208"/>
      <c r="CH15" s="1208"/>
      <c r="CI15" s="1208"/>
      <c r="CJ15" s="1208"/>
      <c r="CK15" s="1208"/>
      <c r="CL15" s="1208"/>
      <c r="CM15" s="1208"/>
      <c r="CN15" s="1208"/>
      <c r="CO15" s="1208"/>
      <c r="CP15" s="1208"/>
      <c r="CQ15" s="1208"/>
      <c r="CR15" s="1208"/>
      <c r="CS15" s="1208"/>
      <c r="CT15" s="1208"/>
      <c r="CU15" s="1208"/>
      <c r="CV15" s="1208"/>
      <c r="CW15" s="1208"/>
      <c r="CX15" s="1208"/>
      <c r="CY15" s="1208"/>
      <c r="CZ15" s="1208"/>
      <c r="DA15" s="1208"/>
      <c r="DB15" s="1208"/>
      <c r="DC15" s="1208"/>
      <c r="DD15" s="1208"/>
      <c r="DE15" s="1208"/>
    </row>
    <row r="16" spans="1:109" s="250" customFormat="1" ht="13.2" x14ac:dyDescent="0.2">
      <c r="A16" s="252"/>
      <c r="B16" s="1208"/>
      <c r="C16" s="1208"/>
      <c r="D16" s="1208"/>
      <c r="E16" s="1208"/>
      <c r="F16" s="1208"/>
      <c r="G16" s="1208"/>
      <c r="H16" s="1208"/>
      <c r="I16" s="1208"/>
      <c r="J16" s="1208"/>
      <c r="K16" s="1208"/>
      <c r="L16" s="1208"/>
      <c r="M16" s="1208"/>
      <c r="N16" s="1208"/>
      <c r="O16" s="1208"/>
      <c r="P16" s="1208"/>
      <c r="Q16" s="1208"/>
      <c r="R16" s="1208"/>
      <c r="S16" s="1208"/>
      <c r="T16" s="1208"/>
      <c r="U16" s="1208"/>
      <c r="V16" s="1208"/>
      <c r="W16" s="1208"/>
      <c r="X16" s="1208"/>
      <c r="Y16" s="1208"/>
      <c r="Z16" s="1208"/>
      <c r="AA16" s="1208"/>
      <c r="AB16" s="1208"/>
      <c r="AC16" s="1208"/>
      <c r="AD16" s="1208"/>
      <c r="AE16" s="1208"/>
      <c r="AF16" s="1208"/>
      <c r="AG16" s="1208"/>
      <c r="AH16" s="1208"/>
      <c r="AI16" s="1208"/>
      <c r="AJ16" s="1208"/>
      <c r="AK16" s="1208"/>
      <c r="AL16" s="1208"/>
      <c r="AM16" s="1208"/>
      <c r="AN16" s="1208"/>
      <c r="AO16" s="1208"/>
      <c r="AP16" s="1208"/>
      <c r="AQ16" s="1208"/>
      <c r="AR16" s="1208"/>
      <c r="AS16" s="1208"/>
      <c r="AT16" s="1208"/>
      <c r="AU16" s="1208"/>
      <c r="AV16" s="1208"/>
      <c r="AW16" s="1208"/>
      <c r="AX16" s="1208"/>
      <c r="AY16" s="1208"/>
      <c r="AZ16" s="1208"/>
      <c r="BA16" s="1208"/>
      <c r="BB16" s="1208"/>
      <c r="BC16" s="1208"/>
      <c r="BD16" s="1208"/>
      <c r="BE16" s="1208"/>
      <c r="BF16" s="1208"/>
      <c r="BG16" s="1208"/>
      <c r="BH16" s="1208"/>
      <c r="BI16" s="1208"/>
      <c r="BJ16" s="1208"/>
      <c r="BK16" s="1208"/>
      <c r="BL16" s="1208"/>
      <c r="BM16" s="1208"/>
      <c r="BN16" s="1208"/>
      <c r="BO16" s="1208"/>
      <c r="BP16" s="1208"/>
      <c r="BQ16" s="1208"/>
      <c r="BR16" s="1208"/>
      <c r="BS16" s="1208"/>
      <c r="BT16" s="1208"/>
      <c r="BU16" s="1208"/>
      <c r="BV16" s="1208"/>
      <c r="BW16" s="1208"/>
      <c r="BX16" s="1208"/>
      <c r="BY16" s="1208"/>
      <c r="BZ16" s="1208"/>
      <c r="CA16" s="1208"/>
      <c r="CB16" s="1208"/>
      <c r="CC16" s="1208"/>
      <c r="CD16" s="1208"/>
      <c r="CE16" s="1208"/>
      <c r="CF16" s="1208"/>
      <c r="CG16" s="1208"/>
      <c r="CH16" s="1208"/>
      <c r="CI16" s="1208"/>
      <c r="CJ16" s="1208"/>
      <c r="CK16" s="1208"/>
      <c r="CL16" s="1208"/>
      <c r="CM16" s="1208"/>
      <c r="CN16" s="1208"/>
      <c r="CO16" s="1208"/>
      <c r="CP16" s="1208"/>
      <c r="CQ16" s="1208"/>
      <c r="CR16" s="1208"/>
      <c r="CS16" s="1208"/>
      <c r="CT16" s="1208"/>
      <c r="CU16" s="1208"/>
      <c r="CV16" s="1208"/>
      <c r="CW16" s="1208"/>
      <c r="CX16" s="1208"/>
      <c r="CY16" s="1208"/>
      <c r="CZ16" s="1208"/>
      <c r="DA16" s="1208"/>
      <c r="DB16" s="1208"/>
      <c r="DC16" s="1208"/>
      <c r="DD16" s="1208"/>
      <c r="DE16" s="1208"/>
    </row>
    <row r="17" spans="1:109" s="250" customFormat="1" ht="13.2" x14ac:dyDescent="0.2">
      <c r="A17" s="252"/>
      <c r="B17" s="1208"/>
      <c r="C17" s="1208"/>
      <c r="D17" s="1208"/>
      <c r="E17" s="1208"/>
      <c r="F17" s="1208"/>
      <c r="G17" s="1208"/>
      <c r="H17" s="1208"/>
      <c r="I17" s="1208"/>
      <c r="J17" s="1208"/>
      <c r="K17" s="1208"/>
      <c r="L17" s="1208"/>
      <c r="M17" s="1208"/>
      <c r="N17" s="1208"/>
      <c r="O17" s="1208"/>
      <c r="P17" s="1208"/>
      <c r="Q17" s="1208"/>
      <c r="R17" s="1208"/>
      <c r="S17" s="1208"/>
      <c r="T17" s="1208"/>
      <c r="U17" s="1208"/>
      <c r="V17" s="1208"/>
      <c r="W17" s="1208"/>
      <c r="X17" s="1208"/>
      <c r="Y17" s="1208"/>
      <c r="Z17" s="1208"/>
      <c r="AA17" s="1208"/>
      <c r="AB17" s="1208"/>
      <c r="AC17" s="1208"/>
      <c r="AD17" s="1208"/>
      <c r="AE17" s="1208"/>
      <c r="AF17" s="1208"/>
      <c r="AG17" s="1208"/>
      <c r="AH17" s="1208"/>
      <c r="AI17" s="1208"/>
      <c r="AJ17" s="1208"/>
      <c r="AK17" s="1208"/>
      <c r="AL17" s="1208"/>
      <c r="AM17" s="1208"/>
      <c r="AN17" s="1208"/>
      <c r="AO17" s="1208"/>
      <c r="AP17" s="1208"/>
      <c r="AQ17" s="1208"/>
      <c r="AR17" s="1208"/>
      <c r="AS17" s="1208"/>
      <c r="AT17" s="1208"/>
      <c r="AU17" s="1208"/>
      <c r="AV17" s="1208"/>
      <c r="AW17" s="1208"/>
      <c r="AX17" s="1208"/>
      <c r="AY17" s="1208"/>
      <c r="AZ17" s="1208"/>
      <c r="BA17" s="1208"/>
      <c r="BB17" s="1208"/>
      <c r="BC17" s="1208"/>
      <c r="BD17" s="1208"/>
      <c r="BE17" s="1208"/>
      <c r="BF17" s="1208"/>
      <c r="BG17" s="1208"/>
      <c r="BH17" s="1208"/>
      <c r="BI17" s="1208"/>
      <c r="BJ17" s="1208"/>
      <c r="BK17" s="1208"/>
      <c r="BL17" s="1208"/>
      <c r="BM17" s="1208"/>
      <c r="BN17" s="1208"/>
      <c r="BO17" s="1208"/>
      <c r="BP17" s="1208"/>
      <c r="BQ17" s="1208"/>
      <c r="BR17" s="1208"/>
      <c r="BS17" s="1208"/>
      <c r="BT17" s="1208"/>
      <c r="BU17" s="1208"/>
      <c r="BV17" s="1208"/>
      <c r="BW17" s="1208"/>
      <c r="BX17" s="1208"/>
      <c r="BY17" s="1208"/>
      <c r="BZ17" s="1208"/>
      <c r="CA17" s="1208"/>
      <c r="CB17" s="1208"/>
      <c r="CC17" s="1208"/>
      <c r="CD17" s="1208"/>
      <c r="CE17" s="1208"/>
      <c r="CF17" s="1208"/>
      <c r="CG17" s="1208"/>
      <c r="CH17" s="1208"/>
      <c r="CI17" s="1208"/>
      <c r="CJ17" s="1208"/>
      <c r="CK17" s="1208"/>
      <c r="CL17" s="1208"/>
      <c r="CM17" s="1208"/>
      <c r="CN17" s="1208"/>
      <c r="CO17" s="1208"/>
      <c r="CP17" s="1208"/>
      <c r="CQ17" s="1208"/>
      <c r="CR17" s="1208"/>
      <c r="CS17" s="1208"/>
      <c r="CT17" s="1208"/>
      <c r="CU17" s="1208"/>
      <c r="CV17" s="1208"/>
      <c r="CW17" s="1208"/>
      <c r="CX17" s="1208"/>
      <c r="CY17" s="1208"/>
      <c r="CZ17" s="1208"/>
      <c r="DA17" s="1208"/>
      <c r="DB17" s="1208"/>
      <c r="DC17" s="1208"/>
      <c r="DD17" s="1208"/>
      <c r="DE17" s="1208"/>
    </row>
    <row r="18" spans="1:109" s="250" customFormat="1" ht="13.2" x14ac:dyDescent="0.2">
      <c r="A18" s="252"/>
      <c r="B18" s="1208"/>
      <c r="C18" s="1208"/>
      <c r="D18" s="1208"/>
      <c r="E18" s="1208"/>
      <c r="F18" s="1208"/>
      <c r="G18" s="1208"/>
      <c r="H18" s="1208"/>
      <c r="I18" s="1208"/>
      <c r="J18" s="1208"/>
      <c r="K18" s="1208"/>
      <c r="L18" s="1208"/>
      <c r="M18" s="1208"/>
      <c r="N18" s="1208"/>
      <c r="O18" s="1208"/>
      <c r="P18" s="1208"/>
      <c r="Q18" s="1208"/>
      <c r="R18" s="1208"/>
      <c r="S18" s="1208"/>
      <c r="T18" s="1208"/>
      <c r="U18" s="1208"/>
      <c r="V18" s="1208"/>
      <c r="W18" s="1208"/>
      <c r="X18" s="1208"/>
      <c r="Y18" s="1208"/>
      <c r="Z18" s="1208"/>
      <c r="AA18" s="1208"/>
      <c r="AB18" s="1208"/>
      <c r="AC18" s="1208"/>
      <c r="AD18" s="1208"/>
      <c r="AE18" s="1208"/>
      <c r="AF18" s="1208"/>
      <c r="AG18" s="1208"/>
      <c r="AH18" s="1208"/>
      <c r="AI18" s="1208"/>
      <c r="AJ18" s="1208"/>
      <c r="AK18" s="1208"/>
      <c r="AL18" s="1208"/>
      <c r="AM18" s="1208"/>
      <c r="AN18" s="1208"/>
      <c r="AO18" s="1208"/>
      <c r="AP18" s="1208"/>
      <c r="AQ18" s="1208"/>
      <c r="AR18" s="1208"/>
      <c r="AS18" s="1208"/>
      <c r="AT18" s="1208"/>
      <c r="AU18" s="1208"/>
      <c r="AV18" s="1208"/>
      <c r="AW18" s="1208"/>
      <c r="AX18" s="1208"/>
      <c r="AY18" s="1208"/>
      <c r="AZ18" s="1208"/>
      <c r="BA18" s="1208"/>
      <c r="BB18" s="1208"/>
      <c r="BC18" s="1208"/>
      <c r="BD18" s="1208"/>
      <c r="BE18" s="1208"/>
      <c r="BF18" s="1208"/>
      <c r="BG18" s="1208"/>
      <c r="BH18" s="1208"/>
      <c r="BI18" s="1208"/>
      <c r="BJ18" s="1208"/>
      <c r="BK18" s="1208"/>
      <c r="BL18" s="1208"/>
      <c r="BM18" s="1208"/>
      <c r="BN18" s="1208"/>
      <c r="BO18" s="1208"/>
      <c r="BP18" s="1208"/>
      <c r="BQ18" s="1208"/>
      <c r="BR18" s="1208"/>
      <c r="BS18" s="1208"/>
      <c r="BT18" s="1208"/>
      <c r="BU18" s="1208"/>
      <c r="BV18" s="1208"/>
      <c r="BW18" s="1208"/>
      <c r="BX18" s="1208"/>
      <c r="BY18" s="1208"/>
      <c r="BZ18" s="1208"/>
      <c r="CA18" s="1208"/>
      <c r="CB18" s="1208"/>
      <c r="CC18" s="1208"/>
      <c r="CD18" s="1208"/>
      <c r="CE18" s="1208"/>
      <c r="CF18" s="1208"/>
      <c r="CG18" s="1208"/>
      <c r="CH18" s="1208"/>
      <c r="CI18" s="1208"/>
      <c r="CJ18" s="1208"/>
      <c r="CK18" s="1208"/>
      <c r="CL18" s="1208"/>
      <c r="CM18" s="1208"/>
      <c r="CN18" s="1208"/>
      <c r="CO18" s="1208"/>
      <c r="CP18" s="1208"/>
      <c r="CQ18" s="1208"/>
      <c r="CR18" s="1208"/>
      <c r="CS18" s="1208"/>
      <c r="CT18" s="1208"/>
      <c r="CU18" s="1208"/>
      <c r="CV18" s="1208"/>
      <c r="CW18" s="1208"/>
      <c r="CX18" s="1208"/>
      <c r="CY18" s="1208"/>
      <c r="CZ18" s="1208"/>
      <c r="DA18" s="1208"/>
      <c r="DB18" s="1208"/>
      <c r="DC18" s="1208"/>
      <c r="DD18" s="1208"/>
      <c r="DE18" s="1208"/>
    </row>
    <row r="19" spans="1:109" ht="13.2" x14ac:dyDescent="0.2">
      <c r="DD19" s="252"/>
      <c r="DE19" s="252"/>
    </row>
    <row r="20" spans="1:109" ht="13.2" x14ac:dyDescent="0.2">
      <c r="DD20" s="252"/>
      <c r="DE20" s="252"/>
    </row>
    <row r="21" spans="1:109" ht="17.25" customHeight="1" x14ac:dyDescent="0.2">
      <c r="B21" s="1209"/>
      <c r="C21" s="254"/>
      <c r="D21" s="254"/>
      <c r="E21" s="254"/>
      <c r="F21" s="254"/>
      <c r="G21" s="254"/>
      <c r="H21" s="254"/>
      <c r="I21" s="254"/>
      <c r="J21" s="254"/>
      <c r="K21" s="254"/>
      <c r="L21" s="254"/>
      <c r="M21" s="254"/>
      <c r="N21" s="1210"/>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1210"/>
      <c r="AU21" s="254"/>
      <c r="AV21" s="254"/>
      <c r="AW21" s="254"/>
      <c r="AX21" s="254"/>
      <c r="AY21" s="254"/>
      <c r="AZ21" s="254"/>
      <c r="BA21" s="254"/>
      <c r="BB21" s="254"/>
      <c r="BC21" s="254"/>
      <c r="BD21" s="254"/>
      <c r="BE21" s="254"/>
      <c r="BF21" s="1210"/>
      <c r="BG21" s="254"/>
      <c r="BH21" s="254"/>
      <c r="BI21" s="254"/>
      <c r="BJ21" s="254"/>
      <c r="BK21" s="254"/>
      <c r="BL21" s="254"/>
      <c r="BM21" s="254"/>
      <c r="BN21" s="254"/>
      <c r="BO21" s="254"/>
      <c r="BP21" s="254"/>
      <c r="BQ21" s="254"/>
      <c r="BR21" s="1210"/>
      <c r="BS21" s="254"/>
      <c r="BT21" s="254"/>
      <c r="BU21" s="254"/>
      <c r="BV21" s="254"/>
      <c r="BW21" s="254"/>
      <c r="BX21" s="254"/>
      <c r="BY21" s="254"/>
      <c r="BZ21" s="254"/>
      <c r="CA21" s="254"/>
      <c r="CB21" s="254"/>
      <c r="CC21" s="254"/>
      <c r="CD21" s="1210"/>
      <c r="CE21" s="254"/>
      <c r="CF21" s="254"/>
      <c r="CG21" s="254"/>
      <c r="CH21" s="254"/>
      <c r="CI21" s="254"/>
      <c r="CJ21" s="254"/>
      <c r="CK21" s="254"/>
      <c r="CL21" s="254"/>
      <c r="CM21" s="254"/>
      <c r="CN21" s="254"/>
      <c r="CO21" s="254"/>
      <c r="CP21" s="1210"/>
      <c r="CQ21" s="254"/>
      <c r="CR21" s="254"/>
      <c r="CS21" s="254"/>
      <c r="CT21" s="254"/>
      <c r="CU21" s="254"/>
      <c r="CV21" s="254"/>
      <c r="CW21" s="254"/>
      <c r="CX21" s="254"/>
      <c r="CY21" s="254"/>
      <c r="CZ21" s="254"/>
      <c r="DA21" s="254"/>
      <c r="DB21" s="1210"/>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1211"/>
      <c r="DD40" s="1211"/>
      <c r="DE40" s="252"/>
    </row>
    <row r="41" spans="2:109" ht="16.2" x14ac:dyDescent="0.2">
      <c r="B41" s="253" t="s">
        <v>563</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1212"/>
      <c r="I42" s="1213"/>
      <c r="J42" s="1213"/>
      <c r="K42" s="1213"/>
      <c r="AM42" s="1212"/>
      <c r="AN42" s="1212" t="s">
        <v>564</v>
      </c>
      <c r="AP42" s="1213"/>
      <c r="AQ42" s="1213"/>
      <c r="AR42" s="1213"/>
      <c r="AY42" s="1212"/>
      <c r="BA42" s="1213"/>
      <c r="BB42" s="1213"/>
      <c r="BC42" s="1213"/>
      <c r="BK42" s="1212"/>
      <c r="BM42" s="1213"/>
      <c r="BN42" s="1213"/>
      <c r="BO42" s="1213"/>
      <c r="BW42" s="1212"/>
      <c r="BY42" s="1213"/>
      <c r="BZ42" s="1213"/>
      <c r="CA42" s="1213"/>
      <c r="CI42" s="1212"/>
      <c r="CK42" s="1213"/>
      <c r="CL42" s="1213"/>
      <c r="CM42" s="1213"/>
      <c r="CU42" s="1212"/>
      <c r="CW42" s="1213"/>
      <c r="CX42" s="1213"/>
      <c r="CY42" s="1213"/>
    </row>
    <row r="43" spans="2:109" ht="13.5" customHeight="1" x14ac:dyDescent="0.2">
      <c r="B43" s="256"/>
      <c r="AN43" s="1214" t="s">
        <v>565</v>
      </c>
      <c r="AO43" s="1215"/>
      <c r="AP43" s="1215"/>
      <c r="AQ43" s="1215"/>
      <c r="AR43" s="1215"/>
      <c r="AS43" s="1215"/>
      <c r="AT43" s="1215"/>
      <c r="AU43" s="1215"/>
      <c r="AV43" s="1215"/>
      <c r="AW43" s="1215"/>
      <c r="AX43" s="1215"/>
      <c r="AY43" s="1215"/>
      <c r="AZ43" s="1215"/>
      <c r="BA43" s="1215"/>
      <c r="BB43" s="1215"/>
      <c r="BC43" s="1215"/>
      <c r="BD43" s="1215"/>
      <c r="BE43" s="1215"/>
      <c r="BF43" s="1215"/>
      <c r="BG43" s="1215"/>
      <c r="BH43" s="1215"/>
      <c r="BI43" s="1215"/>
      <c r="BJ43" s="1215"/>
      <c r="BK43" s="1215"/>
      <c r="BL43" s="1215"/>
      <c r="BM43" s="1215"/>
      <c r="BN43" s="1215"/>
      <c r="BO43" s="1215"/>
      <c r="BP43" s="1215"/>
      <c r="BQ43" s="1215"/>
      <c r="BR43" s="1215"/>
      <c r="BS43" s="1215"/>
      <c r="BT43" s="1215"/>
      <c r="BU43" s="1215"/>
      <c r="BV43" s="1215"/>
      <c r="BW43" s="1215"/>
      <c r="BX43" s="1215"/>
      <c r="BY43" s="1215"/>
      <c r="BZ43" s="1215"/>
      <c r="CA43" s="1215"/>
      <c r="CB43" s="1215"/>
      <c r="CC43" s="1215"/>
      <c r="CD43" s="1215"/>
      <c r="CE43" s="1215"/>
      <c r="CF43" s="1215"/>
      <c r="CG43" s="1215"/>
      <c r="CH43" s="1215"/>
      <c r="CI43" s="1215"/>
      <c r="CJ43" s="1215"/>
      <c r="CK43" s="1215"/>
      <c r="CL43" s="1215"/>
      <c r="CM43" s="1215"/>
      <c r="CN43" s="1215"/>
      <c r="CO43" s="1215"/>
      <c r="CP43" s="1215"/>
      <c r="CQ43" s="1215"/>
      <c r="CR43" s="1215"/>
      <c r="CS43" s="1215"/>
      <c r="CT43" s="1215"/>
      <c r="CU43" s="1215"/>
      <c r="CV43" s="1215"/>
      <c r="CW43" s="1215"/>
      <c r="CX43" s="1215"/>
      <c r="CY43" s="1215"/>
      <c r="CZ43" s="1215"/>
      <c r="DA43" s="1215"/>
      <c r="DB43" s="1215"/>
      <c r="DC43" s="1216"/>
    </row>
    <row r="44" spans="2:109" ht="13.2" x14ac:dyDescent="0.2">
      <c r="B44" s="256"/>
      <c r="AN44" s="1217"/>
      <c r="AO44" s="1218"/>
      <c r="AP44" s="1218"/>
      <c r="AQ44" s="1218"/>
      <c r="AR44" s="1218"/>
      <c r="AS44" s="1218"/>
      <c r="AT44" s="1218"/>
      <c r="AU44" s="1218"/>
      <c r="AV44" s="1218"/>
      <c r="AW44" s="1218"/>
      <c r="AX44" s="1218"/>
      <c r="AY44" s="1218"/>
      <c r="AZ44" s="1218"/>
      <c r="BA44" s="1218"/>
      <c r="BB44" s="1218"/>
      <c r="BC44" s="1218"/>
      <c r="BD44" s="1218"/>
      <c r="BE44" s="1218"/>
      <c r="BF44" s="1218"/>
      <c r="BG44" s="1218"/>
      <c r="BH44" s="1218"/>
      <c r="BI44" s="1218"/>
      <c r="BJ44" s="1218"/>
      <c r="BK44" s="1218"/>
      <c r="BL44" s="1218"/>
      <c r="BM44" s="1218"/>
      <c r="BN44" s="1218"/>
      <c r="BO44" s="1218"/>
      <c r="BP44" s="1218"/>
      <c r="BQ44" s="1218"/>
      <c r="BR44" s="1218"/>
      <c r="BS44" s="1218"/>
      <c r="BT44" s="1218"/>
      <c r="BU44" s="1218"/>
      <c r="BV44" s="1218"/>
      <c r="BW44" s="1218"/>
      <c r="BX44" s="1218"/>
      <c r="BY44" s="1218"/>
      <c r="BZ44" s="1218"/>
      <c r="CA44" s="1218"/>
      <c r="CB44" s="1218"/>
      <c r="CC44" s="1218"/>
      <c r="CD44" s="1218"/>
      <c r="CE44" s="1218"/>
      <c r="CF44" s="1218"/>
      <c r="CG44" s="1218"/>
      <c r="CH44" s="1218"/>
      <c r="CI44" s="1218"/>
      <c r="CJ44" s="1218"/>
      <c r="CK44" s="1218"/>
      <c r="CL44" s="1218"/>
      <c r="CM44" s="1218"/>
      <c r="CN44" s="1218"/>
      <c r="CO44" s="1218"/>
      <c r="CP44" s="1218"/>
      <c r="CQ44" s="1218"/>
      <c r="CR44" s="1218"/>
      <c r="CS44" s="1218"/>
      <c r="CT44" s="1218"/>
      <c r="CU44" s="1218"/>
      <c r="CV44" s="1218"/>
      <c r="CW44" s="1218"/>
      <c r="CX44" s="1218"/>
      <c r="CY44" s="1218"/>
      <c r="CZ44" s="1218"/>
      <c r="DA44" s="1218"/>
      <c r="DB44" s="1218"/>
      <c r="DC44" s="1219"/>
    </row>
    <row r="45" spans="2:109" ht="13.2" x14ac:dyDescent="0.2">
      <c r="B45" s="256"/>
      <c r="AN45" s="1217"/>
      <c r="AO45" s="1218"/>
      <c r="AP45" s="1218"/>
      <c r="AQ45" s="1218"/>
      <c r="AR45" s="1218"/>
      <c r="AS45" s="1218"/>
      <c r="AT45" s="1218"/>
      <c r="AU45" s="1218"/>
      <c r="AV45" s="1218"/>
      <c r="AW45" s="1218"/>
      <c r="AX45" s="1218"/>
      <c r="AY45" s="1218"/>
      <c r="AZ45" s="1218"/>
      <c r="BA45" s="1218"/>
      <c r="BB45" s="1218"/>
      <c r="BC45" s="1218"/>
      <c r="BD45" s="1218"/>
      <c r="BE45" s="1218"/>
      <c r="BF45" s="1218"/>
      <c r="BG45" s="1218"/>
      <c r="BH45" s="1218"/>
      <c r="BI45" s="1218"/>
      <c r="BJ45" s="1218"/>
      <c r="BK45" s="1218"/>
      <c r="BL45" s="1218"/>
      <c r="BM45" s="1218"/>
      <c r="BN45" s="1218"/>
      <c r="BO45" s="1218"/>
      <c r="BP45" s="1218"/>
      <c r="BQ45" s="1218"/>
      <c r="BR45" s="1218"/>
      <c r="BS45" s="1218"/>
      <c r="BT45" s="1218"/>
      <c r="BU45" s="1218"/>
      <c r="BV45" s="1218"/>
      <c r="BW45" s="1218"/>
      <c r="BX45" s="1218"/>
      <c r="BY45" s="1218"/>
      <c r="BZ45" s="1218"/>
      <c r="CA45" s="1218"/>
      <c r="CB45" s="1218"/>
      <c r="CC45" s="1218"/>
      <c r="CD45" s="1218"/>
      <c r="CE45" s="1218"/>
      <c r="CF45" s="1218"/>
      <c r="CG45" s="1218"/>
      <c r="CH45" s="1218"/>
      <c r="CI45" s="1218"/>
      <c r="CJ45" s="1218"/>
      <c r="CK45" s="1218"/>
      <c r="CL45" s="1218"/>
      <c r="CM45" s="1218"/>
      <c r="CN45" s="1218"/>
      <c r="CO45" s="1218"/>
      <c r="CP45" s="1218"/>
      <c r="CQ45" s="1218"/>
      <c r="CR45" s="1218"/>
      <c r="CS45" s="1218"/>
      <c r="CT45" s="1218"/>
      <c r="CU45" s="1218"/>
      <c r="CV45" s="1218"/>
      <c r="CW45" s="1218"/>
      <c r="CX45" s="1218"/>
      <c r="CY45" s="1218"/>
      <c r="CZ45" s="1218"/>
      <c r="DA45" s="1218"/>
      <c r="DB45" s="1218"/>
      <c r="DC45" s="1219"/>
    </row>
    <row r="46" spans="2:109" ht="13.2" x14ac:dyDescent="0.2">
      <c r="B46" s="256"/>
      <c r="AN46" s="1217"/>
      <c r="AO46" s="1218"/>
      <c r="AP46" s="1218"/>
      <c r="AQ46" s="1218"/>
      <c r="AR46" s="1218"/>
      <c r="AS46" s="1218"/>
      <c r="AT46" s="1218"/>
      <c r="AU46" s="1218"/>
      <c r="AV46" s="1218"/>
      <c r="AW46" s="1218"/>
      <c r="AX46" s="1218"/>
      <c r="AY46" s="1218"/>
      <c r="AZ46" s="1218"/>
      <c r="BA46" s="1218"/>
      <c r="BB46" s="1218"/>
      <c r="BC46" s="1218"/>
      <c r="BD46" s="1218"/>
      <c r="BE46" s="1218"/>
      <c r="BF46" s="1218"/>
      <c r="BG46" s="1218"/>
      <c r="BH46" s="1218"/>
      <c r="BI46" s="1218"/>
      <c r="BJ46" s="1218"/>
      <c r="BK46" s="1218"/>
      <c r="BL46" s="1218"/>
      <c r="BM46" s="1218"/>
      <c r="BN46" s="1218"/>
      <c r="BO46" s="1218"/>
      <c r="BP46" s="1218"/>
      <c r="BQ46" s="1218"/>
      <c r="BR46" s="1218"/>
      <c r="BS46" s="1218"/>
      <c r="BT46" s="1218"/>
      <c r="BU46" s="1218"/>
      <c r="BV46" s="1218"/>
      <c r="BW46" s="1218"/>
      <c r="BX46" s="1218"/>
      <c r="BY46" s="1218"/>
      <c r="BZ46" s="1218"/>
      <c r="CA46" s="1218"/>
      <c r="CB46" s="1218"/>
      <c r="CC46" s="1218"/>
      <c r="CD46" s="1218"/>
      <c r="CE46" s="1218"/>
      <c r="CF46" s="1218"/>
      <c r="CG46" s="1218"/>
      <c r="CH46" s="1218"/>
      <c r="CI46" s="1218"/>
      <c r="CJ46" s="1218"/>
      <c r="CK46" s="1218"/>
      <c r="CL46" s="1218"/>
      <c r="CM46" s="1218"/>
      <c r="CN46" s="1218"/>
      <c r="CO46" s="1218"/>
      <c r="CP46" s="1218"/>
      <c r="CQ46" s="1218"/>
      <c r="CR46" s="1218"/>
      <c r="CS46" s="1218"/>
      <c r="CT46" s="1218"/>
      <c r="CU46" s="1218"/>
      <c r="CV46" s="1218"/>
      <c r="CW46" s="1218"/>
      <c r="CX46" s="1218"/>
      <c r="CY46" s="1218"/>
      <c r="CZ46" s="1218"/>
      <c r="DA46" s="1218"/>
      <c r="DB46" s="1218"/>
      <c r="DC46" s="1219"/>
    </row>
    <row r="47" spans="2:109" ht="13.2" x14ac:dyDescent="0.2">
      <c r="B47" s="256"/>
      <c r="AN47" s="1220"/>
      <c r="AO47" s="1221"/>
      <c r="AP47" s="1221"/>
      <c r="AQ47" s="1221"/>
      <c r="AR47" s="1221"/>
      <c r="AS47" s="1221"/>
      <c r="AT47" s="1221"/>
      <c r="AU47" s="1221"/>
      <c r="AV47" s="1221"/>
      <c r="AW47" s="1221"/>
      <c r="AX47" s="1221"/>
      <c r="AY47" s="1221"/>
      <c r="AZ47" s="1221"/>
      <c r="BA47" s="1221"/>
      <c r="BB47" s="1221"/>
      <c r="BC47" s="1221"/>
      <c r="BD47" s="1221"/>
      <c r="BE47" s="1221"/>
      <c r="BF47" s="1221"/>
      <c r="BG47" s="1221"/>
      <c r="BH47" s="1221"/>
      <c r="BI47" s="1221"/>
      <c r="BJ47" s="1221"/>
      <c r="BK47" s="1221"/>
      <c r="BL47" s="1221"/>
      <c r="BM47" s="1221"/>
      <c r="BN47" s="1221"/>
      <c r="BO47" s="1221"/>
      <c r="BP47" s="1221"/>
      <c r="BQ47" s="1221"/>
      <c r="BR47" s="1221"/>
      <c r="BS47" s="1221"/>
      <c r="BT47" s="1221"/>
      <c r="BU47" s="1221"/>
      <c r="BV47" s="1221"/>
      <c r="BW47" s="1221"/>
      <c r="BX47" s="1221"/>
      <c r="BY47" s="1221"/>
      <c r="BZ47" s="1221"/>
      <c r="CA47" s="1221"/>
      <c r="CB47" s="1221"/>
      <c r="CC47" s="1221"/>
      <c r="CD47" s="1221"/>
      <c r="CE47" s="1221"/>
      <c r="CF47" s="1221"/>
      <c r="CG47" s="1221"/>
      <c r="CH47" s="1221"/>
      <c r="CI47" s="1221"/>
      <c r="CJ47" s="1221"/>
      <c r="CK47" s="1221"/>
      <c r="CL47" s="1221"/>
      <c r="CM47" s="1221"/>
      <c r="CN47" s="1221"/>
      <c r="CO47" s="1221"/>
      <c r="CP47" s="1221"/>
      <c r="CQ47" s="1221"/>
      <c r="CR47" s="1221"/>
      <c r="CS47" s="1221"/>
      <c r="CT47" s="1221"/>
      <c r="CU47" s="1221"/>
      <c r="CV47" s="1221"/>
      <c r="CW47" s="1221"/>
      <c r="CX47" s="1221"/>
      <c r="CY47" s="1221"/>
      <c r="CZ47" s="1221"/>
      <c r="DA47" s="1221"/>
      <c r="DB47" s="1221"/>
      <c r="DC47" s="1222"/>
    </row>
    <row r="48" spans="2:109" ht="13.2" x14ac:dyDescent="0.2">
      <c r="B48" s="256"/>
      <c r="H48" s="1223"/>
      <c r="I48" s="1223"/>
      <c r="J48" s="1223"/>
      <c r="AN48" s="1223"/>
      <c r="AO48" s="1223"/>
      <c r="AP48" s="1223"/>
      <c r="AZ48" s="1223"/>
      <c r="BA48" s="1223"/>
      <c r="BB48" s="1223"/>
      <c r="BL48" s="1223"/>
      <c r="BM48" s="1223"/>
      <c r="BN48" s="1223"/>
      <c r="BX48" s="1223"/>
      <c r="BY48" s="1223"/>
      <c r="BZ48" s="1223"/>
      <c r="CJ48" s="1223"/>
      <c r="CK48" s="1223"/>
      <c r="CL48" s="1223"/>
      <c r="CV48" s="1223"/>
      <c r="CW48" s="1223"/>
      <c r="CX48" s="1223"/>
    </row>
    <row r="49" spans="1:109" ht="13.2" x14ac:dyDescent="0.2">
      <c r="B49" s="256"/>
      <c r="AN49" s="252" t="s">
        <v>566</v>
      </c>
    </row>
    <row r="50" spans="1:109" ht="13.2" x14ac:dyDescent="0.2">
      <c r="B50" s="256"/>
      <c r="G50" s="1224"/>
      <c r="H50" s="1224"/>
      <c r="I50" s="1224"/>
      <c r="J50" s="1224"/>
      <c r="K50" s="1225"/>
      <c r="L50" s="1225"/>
      <c r="M50" s="1226"/>
      <c r="N50" s="1226"/>
      <c r="AN50" s="1227"/>
      <c r="AO50" s="1228"/>
      <c r="AP50" s="1228"/>
      <c r="AQ50" s="1228"/>
      <c r="AR50" s="1228"/>
      <c r="AS50" s="1228"/>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9"/>
      <c r="BP50" s="1230" t="s">
        <v>524</v>
      </c>
      <c r="BQ50" s="1230"/>
      <c r="BR50" s="1230"/>
      <c r="BS50" s="1230"/>
      <c r="BT50" s="1230"/>
      <c r="BU50" s="1230"/>
      <c r="BV50" s="1230"/>
      <c r="BW50" s="1230"/>
      <c r="BX50" s="1230" t="s">
        <v>525</v>
      </c>
      <c r="BY50" s="1230"/>
      <c r="BZ50" s="1230"/>
      <c r="CA50" s="1230"/>
      <c r="CB50" s="1230"/>
      <c r="CC50" s="1230"/>
      <c r="CD50" s="1230"/>
      <c r="CE50" s="1230"/>
      <c r="CF50" s="1230" t="s">
        <v>526</v>
      </c>
      <c r="CG50" s="1230"/>
      <c r="CH50" s="1230"/>
      <c r="CI50" s="1230"/>
      <c r="CJ50" s="1230"/>
      <c r="CK50" s="1230"/>
      <c r="CL50" s="1230"/>
      <c r="CM50" s="1230"/>
      <c r="CN50" s="1230" t="s">
        <v>527</v>
      </c>
      <c r="CO50" s="1230"/>
      <c r="CP50" s="1230"/>
      <c r="CQ50" s="1230"/>
      <c r="CR50" s="1230"/>
      <c r="CS50" s="1230"/>
      <c r="CT50" s="1230"/>
      <c r="CU50" s="1230"/>
      <c r="CV50" s="1230" t="s">
        <v>528</v>
      </c>
      <c r="CW50" s="1230"/>
      <c r="CX50" s="1230"/>
      <c r="CY50" s="1230"/>
      <c r="CZ50" s="1230"/>
      <c r="DA50" s="1230"/>
      <c r="DB50" s="1230"/>
      <c r="DC50" s="1230"/>
    </row>
    <row r="51" spans="1:109" ht="13.5" customHeight="1" x14ac:dyDescent="0.2">
      <c r="B51" s="256"/>
      <c r="G51" s="1231"/>
      <c r="H51" s="1231"/>
      <c r="I51" s="1232"/>
      <c r="J51" s="1232"/>
      <c r="K51" s="1233"/>
      <c r="L51" s="1233"/>
      <c r="M51" s="1233"/>
      <c r="N51" s="1233"/>
      <c r="AM51" s="1223"/>
      <c r="AN51" s="1234" t="s">
        <v>567</v>
      </c>
      <c r="AO51" s="1234"/>
      <c r="AP51" s="1234"/>
      <c r="AQ51" s="1234"/>
      <c r="AR51" s="1234"/>
      <c r="AS51" s="1234"/>
      <c r="AT51" s="1234"/>
      <c r="AU51" s="1234"/>
      <c r="AV51" s="1234"/>
      <c r="AW51" s="1234"/>
      <c r="AX51" s="1234"/>
      <c r="AY51" s="1234"/>
      <c r="AZ51" s="1234"/>
      <c r="BA51" s="1234"/>
      <c r="BB51" s="1234" t="s">
        <v>568</v>
      </c>
      <c r="BC51" s="1234"/>
      <c r="BD51" s="1234"/>
      <c r="BE51" s="1234"/>
      <c r="BF51" s="1234"/>
      <c r="BG51" s="1234"/>
      <c r="BH51" s="1234"/>
      <c r="BI51" s="1234"/>
      <c r="BJ51" s="1234"/>
      <c r="BK51" s="1234"/>
      <c r="BL51" s="1234"/>
      <c r="BM51" s="1234"/>
      <c r="BN51" s="1234"/>
      <c r="BO51" s="1234"/>
      <c r="BP51" s="1235">
        <v>31.1</v>
      </c>
      <c r="BQ51" s="1235"/>
      <c r="BR51" s="1235"/>
      <c r="BS51" s="1235"/>
      <c r="BT51" s="1235"/>
      <c r="BU51" s="1235"/>
      <c r="BV51" s="1235"/>
      <c r="BW51" s="1235"/>
      <c r="BX51" s="1235">
        <v>25.8</v>
      </c>
      <c r="BY51" s="1235"/>
      <c r="BZ51" s="1235"/>
      <c r="CA51" s="1235"/>
      <c r="CB51" s="1235"/>
      <c r="CC51" s="1235"/>
      <c r="CD51" s="1235"/>
      <c r="CE51" s="1235"/>
      <c r="CF51" s="1235">
        <v>27.7</v>
      </c>
      <c r="CG51" s="1235"/>
      <c r="CH51" s="1235"/>
      <c r="CI51" s="1235"/>
      <c r="CJ51" s="1235"/>
      <c r="CK51" s="1235"/>
      <c r="CL51" s="1235"/>
      <c r="CM51" s="1235"/>
      <c r="CN51" s="1235">
        <v>27.8</v>
      </c>
      <c r="CO51" s="1235"/>
      <c r="CP51" s="1235"/>
      <c r="CQ51" s="1235"/>
      <c r="CR51" s="1235"/>
      <c r="CS51" s="1235"/>
      <c r="CT51" s="1235"/>
      <c r="CU51" s="1235"/>
      <c r="CV51" s="1235">
        <v>30.9</v>
      </c>
      <c r="CW51" s="1235"/>
      <c r="CX51" s="1235"/>
      <c r="CY51" s="1235"/>
      <c r="CZ51" s="1235"/>
      <c r="DA51" s="1235"/>
      <c r="DB51" s="1235"/>
      <c r="DC51" s="1235"/>
    </row>
    <row r="52" spans="1:109" ht="13.2" x14ac:dyDescent="0.2">
      <c r="B52" s="256"/>
      <c r="G52" s="1231"/>
      <c r="H52" s="1231"/>
      <c r="I52" s="1232"/>
      <c r="J52" s="1232"/>
      <c r="K52" s="1233"/>
      <c r="L52" s="1233"/>
      <c r="M52" s="1233"/>
      <c r="N52" s="1233"/>
      <c r="AM52" s="1223"/>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ht="13.2" x14ac:dyDescent="0.2">
      <c r="A53" s="1213"/>
      <c r="B53" s="256"/>
      <c r="G53" s="1231"/>
      <c r="H53" s="1231"/>
      <c r="I53" s="1224"/>
      <c r="J53" s="1224"/>
      <c r="K53" s="1233"/>
      <c r="L53" s="1233"/>
      <c r="M53" s="1233"/>
      <c r="N53" s="1233"/>
      <c r="AM53" s="1223"/>
      <c r="AN53" s="1234"/>
      <c r="AO53" s="1234"/>
      <c r="AP53" s="1234"/>
      <c r="AQ53" s="1234"/>
      <c r="AR53" s="1234"/>
      <c r="AS53" s="1234"/>
      <c r="AT53" s="1234"/>
      <c r="AU53" s="1234"/>
      <c r="AV53" s="1234"/>
      <c r="AW53" s="1234"/>
      <c r="AX53" s="1234"/>
      <c r="AY53" s="1234"/>
      <c r="AZ53" s="1234"/>
      <c r="BA53" s="1234"/>
      <c r="BB53" s="1234" t="s">
        <v>569</v>
      </c>
      <c r="BC53" s="1234"/>
      <c r="BD53" s="1234"/>
      <c r="BE53" s="1234"/>
      <c r="BF53" s="1234"/>
      <c r="BG53" s="1234"/>
      <c r="BH53" s="1234"/>
      <c r="BI53" s="1234"/>
      <c r="BJ53" s="1234"/>
      <c r="BK53" s="1234"/>
      <c r="BL53" s="1234"/>
      <c r="BM53" s="1234"/>
      <c r="BN53" s="1234"/>
      <c r="BO53" s="1234"/>
      <c r="BP53" s="1235">
        <v>73.7</v>
      </c>
      <c r="BQ53" s="1235"/>
      <c r="BR53" s="1235"/>
      <c r="BS53" s="1235"/>
      <c r="BT53" s="1235"/>
      <c r="BU53" s="1235"/>
      <c r="BV53" s="1235"/>
      <c r="BW53" s="1235"/>
      <c r="BX53" s="1235">
        <v>75.3</v>
      </c>
      <c r="BY53" s="1235"/>
      <c r="BZ53" s="1235"/>
      <c r="CA53" s="1235"/>
      <c r="CB53" s="1235"/>
      <c r="CC53" s="1235"/>
      <c r="CD53" s="1235"/>
      <c r="CE53" s="1235"/>
      <c r="CF53" s="1235">
        <v>77</v>
      </c>
      <c r="CG53" s="1235"/>
      <c r="CH53" s="1235"/>
      <c r="CI53" s="1235"/>
      <c r="CJ53" s="1235"/>
      <c r="CK53" s="1235"/>
      <c r="CL53" s="1235"/>
      <c r="CM53" s="1235"/>
      <c r="CN53" s="1235">
        <v>77.5</v>
      </c>
      <c r="CO53" s="1235"/>
      <c r="CP53" s="1235"/>
      <c r="CQ53" s="1235"/>
      <c r="CR53" s="1235"/>
      <c r="CS53" s="1235"/>
      <c r="CT53" s="1235"/>
      <c r="CU53" s="1235"/>
      <c r="CV53" s="1235">
        <v>78.400000000000006</v>
      </c>
      <c r="CW53" s="1235"/>
      <c r="CX53" s="1235"/>
      <c r="CY53" s="1235"/>
      <c r="CZ53" s="1235"/>
      <c r="DA53" s="1235"/>
      <c r="DB53" s="1235"/>
      <c r="DC53" s="1235"/>
    </row>
    <row r="54" spans="1:109" ht="13.2" x14ac:dyDescent="0.2">
      <c r="A54" s="1213"/>
      <c r="B54" s="256"/>
      <c r="G54" s="1231"/>
      <c r="H54" s="1231"/>
      <c r="I54" s="1224"/>
      <c r="J54" s="1224"/>
      <c r="K54" s="1233"/>
      <c r="L54" s="1233"/>
      <c r="M54" s="1233"/>
      <c r="N54" s="1233"/>
      <c r="AM54" s="1223"/>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ht="13.2" x14ac:dyDescent="0.2">
      <c r="A55" s="1213"/>
      <c r="B55" s="256"/>
      <c r="G55" s="1224"/>
      <c r="H55" s="1224"/>
      <c r="I55" s="1224"/>
      <c r="J55" s="1224"/>
      <c r="K55" s="1233"/>
      <c r="L55" s="1233"/>
      <c r="M55" s="1233"/>
      <c r="N55" s="1233"/>
      <c r="AN55" s="1230" t="s">
        <v>570</v>
      </c>
      <c r="AO55" s="1230"/>
      <c r="AP55" s="1230"/>
      <c r="AQ55" s="1230"/>
      <c r="AR55" s="1230"/>
      <c r="AS55" s="1230"/>
      <c r="AT55" s="1230"/>
      <c r="AU55" s="1230"/>
      <c r="AV55" s="1230"/>
      <c r="AW55" s="1230"/>
      <c r="AX55" s="1230"/>
      <c r="AY55" s="1230"/>
      <c r="AZ55" s="1230"/>
      <c r="BA55" s="1230"/>
      <c r="BB55" s="1234" t="s">
        <v>568</v>
      </c>
      <c r="BC55" s="1234"/>
      <c r="BD55" s="1234"/>
      <c r="BE55" s="1234"/>
      <c r="BF55" s="1234"/>
      <c r="BG55" s="1234"/>
      <c r="BH55" s="1234"/>
      <c r="BI55" s="1234"/>
      <c r="BJ55" s="1234"/>
      <c r="BK55" s="1234"/>
      <c r="BL55" s="1234"/>
      <c r="BM55" s="1234"/>
      <c r="BN55" s="1234"/>
      <c r="BO55" s="1234"/>
      <c r="BP55" s="1235">
        <v>25.5</v>
      </c>
      <c r="BQ55" s="1235"/>
      <c r="BR55" s="1235"/>
      <c r="BS55" s="1235"/>
      <c r="BT55" s="1235"/>
      <c r="BU55" s="1235"/>
      <c r="BV55" s="1235"/>
      <c r="BW55" s="1235"/>
      <c r="BX55" s="1235">
        <v>25.1</v>
      </c>
      <c r="BY55" s="1235"/>
      <c r="BZ55" s="1235"/>
      <c r="CA55" s="1235"/>
      <c r="CB55" s="1235"/>
      <c r="CC55" s="1235"/>
      <c r="CD55" s="1235"/>
      <c r="CE55" s="1235"/>
      <c r="CF55" s="1235">
        <v>18</v>
      </c>
      <c r="CG55" s="1235"/>
      <c r="CH55" s="1235"/>
      <c r="CI55" s="1235"/>
      <c r="CJ55" s="1235"/>
      <c r="CK55" s="1235"/>
      <c r="CL55" s="1235"/>
      <c r="CM55" s="1235"/>
      <c r="CN55" s="1235">
        <v>12.7</v>
      </c>
      <c r="CO55" s="1235"/>
      <c r="CP55" s="1235"/>
      <c r="CQ55" s="1235"/>
      <c r="CR55" s="1235"/>
      <c r="CS55" s="1235"/>
      <c r="CT55" s="1235"/>
      <c r="CU55" s="1235"/>
      <c r="CV55" s="1235">
        <v>10</v>
      </c>
      <c r="CW55" s="1235"/>
      <c r="CX55" s="1235"/>
      <c r="CY55" s="1235"/>
      <c r="CZ55" s="1235"/>
      <c r="DA55" s="1235"/>
      <c r="DB55" s="1235"/>
      <c r="DC55" s="1235"/>
    </row>
    <row r="56" spans="1:109" ht="13.2" x14ac:dyDescent="0.2">
      <c r="A56" s="1213"/>
      <c r="B56" s="256"/>
      <c r="G56" s="1224"/>
      <c r="H56" s="1224"/>
      <c r="I56" s="1224"/>
      <c r="J56" s="1224"/>
      <c r="K56" s="1233"/>
      <c r="L56" s="1233"/>
      <c r="M56" s="1233"/>
      <c r="N56" s="1233"/>
      <c r="AN56" s="1230"/>
      <c r="AO56" s="1230"/>
      <c r="AP56" s="1230"/>
      <c r="AQ56" s="1230"/>
      <c r="AR56" s="1230"/>
      <c r="AS56" s="1230"/>
      <c r="AT56" s="1230"/>
      <c r="AU56" s="1230"/>
      <c r="AV56" s="1230"/>
      <c r="AW56" s="1230"/>
      <c r="AX56" s="1230"/>
      <c r="AY56" s="1230"/>
      <c r="AZ56" s="1230"/>
      <c r="BA56" s="1230"/>
      <c r="BB56" s="1234"/>
      <c r="BC56" s="1234"/>
      <c r="BD56" s="1234"/>
      <c r="BE56" s="1234"/>
      <c r="BF56" s="1234"/>
      <c r="BG56" s="1234"/>
      <c r="BH56" s="1234"/>
      <c r="BI56" s="1234"/>
      <c r="BJ56" s="1234"/>
      <c r="BK56" s="1234"/>
      <c r="BL56" s="1234"/>
      <c r="BM56" s="1234"/>
      <c r="BN56" s="1234"/>
      <c r="BO56" s="1234"/>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1213" customFormat="1" ht="13.2" x14ac:dyDescent="0.2">
      <c r="B57" s="1236"/>
      <c r="G57" s="1224"/>
      <c r="H57" s="1224"/>
      <c r="I57" s="1237"/>
      <c r="J57" s="1237"/>
      <c r="K57" s="1233"/>
      <c r="L57" s="1233"/>
      <c r="M57" s="1233"/>
      <c r="N57" s="1233"/>
      <c r="AM57" s="252"/>
      <c r="AN57" s="1230"/>
      <c r="AO57" s="1230"/>
      <c r="AP57" s="1230"/>
      <c r="AQ57" s="1230"/>
      <c r="AR57" s="1230"/>
      <c r="AS57" s="1230"/>
      <c r="AT57" s="1230"/>
      <c r="AU57" s="1230"/>
      <c r="AV57" s="1230"/>
      <c r="AW57" s="1230"/>
      <c r="AX57" s="1230"/>
      <c r="AY57" s="1230"/>
      <c r="AZ57" s="1230"/>
      <c r="BA57" s="1230"/>
      <c r="BB57" s="1234" t="s">
        <v>569</v>
      </c>
      <c r="BC57" s="1234"/>
      <c r="BD57" s="1234"/>
      <c r="BE57" s="1234"/>
      <c r="BF57" s="1234"/>
      <c r="BG57" s="1234"/>
      <c r="BH57" s="1234"/>
      <c r="BI57" s="1234"/>
      <c r="BJ57" s="1234"/>
      <c r="BK57" s="1234"/>
      <c r="BL57" s="1234"/>
      <c r="BM57" s="1234"/>
      <c r="BN57" s="1234"/>
      <c r="BO57" s="1234"/>
      <c r="BP57" s="1235">
        <v>60.9</v>
      </c>
      <c r="BQ57" s="1235"/>
      <c r="BR57" s="1235"/>
      <c r="BS57" s="1235"/>
      <c r="BT57" s="1235"/>
      <c r="BU57" s="1235"/>
      <c r="BV57" s="1235"/>
      <c r="BW57" s="1235"/>
      <c r="BX57" s="1235">
        <v>61</v>
      </c>
      <c r="BY57" s="1235"/>
      <c r="BZ57" s="1235"/>
      <c r="CA57" s="1235"/>
      <c r="CB57" s="1235"/>
      <c r="CC57" s="1235"/>
      <c r="CD57" s="1235"/>
      <c r="CE57" s="1235"/>
      <c r="CF57" s="1235">
        <v>62.2</v>
      </c>
      <c r="CG57" s="1235"/>
      <c r="CH57" s="1235"/>
      <c r="CI57" s="1235"/>
      <c r="CJ57" s="1235"/>
      <c r="CK57" s="1235"/>
      <c r="CL57" s="1235"/>
      <c r="CM57" s="1235"/>
      <c r="CN57" s="1235">
        <v>63.2</v>
      </c>
      <c r="CO57" s="1235"/>
      <c r="CP57" s="1235"/>
      <c r="CQ57" s="1235"/>
      <c r="CR57" s="1235"/>
      <c r="CS57" s="1235"/>
      <c r="CT57" s="1235"/>
      <c r="CU57" s="1235"/>
      <c r="CV57" s="1235">
        <v>64.599999999999994</v>
      </c>
      <c r="CW57" s="1235"/>
      <c r="CX57" s="1235"/>
      <c r="CY57" s="1235"/>
      <c r="CZ57" s="1235"/>
      <c r="DA57" s="1235"/>
      <c r="DB57" s="1235"/>
      <c r="DC57" s="1235"/>
      <c r="DD57" s="1238"/>
      <c r="DE57" s="1236"/>
    </row>
    <row r="58" spans="1:109" s="1213" customFormat="1" ht="13.2" x14ac:dyDescent="0.2">
      <c r="A58" s="252"/>
      <c r="B58" s="1236"/>
      <c r="G58" s="1224"/>
      <c r="H58" s="1224"/>
      <c r="I58" s="1237"/>
      <c r="J58" s="1237"/>
      <c r="K58" s="1233"/>
      <c r="L58" s="1233"/>
      <c r="M58" s="1233"/>
      <c r="N58" s="1233"/>
      <c r="AM58" s="252"/>
      <c r="AN58" s="1230"/>
      <c r="AO58" s="1230"/>
      <c r="AP58" s="1230"/>
      <c r="AQ58" s="1230"/>
      <c r="AR58" s="1230"/>
      <c r="AS58" s="1230"/>
      <c r="AT58" s="1230"/>
      <c r="AU58" s="1230"/>
      <c r="AV58" s="1230"/>
      <c r="AW58" s="1230"/>
      <c r="AX58" s="1230"/>
      <c r="AY58" s="1230"/>
      <c r="AZ58" s="1230"/>
      <c r="BA58" s="1230"/>
      <c r="BB58" s="1234"/>
      <c r="BC58" s="1234"/>
      <c r="BD58" s="1234"/>
      <c r="BE58" s="1234"/>
      <c r="BF58" s="1234"/>
      <c r="BG58" s="1234"/>
      <c r="BH58" s="1234"/>
      <c r="BI58" s="1234"/>
      <c r="BJ58" s="1234"/>
      <c r="BK58" s="1234"/>
      <c r="BL58" s="1234"/>
      <c r="BM58" s="1234"/>
      <c r="BN58" s="1234"/>
      <c r="BO58" s="1234"/>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1238"/>
      <c r="DE58" s="1236"/>
    </row>
    <row r="59" spans="1:109" s="1213" customFormat="1" ht="13.2" x14ac:dyDescent="0.2">
      <c r="A59" s="252"/>
      <c r="B59" s="1236"/>
      <c r="K59" s="1239"/>
      <c r="L59" s="1239"/>
      <c r="M59" s="1239"/>
      <c r="N59" s="1239"/>
      <c r="AQ59" s="1239"/>
      <c r="AR59" s="1239"/>
      <c r="AS59" s="1239"/>
      <c r="AT59" s="1239"/>
      <c r="BC59" s="1239"/>
      <c r="BD59" s="1239"/>
      <c r="BE59" s="1239"/>
      <c r="BF59" s="1239"/>
      <c r="BO59" s="1239"/>
      <c r="BP59" s="1239"/>
      <c r="BQ59" s="1239"/>
      <c r="BR59" s="1239"/>
      <c r="CA59" s="1239"/>
      <c r="CB59" s="1239"/>
      <c r="CC59" s="1239"/>
      <c r="CD59" s="1239"/>
      <c r="CM59" s="1239"/>
      <c r="CN59" s="1239"/>
      <c r="CO59" s="1239"/>
      <c r="CP59" s="1239"/>
      <c r="CY59" s="1239"/>
      <c r="CZ59" s="1239"/>
      <c r="DA59" s="1239"/>
      <c r="DB59" s="1239"/>
      <c r="DC59" s="1239"/>
      <c r="DD59" s="1238"/>
      <c r="DE59" s="1236"/>
    </row>
    <row r="60" spans="1:109" s="1213" customFormat="1" ht="13.2" x14ac:dyDescent="0.2">
      <c r="A60" s="252"/>
      <c r="B60" s="1236"/>
      <c r="K60" s="1239"/>
      <c r="L60" s="1239"/>
      <c r="M60" s="1239"/>
      <c r="N60" s="1239"/>
      <c r="AQ60" s="1239"/>
      <c r="AR60" s="1239"/>
      <c r="AS60" s="1239"/>
      <c r="AT60" s="1239"/>
      <c r="BC60" s="1239"/>
      <c r="BD60" s="1239"/>
      <c r="BE60" s="1239"/>
      <c r="BF60" s="1239"/>
      <c r="BO60" s="1239"/>
      <c r="BP60" s="1239"/>
      <c r="BQ60" s="1239"/>
      <c r="BR60" s="1239"/>
      <c r="CA60" s="1239"/>
      <c r="CB60" s="1239"/>
      <c r="CC60" s="1239"/>
      <c r="CD60" s="1239"/>
      <c r="CM60" s="1239"/>
      <c r="CN60" s="1239"/>
      <c r="CO60" s="1239"/>
      <c r="CP60" s="1239"/>
      <c r="CY60" s="1239"/>
      <c r="CZ60" s="1239"/>
      <c r="DA60" s="1239"/>
      <c r="DB60" s="1239"/>
      <c r="DC60" s="1239"/>
      <c r="DD60" s="1238"/>
      <c r="DE60" s="1236"/>
    </row>
    <row r="61" spans="1:109" s="1213" customFormat="1" ht="13.2" x14ac:dyDescent="0.2">
      <c r="A61" s="252"/>
      <c r="B61" s="1240"/>
      <c r="C61" s="1241"/>
      <c r="D61" s="1241"/>
      <c r="E61" s="1241"/>
      <c r="F61" s="1241"/>
      <c r="G61" s="1241"/>
      <c r="H61" s="1241"/>
      <c r="I61" s="1241"/>
      <c r="J61" s="1241"/>
      <c r="K61" s="1241"/>
      <c r="L61" s="1241"/>
      <c r="M61" s="1242"/>
      <c r="N61" s="1242"/>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2"/>
      <c r="AT61" s="1242"/>
      <c r="AU61" s="1241"/>
      <c r="AV61" s="1241"/>
      <c r="AW61" s="1241"/>
      <c r="AX61" s="1241"/>
      <c r="AY61" s="1241"/>
      <c r="AZ61" s="1241"/>
      <c r="BA61" s="1241"/>
      <c r="BB61" s="1241"/>
      <c r="BC61" s="1241"/>
      <c r="BD61" s="1241"/>
      <c r="BE61" s="1242"/>
      <c r="BF61" s="1242"/>
      <c r="BG61" s="1241"/>
      <c r="BH61" s="1241"/>
      <c r="BI61" s="1241"/>
      <c r="BJ61" s="1241"/>
      <c r="BK61" s="1241"/>
      <c r="BL61" s="1241"/>
      <c r="BM61" s="1241"/>
      <c r="BN61" s="1241"/>
      <c r="BO61" s="1241"/>
      <c r="BP61" s="1241"/>
      <c r="BQ61" s="1242"/>
      <c r="BR61" s="1242"/>
      <c r="BS61" s="1241"/>
      <c r="BT61" s="1241"/>
      <c r="BU61" s="1241"/>
      <c r="BV61" s="1241"/>
      <c r="BW61" s="1241"/>
      <c r="BX61" s="1241"/>
      <c r="BY61" s="1241"/>
      <c r="BZ61" s="1241"/>
      <c r="CA61" s="1241"/>
      <c r="CB61" s="1241"/>
      <c r="CC61" s="1242"/>
      <c r="CD61" s="1242"/>
      <c r="CE61" s="1241"/>
      <c r="CF61" s="1241"/>
      <c r="CG61" s="1241"/>
      <c r="CH61" s="1241"/>
      <c r="CI61" s="1241"/>
      <c r="CJ61" s="1241"/>
      <c r="CK61" s="1241"/>
      <c r="CL61" s="1241"/>
      <c r="CM61" s="1241"/>
      <c r="CN61" s="1241"/>
      <c r="CO61" s="1242"/>
      <c r="CP61" s="1242"/>
      <c r="CQ61" s="1241"/>
      <c r="CR61" s="1241"/>
      <c r="CS61" s="1241"/>
      <c r="CT61" s="1241"/>
      <c r="CU61" s="1241"/>
      <c r="CV61" s="1241"/>
      <c r="CW61" s="1241"/>
      <c r="CX61" s="1241"/>
      <c r="CY61" s="1241"/>
      <c r="CZ61" s="1241"/>
      <c r="DA61" s="1242"/>
      <c r="DB61" s="1242"/>
      <c r="DC61" s="1242"/>
      <c r="DD61" s="1243"/>
      <c r="DE61" s="1236"/>
    </row>
    <row r="62" spans="1:109" ht="13.2" x14ac:dyDescent="0.2">
      <c r="B62" s="1211"/>
      <c r="C62" s="1211"/>
      <c r="D62" s="1211"/>
      <c r="E62" s="1211"/>
      <c r="F62" s="1211"/>
      <c r="G62" s="1211"/>
      <c r="H62" s="1211"/>
      <c r="I62" s="1211"/>
      <c r="J62" s="1211"/>
      <c r="K62" s="1211"/>
      <c r="L62" s="1211"/>
      <c r="M62" s="1211"/>
      <c r="N62" s="1211"/>
      <c r="O62" s="1211"/>
      <c r="P62" s="1211"/>
      <c r="Q62" s="1211"/>
      <c r="R62" s="1211"/>
      <c r="S62" s="1211"/>
      <c r="T62" s="1211"/>
      <c r="U62" s="1211"/>
      <c r="V62" s="1211"/>
      <c r="W62" s="1211"/>
      <c r="X62" s="1211"/>
      <c r="Y62" s="1211"/>
      <c r="Z62" s="1211"/>
      <c r="AA62" s="1211"/>
      <c r="AB62" s="1211"/>
      <c r="AC62" s="1211"/>
      <c r="AD62" s="1211"/>
      <c r="AE62" s="1211"/>
      <c r="AF62" s="1211"/>
      <c r="AG62" s="1211"/>
      <c r="AH62" s="1211"/>
      <c r="AI62" s="1211"/>
      <c r="AJ62" s="1211"/>
      <c r="AK62" s="1211"/>
      <c r="AL62" s="1211"/>
      <c r="AM62" s="1211"/>
      <c r="AN62" s="1211"/>
      <c r="AO62" s="1211"/>
      <c r="AP62" s="1211"/>
      <c r="AQ62" s="1211"/>
      <c r="AR62" s="1211"/>
      <c r="AS62" s="1211"/>
      <c r="AT62" s="1211"/>
      <c r="AU62" s="1211"/>
      <c r="AV62" s="1211"/>
      <c r="AW62" s="1211"/>
      <c r="AX62" s="1211"/>
      <c r="AY62" s="1211"/>
      <c r="AZ62" s="1211"/>
      <c r="BA62" s="1211"/>
      <c r="BB62" s="1211"/>
      <c r="BC62" s="1211"/>
      <c r="BD62" s="1211"/>
      <c r="BE62" s="1211"/>
      <c r="BF62" s="1211"/>
      <c r="BG62" s="1211"/>
      <c r="BH62" s="1211"/>
      <c r="BI62" s="1211"/>
      <c r="BJ62" s="1211"/>
      <c r="BK62" s="1211"/>
      <c r="BL62" s="1211"/>
      <c r="BM62" s="1211"/>
      <c r="BN62" s="1211"/>
      <c r="BO62" s="1211"/>
      <c r="BP62" s="1211"/>
      <c r="BQ62" s="1211"/>
      <c r="BR62" s="1211"/>
      <c r="BS62" s="1211"/>
      <c r="BT62" s="1211"/>
      <c r="BU62" s="1211"/>
      <c r="BV62" s="1211"/>
      <c r="BW62" s="1211"/>
      <c r="BX62" s="1211"/>
      <c r="BY62" s="1211"/>
      <c r="BZ62" s="1211"/>
      <c r="CA62" s="1211"/>
      <c r="CB62" s="1211"/>
      <c r="CC62" s="1211"/>
      <c r="CD62" s="1211"/>
      <c r="CE62" s="1211"/>
      <c r="CF62" s="1211"/>
      <c r="CG62" s="1211"/>
      <c r="CH62" s="1211"/>
      <c r="CI62" s="1211"/>
      <c r="CJ62" s="1211"/>
      <c r="CK62" s="1211"/>
      <c r="CL62" s="1211"/>
      <c r="CM62" s="1211"/>
      <c r="CN62" s="1211"/>
      <c r="CO62" s="1211"/>
      <c r="CP62" s="1211"/>
      <c r="CQ62" s="1211"/>
      <c r="CR62" s="1211"/>
      <c r="CS62" s="1211"/>
      <c r="CT62" s="1211"/>
      <c r="CU62" s="1211"/>
      <c r="CV62" s="1211"/>
      <c r="CW62" s="1211"/>
      <c r="CX62" s="1211"/>
      <c r="CY62" s="1211"/>
      <c r="CZ62" s="1211"/>
      <c r="DA62" s="1211"/>
      <c r="DB62" s="1211"/>
      <c r="DC62" s="1211"/>
      <c r="DD62" s="1211"/>
      <c r="DE62" s="252"/>
    </row>
    <row r="63" spans="1:109" ht="16.2" x14ac:dyDescent="0.2">
      <c r="B63" s="309" t="s">
        <v>571</v>
      </c>
    </row>
    <row r="64" spans="1:109" ht="13.2" x14ac:dyDescent="0.2">
      <c r="B64" s="256"/>
      <c r="G64" s="1212"/>
      <c r="I64" s="1244"/>
      <c r="J64" s="1244"/>
      <c r="K64" s="1244"/>
      <c r="L64" s="1244"/>
      <c r="M64" s="1244"/>
      <c r="N64" s="1245"/>
      <c r="AM64" s="1212"/>
      <c r="AN64" s="1212" t="s">
        <v>564</v>
      </c>
      <c r="AP64" s="1213"/>
      <c r="AQ64" s="1213"/>
      <c r="AR64" s="1213"/>
      <c r="AY64" s="1212"/>
      <c r="BA64" s="1213"/>
      <c r="BB64" s="1213"/>
      <c r="BC64" s="1213"/>
      <c r="BK64" s="1212"/>
      <c r="BM64" s="1213"/>
      <c r="BN64" s="1213"/>
      <c r="BO64" s="1213"/>
      <c r="BW64" s="1212"/>
      <c r="BY64" s="1213"/>
      <c r="BZ64" s="1213"/>
      <c r="CA64" s="1213"/>
      <c r="CI64" s="1212"/>
      <c r="CK64" s="1213"/>
      <c r="CL64" s="1213"/>
      <c r="CM64" s="1213"/>
      <c r="CU64" s="1212"/>
      <c r="CW64" s="1213"/>
      <c r="CX64" s="1213"/>
      <c r="CY64" s="1213"/>
    </row>
    <row r="65" spans="2:107" ht="13.2" x14ac:dyDescent="0.2">
      <c r="B65" s="256"/>
      <c r="AN65" s="1214" t="s">
        <v>572</v>
      </c>
      <c r="AO65" s="1215"/>
      <c r="AP65" s="1215"/>
      <c r="AQ65" s="1215"/>
      <c r="AR65" s="1215"/>
      <c r="AS65" s="1215"/>
      <c r="AT65" s="1215"/>
      <c r="AU65" s="1215"/>
      <c r="AV65" s="1215"/>
      <c r="AW65" s="1215"/>
      <c r="AX65" s="1215"/>
      <c r="AY65" s="1215"/>
      <c r="AZ65" s="1215"/>
      <c r="BA65" s="1215"/>
      <c r="BB65" s="1215"/>
      <c r="BC65" s="1215"/>
      <c r="BD65" s="1215"/>
      <c r="BE65" s="1215"/>
      <c r="BF65" s="1215"/>
      <c r="BG65" s="1215"/>
      <c r="BH65" s="1215"/>
      <c r="BI65" s="1215"/>
      <c r="BJ65" s="1215"/>
      <c r="BK65" s="1215"/>
      <c r="BL65" s="1215"/>
      <c r="BM65" s="1215"/>
      <c r="BN65" s="1215"/>
      <c r="BO65" s="1215"/>
      <c r="BP65" s="1215"/>
      <c r="BQ65" s="1215"/>
      <c r="BR65" s="1215"/>
      <c r="BS65" s="1215"/>
      <c r="BT65" s="1215"/>
      <c r="BU65" s="1215"/>
      <c r="BV65" s="1215"/>
      <c r="BW65" s="1215"/>
      <c r="BX65" s="1215"/>
      <c r="BY65" s="1215"/>
      <c r="BZ65" s="1215"/>
      <c r="CA65" s="1215"/>
      <c r="CB65" s="1215"/>
      <c r="CC65" s="1215"/>
      <c r="CD65" s="1215"/>
      <c r="CE65" s="1215"/>
      <c r="CF65" s="1215"/>
      <c r="CG65" s="1215"/>
      <c r="CH65" s="1215"/>
      <c r="CI65" s="1215"/>
      <c r="CJ65" s="1215"/>
      <c r="CK65" s="1215"/>
      <c r="CL65" s="1215"/>
      <c r="CM65" s="1215"/>
      <c r="CN65" s="1215"/>
      <c r="CO65" s="1215"/>
      <c r="CP65" s="1215"/>
      <c r="CQ65" s="1215"/>
      <c r="CR65" s="1215"/>
      <c r="CS65" s="1215"/>
      <c r="CT65" s="1215"/>
      <c r="CU65" s="1215"/>
      <c r="CV65" s="1215"/>
      <c r="CW65" s="1215"/>
      <c r="CX65" s="1215"/>
      <c r="CY65" s="1215"/>
      <c r="CZ65" s="1215"/>
      <c r="DA65" s="1215"/>
      <c r="DB65" s="1215"/>
      <c r="DC65" s="1216"/>
    </row>
    <row r="66" spans="2:107" ht="13.2" x14ac:dyDescent="0.2">
      <c r="B66" s="256"/>
      <c r="AN66" s="1217"/>
      <c r="AO66" s="1218"/>
      <c r="AP66" s="1218"/>
      <c r="AQ66" s="1218"/>
      <c r="AR66" s="1218"/>
      <c r="AS66" s="1218"/>
      <c r="AT66" s="1218"/>
      <c r="AU66" s="1218"/>
      <c r="AV66" s="1218"/>
      <c r="AW66" s="1218"/>
      <c r="AX66" s="1218"/>
      <c r="AY66" s="1218"/>
      <c r="AZ66" s="1218"/>
      <c r="BA66" s="1218"/>
      <c r="BB66" s="1218"/>
      <c r="BC66" s="1218"/>
      <c r="BD66" s="1218"/>
      <c r="BE66" s="1218"/>
      <c r="BF66" s="1218"/>
      <c r="BG66" s="1218"/>
      <c r="BH66" s="1218"/>
      <c r="BI66" s="1218"/>
      <c r="BJ66" s="1218"/>
      <c r="BK66" s="1218"/>
      <c r="BL66" s="1218"/>
      <c r="BM66" s="1218"/>
      <c r="BN66" s="1218"/>
      <c r="BO66" s="1218"/>
      <c r="BP66" s="1218"/>
      <c r="BQ66" s="1218"/>
      <c r="BR66" s="1218"/>
      <c r="BS66" s="1218"/>
      <c r="BT66" s="1218"/>
      <c r="BU66" s="1218"/>
      <c r="BV66" s="1218"/>
      <c r="BW66" s="1218"/>
      <c r="BX66" s="1218"/>
      <c r="BY66" s="1218"/>
      <c r="BZ66" s="1218"/>
      <c r="CA66" s="1218"/>
      <c r="CB66" s="1218"/>
      <c r="CC66" s="1218"/>
      <c r="CD66" s="1218"/>
      <c r="CE66" s="1218"/>
      <c r="CF66" s="1218"/>
      <c r="CG66" s="1218"/>
      <c r="CH66" s="1218"/>
      <c r="CI66" s="1218"/>
      <c r="CJ66" s="1218"/>
      <c r="CK66" s="1218"/>
      <c r="CL66" s="1218"/>
      <c r="CM66" s="1218"/>
      <c r="CN66" s="1218"/>
      <c r="CO66" s="1218"/>
      <c r="CP66" s="1218"/>
      <c r="CQ66" s="1218"/>
      <c r="CR66" s="1218"/>
      <c r="CS66" s="1218"/>
      <c r="CT66" s="1218"/>
      <c r="CU66" s="1218"/>
      <c r="CV66" s="1218"/>
      <c r="CW66" s="1218"/>
      <c r="CX66" s="1218"/>
      <c r="CY66" s="1218"/>
      <c r="CZ66" s="1218"/>
      <c r="DA66" s="1218"/>
      <c r="DB66" s="1218"/>
      <c r="DC66" s="1219"/>
    </row>
    <row r="67" spans="2:107" ht="13.2" x14ac:dyDescent="0.2">
      <c r="B67" s="256"/>
      <c r="AN67" s="1217"/>
      <c r="AO67" s="1218"/>
      <c r="AP67" s="1218"/>
      <c r="AQ67" s="1218"/>
      <c r="AR67" s="1218"/>
      <c r="AS67" s="1218"/>
      <c r="AT67" s="1218"/>
      <c r="AU67" s="1218"/>
      <c r="AV67" s="1218"/>
      <c r="AW67" s="1218"/>
      <c r="AX67" s="1218"/>
      <c r="AY67" s="1218"/>
      <c r="AZ67" s="1218"/>
      <c r="BA67" s="1218"/>
      <c r="BB67" s="1218"/>
      <c r="BC67" s="1218"/>
      <c r="BD67" s="1218"/>
      <c r="BE67" s="1218"/>
      <c r="BF67" s="1218"/>
      <c r="BG67" s="1218"/>
      <c r="BH67" s="1218"/>
      <c r="BI67" s="1218"/>
      <c r="BJ67" s="1218"/>
      <c r="BK67" s="1218"/>
      <c r="BL67" s="1218"/>
      <c r="BM67" s="1218"/>
      <c r="BN67" s="1218"/>
      <c r="BO67" s="1218"/>
      <c r="BP67" s="1218"/>
      <c r="BQ67" s="1218"/>
      <c r="BR67" s="1218"/>
      <c r="BS67" s="1218"/>
      <c r="BT67" s="1218"/>
      <c r="BU67" s="1218"/>
      <c r="BV67" s="1218"/>
      <c r="BW67" s="1218"/>
      <c r="BX67" s="1218"/>
      <c r="BY67" s="1218"/>
      <c r="BZ67" s="1218"/>
      <c r="CA67" s="1218"/>
      <c r="CB67" s="1218"/>
      <c r="CC67" s="1218"/>
      <c r="CD67" s="1218"/>
      <c r="CE67" s="1218"/>
      <c r="CF67" s="1218"/>
      <c r="CG67" s="1218"/>
      <c r="CH67" s="1218"/>
      <c r="CI67" s="1218"/>
      <c r="CJ67" s="1218"/>
      <c r="CK67" s="1218"/>
      <c r="CL67" s="1218"/>
      <c r="CM67" s="1218"/>
      <c r="CN67" s="1218"/>
      <c r="CO67" s="1218"/>
      <c r="CP67" s="1218"/>
      <c r="CQ67" s="1218"/>
      <c r="CR67" s="1218"/>
      <c r="CS67" s="1218"/>
      <c r="CT67" s="1218"/>
      <c r="CU67" s="1218"/>
      <c r="CV67" s="1218"/>
      <c r="CW67" s="1218"/>
      <c r="CX67" s="1218"/>
      <c r="CY67" s="1218"/>
      <c r="CZ67" s="1218"/>
      <c r="DA67" s="1218"/>
      <c r="DB67" s="1218"/>
      <c r="DC67" s="1219"/>
    </row>
    <row r="68" spans="2:107" ht="13.2" x14ac:dyDescent="0.2">
      <c r="B68" s="256"/>
      <c r="AN68" s="1217"/>
      <c r="AO68" s="1218"/>
      <c r="AP68" s="1218"/>
      <c r="AQ68" s="1218"/>
      <c r="AR68" s="1218"/>
      <c r="AS68" s="1218"/>
      <c r="AT68" s="1218"/>
      <c r="AU68" s="1218"/>
      <c r="AV68" s="1218"/>
      <c r="AW68" s="1218"/>
      <c r="AX68" s="1218"/>
      <c r="AY68" s="1218"/>
      <c r="AZ68" s="1218"/>
      <c r="BA68" s="1218"/>
      <c r="BB68" s="1218"/>
      <c r="BC68" s="1218"/>
      <c r="BD68" s="1218"/>
      <c r="BE68" s="1218"/>
      <c r="BF68" s="1218"/>
      <c r="BG68" s="1218"/>
      <c r="BH68" s="1218"/>
      <c r="BI68" s="1218"/>
      <c r="BJ68" s="1218"/>
      <c r="BK68" s="1218"/>
      <c r="BL68" s="1218"/>
      <c r="BM68" s="1218"/>
      <c r="BN68" s="1218"/>
      <c r="BO68" s="1218"/>
      <c r="BP68" s="1218"/>
      <c r="BQ68" s="1218"/>
      <c r="BR68" s="1218"/>
      <c r="BS68" s="1218"/>
      <c r="BT68" s="1218"/>
      <c r="BU68" s="1218"/>
      <c r="BV68" s="1218"/>
      <c r="BW68" s="1218"/>
      <c r="BX68" s="1218"/>
      <c r="BY68" s="1218"/>
      <c r="BZ68" s="1218"/>
      <c r="CA68" s="1218"/>
      <c r="CB68" s="1218"/>
      <c r="CC68" s="1218"/>
      <c r="CD68" s="1218"/>
      <c r="CE68" s="1218"/>
      <c r="CF68" s="1218"/>
      <c r="CG68" s="1218"/>
      <c r="CH68" s="1218"/>
      <c r="CI68" s="1218"/>
      <c r="CJ68" s="1218"/>
      <c r="CK68" s="1218"/>
      <c r="CL68" s="1218"/>
      <c r="CM68" s="1218"/>
      <c r="CN68" s="1218"/>
      <c r="CO68" s="1218"/>
      <c r="CP68" s="1218"/>
      <c r="CQ68" s="1218"/>
      <c r="CR68" s="1218"/>
      <c r="CS68" s="1218"/>
      <c r="CT68" s="1218"/>
      <c r="CU68" s="1218"/>
      <c r="CV68" s="1218"/>
      <c r="CW68" s="1218"/>
      <c r="CX68" s="1218"/>
      <c r="CY68" s="1218"/>
      <c r="CZ68" s="1218"/>
      <c r="DA68" s="1218"/>
      <c r="DB68" s="1218"/>
      <c r="DC68" s="1219"/>
    </row>
    <row r="69" spans="2:107" ht="13.2" x14ac:dyDescent="0.2">
      <c r="B69" s="256"/>
      <c r="AN69" s="1220"/>
      <c r="AO69" s="1221"/>
      <c r="AP69" s="1221"/>
      <c r="AQ69" s="1221"/>
      <c r="AR69" s="1221"/>
      <c r="AS69" s="1221"/>
      <c r="AT69" s="1221"/>
      <c r="AU69" s="1221"/>
      <c r="AV69" s="1221"/>
      <c r="AW69" s="1221"/>
      <c r="AX69" s="1221"/>
      <c r="AY69" s="1221"/>
      <c r="AZ69" s="1221"/>
      <c r="BA69" s="1221"/>
      <c r="BB69" s="1221"/>
      <c r="BC69" s="1221"/>
      <c r="BD69" s="1221"/>
      <c r="BE69" s="1221"/>
      <c r="BF69" s="1221"/>
      <c r="BG69" s="1221"/>
      <c r="BH69" s="1221"/>
      <c r="BI69" s="1221"/>
      <c r="BJ69" s="1221"/>
      <c r="BK69" s="1221"/>
      <c r="BL69" s="1221"/>
      <c r="BM69" s="1221"/>
      <c r="BN69" s="1221"/>
      <c r="BO69" s="1221"/>
      <c r="BP69" s="1221"/>
      <c r="BQ69" s="1221"/>
      <c r="BR69" s="1221"/>
      <c r="BS69" s="1221"/>
      <c r="BT69" s="1221"/>
      <c r="BU69" s="1221"/>
      <c r="BV69" s="1221"/>
      <c r="BW69" s="1221"/>
      <c r="BX69" s="1221"/>
      <c r="BY69" s="1221"/>
      <c r="BZ69" s="1221"/>
      <c r="CA69" s="1221"/>
      <c r="CB69" s="1221"/>
      <c r="CC69" s="1221"/>
      <c r="CD69" s="1221"/>
      <c r="CE69" s="1221"/>
      <c r="CF69" s="1221"/>
      <c r="CG69" s="1221"/>
      <c r="CH69" s="1221"/>
      <c r="CI69" s="1221"/>
      <c r="CJ69" s="1221"/>
      <c r="CK69" s="1221"/>
      <c r="CL69" s="1221"/>
      <c r="CM69" s="1221"/>
      <c r="CN69" s="1221"/>
      <c r="CO69" s="1221"/>
      <c r="CP69" s="1221"/>
      <c r="CQ69" s="1221"/>
      <c r="CR69" s="1221"/>
      <c r="CS69" s="1221"/>
      <c r="CT69" s="1221"/>
      <c r="CU69" s="1221"/>
      <c r="CV69" s="1221"/>
      <c r="CW69" s="1221"/>
      <c r="CX69" s="1221"/>
      <c r="CY69" s="1221"/>
      <c r="CZ69" s="1221"/>
      <c r="DA69" s="1221"/>
      <c r="DB69" s="1221"/>
      <c r="DC69" s="1222"/>
    </row>
    <row r="70" spans="2:107" ht="13.2" x14ac:dyDescent="0.2">
      <c r="B70" s="256"/>
      <c r="H70" s="1246"/>
      <c r="I70" s="1246"/>
      <c r="J70" s="1247"/>
      <c r="K70" s="1247"/>
      <c r="L70" s="1248"/>
      <c r="M70" s="1247"/>
      <c r="N70" s="1248"/>
      <c r="AN70" s="1223"/>
      <c r="AO70" s="1223"/>
      <c r="AP70" s="1223"/>
      <c r="AZ70" s="1223"/>
      <c r="BA70" s="1223"/>
      <c r="BB70" s="1223"/>
      <c r="BL70" s="1223"/>
      <c r="BM70" s="1223"/>
      <c r="BN70" s="1223"/>
      <c r="BX70" s="1223"/>
      <c r="BY70" s="1223"/>
      <c r="BZ70" s="1223"/>
      <c r="CJ70" s="1223"/>
      <c r="CK70" s="1223"/>
      <c r="CL70" s="1223"/>
      <c r="CV70" s="1223"/>
      <c r="CW70" s="1223"/>
      <c r="CX70" s="1223"/>
    </row>
    <row r="71" spans="2:107" ht="13.2" x14ac:dyDescent="0.2">
      <c r="B71" s="256"/>
      <c r="G71" s="1249"/>
      <c r="I71" s="1250"/>
      <c r="J71" s="1247"/>
      <c r="K71" s="1247"/>
      <c r="L71" s="1248"/>
      <c r="M71" s="1247"/>
      <c r="N71" s="1248"/>
      <c r="AM71" s="1249"/>
      <c r="AN71" s="252" t="s">
        <v>566</v>
      </c>
    </row>
    <row r="72" spans="2:107" ht="13.2" x14ac:dyDescent="0.2">
      <c r="B72" s="256"/>
      <c r="G72" s="1224"/>
      <c r="H72" s="1224"/>
      <c r="I72" s="1224"/>
      <c r="J72" s="1224"/>
      <c r="K72" s="1225"/>
      <c r="L72" s="1225"/>
      <c r="M72" s="1226"/>
      <c r="N72" s="1226"/>
      <c r="AN72" s="1227"/>
      <c r="AO72" s="1228"/>
      <c r="AP72" s="1228"/>
      <c r="AQ72" s="1228"/>
      <c r="AR72" s="1228"/>
      <c r="AS72" s="1228"/>
      <c r="AT72" s="1228"/>
      <c r="AU72" s="1228"/>
      <c r="AV72" s="1228"/>
      <c r="AW72" s="1228"/>
      <c r="AX72" s="1228"/>
      <c r="AY72" s="1228"/>
      <c r="AZ72" s="1228"/>
      <c r="BA72" s="1228"/>
      <c r="BB72" s="1228"/>
      <c r="BC72" s="1228"/>
      <c r="BD72" s="1228"/>
      <c r="BE72" s="1228"/>
      <c r="BF72" s="1228"/>
      <c r="BG72" s="1228"/>
      <c r="BH72" s="1228"/>
      <c r="BI72" s="1228"/>
      <c r="BJ72" s="1228"/>
      <c r="BK72" s="1228"/>
      <c r="BL72" s="1228"/>
      <c r="BM72" s="1228"/>
      <c r="BN72" s="1228"/>
      <c r="BO72" s="1229"/>
      <c r="BP72" s="1230" t="s">
        <v>524</v>
      </c>
      <c r="BQ72" s="1230"/>
      <c r="BR72" s="1230"/>
      <c r="BS72" s="1230"/>
      <c r="BT72" s="1230"/>
      <c r="BU72" s="1230"/>
      <c r="BV72" s="1230"/>
      <c r="BW72" s="1230"/>
      <c r="BX72" s="1230" t="s">
        <v>525</v>
      </c>
      <c r="BY72" s="1230"/>
      <c r="BZ72" s="1230"/>
      <c r="CA72" s="1230"/>
      <c r="CB72" s="1230"/>
      <c r="CC72" s="1230"/>
      <c r="CD72" s="1230"/>
      <c r="CE72" s="1230"/>
      <c r="CF72" s="1230" t="s">
        <v>526</v>
      </c>
      <c r="CG72" s="1230"/>
      <c r="CH72" s="1230"/>
      <c r="CI72" s="1230"/>
      <c r="CJ72" s="1230"/>
      <c r="CK72" s="1230"/>
      <c r="CL72" s="1230"/>
      <c r="CM72" s="1230"/>
      <c r="CN72" s="1230" t="s">
        <v>527</v>
      </c>
      <c r="CO72" s="1230"/>
      <c r="CP72" s="1230"/>
      <c r="CQ72" s="1230"/>
      <c r="CR72" s="1230"/>
      <c r="CS72" s="1230"/>
      <c r="CT72" s="1230"/>
      <c r="CU72" s="1230"/>
      <c r="CV72" s="1230" t="s">
        <v>528</v>
      </c>
      <c r="CW72" s="1230"/>
      <c r="CX72" s="1230"/>
      <c r="CY72" s="1230"/>
      <c r="CZ72" s="1230"/>
      <c r="DA72" s="1230"/>
      <c r="DB72" s="1230"/>
      <c r="DC72" s="1230"/>
    </row>
    <row r="73" spans="2:107" ht="13.2" x14ac:dyDescent="0.2">
      <c r="B73" s="256"/>
      <c r="G73" s="1231"/>
      <c r="H73" s="1231"/>
      <c r="I73" s="1231"/>
      <c r="J73" s="1231"/>
      <c r="K73" s="1251"/>
      <c r="L73" s="1251"/>
      <c r="M73" s="1251"/>
      <c r="N73" s="1251"/>
      <c r="AM73" s="1223"/>
      <c r="AN73" s="1234" t="s">
        <v>567</v>
      </c>
      <c r="AO73" s="1234"/>
      <c r="AP73" s="1234"/>
      <c r="AQ73" s="1234"/>
      <c r="AR73" s="1234"/>
      <c r="AS73" s="1234"/>
      <c r="AT73" s="1234"/>
      <c r="AU73" s="1234"/>
      <c r="AV73" s="1234"/>
      <c r="AW73" s="1234"/>
      <c r="AX73" s="1234"/>
      <c r="AY73" s="1234"/>
      <c r="AZ73" s="1234"/>
      <c r="BA73" s="1234"/>
      <c r="BB73" s="1234" t="s">
        <v>568</v>
      </c>
      <c r="BC73" s="1234"/>
      <c r="BD73" s="1234"/>
      <c r="BE73" s="1234"/>
      <c r="BF73" s="1234"/>
      <c r="BG73" s="1234"/>
      <c r="BH73" s="1234"/>
      <c r="BI73" s="1234"/>
      <c r="BJ73" s="1234"/>
      <c r="BK73" s="1234"/>
      <c r="BL73" s="1234"/>
      <c r="BM73" s="1234"/>
      <c r="BN73" s="1234"/>
      <c r="BO73" s="1234"/>
      <c r="BP73" s="1235">
        <v>31.1</v>
      </c>
      <c r="BQ73" s="1235"/>
      <c r="BR73" s="1235"/>
      <c r="BS73" s="1235"/>
      <c r="BT73" s="1235"/>
      <c r="BU73" s="1235"/>
      <c r="BV73" s="1235"/>
      <c r="BW73" s="1235"/>
      <c r="BX73" s="1235">
        <v>25.8</v>
      </c>
      <c r="BY73" s="1235"/>
      <c r="BZ73" s="1235"/>
      <c r="CA73" s="1235"/>
      <c r="CB73" s="1235"/>
      <c r="CC73" s="1235"/>
      <c r="CD73" s="1235"/>
      <c r="CE73" s="1235"/>
      <c r="CF73" s="1235">
        <v>27.7</v>
      </c>
      <c r="CG73" s="1235"/>
      <c r="CH73" s="1235"/>
      <c r="CI73" s="1235"/>
      <c r="CJ73" s="1235"/>
      <c r="CK73" s="1235"/>
      <c r="CL73" s="1235"/>
      <c r="CM73" s="1235"/>
      <c r="CN73" s="1235">
        <v>27.8</v>
      </c>
      <c r="CO73" s="1235"/>
      <c r="CP73" s="1235"/>
      <c r="CQ73" s="1235"/>
      <c r="CR73" s="1235"/>
      <c r="CS73" s="1235"/>
      <c r="CT73" s="1235"/>
      <c r="CU73" s="1235"/>
      <c r="CV73" s="1235">
        <v>30.9</v>
      </c>
      <c r="CW73" s="1235"/>
      <c r="CX73" s="1235"/>
      <c r="CY73" s="1235"/>
      <c r="CZ73" s="1235"/>
      <c r="DA73" s="1235"/>
      <c r="DB73" s="1235"/>
      <c r="DC73" s="1235"/>
    </row>
    <row r="74" spans="2:107" ht="13.2" x14ac:dyDescent="0.2">
      <c r="B74" s="256"/>
      <c r="G74" s="1231"/>
      <c r="H74" s="1231"/>
      <c r="I74" s="1231"/>
      <c r="J74" s="1231"/>
      <c r="K74" s="1251"/>
      <c r="L74" s="1251"/>
      <c r="M74" s="1251"/>
      <c r="N74" s="1251"/>
      <c r="AM74" s="1223"/>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ht="13.2" x14ac:dyDescent="0.2">
      <c r="B75" s="256"/>
      <c r="G75" s="1231"/>
      <c r="H75" s="1231"/>
      <c r="I75" s="1224"/>
      <c r="J75" s="1224"/>
      <c r="K75" s="1233"/>
      <c r="L75" s="1233"/>
      <c r="M75" s="1233"/>
      <c r="N75" s="1233"/>
      <c r="AM75" s="1223"/>
      <c r="AN75" s="1234"/>
      <c r="AO75" s="1234"/>
      <c r="AP75" s="1234"/>
      <c r="AQ75" s="1234"/>
      <c r="AR75" s="1234"/>
      <c r="AS75" s="1234"/>
      <c r="AT75" s="1234"/>
      <c r="AU75" s="1234"/>
      <c r="AV75" s="1234"/>
      <c r="AW75" s="1234"/>
      <c r="AX75" s="1234"/>
      <c r="AY75" s="1234"/>
      <c r="AZ75" s="1234"/>
      <c r="BA75" s="1234"/>
      <c r="BB75" s="1234" t="s">
        <v>573</v>
      </c>
      <c r="BC75" s="1234"/>
      <c r="BD75" s="1234"/>
      <c r="BE75" s="1234"/>
      <c r="BF75" s="1234"/>
      <c r="BG75" s="1234"/>
      <c r="BH75" s="1234"/>
      <c r="BI75" s="1234"/>
      <c r="BJ75" s="1234"/>
      <c r="BK75" s="1234"/>
      <c r="BL75" s="1234"/>
      <c r="BM75" s="1234"/>
      <c r="BN75" s="1234"/>
      <c r="BO75" s="1234"/>
      <c r="BP75" s="1235">
        <v>3.9</v>
      </c>
      <c r="BQ75" s="1235"/>
      <c r="BR75" s="1235"/>
      <c r="BS75" s="1235"/>
      <c r="BT75" s="1235"/>
      <c r="BU75" s="1235"/>
      <c r="BV75" s="1235"/>
      <c r="BW75" s="1235"/>
      <c r="BX75" s="1235">
        <v>3.5</v>
      </c>
      <c r="BY75" s="1235"/>
      <c r="BZ75" s="1235"/>
      <c r="CA75" s="1235"/>
      <c r="CB75" s="1235"/>
      <c r="CC75" s="1235"/>
      <c r="CD75" s="1235"/>
      <c r="CE75" s="1235"/>
      <c r="CF75" s="1235">
        <v>3.3</v>
      </c>
      <c r="CG75" s="1235"/>
      <c r="CH75" s="1235"/>
      <c r="CI75" s="1235"/>
      <c r="CJ75" s="1235"/>
      <c r="CK75" s="1235"/>
      <c r="CL75" s="1235"/>
      <c r="CM75" s="1235"/>
      <c r="CN75" s="1235">
        <v>3.4</v>
      </c>
      <c r="CO75" s="1235"/>
      <c r="CP75" s="1235"/>
      <c r="CQ75" s="1235"/>
      <c r="CR75" s="1235"/>
      <c r="CS75" s="1235"/>
      <c r="CT75" s="1235"/>
      <c r="CU75" s="1235"/>
      <c r="CV75" s="1235">
        <v>4.2</v>
      </c>
      <c r="CW75" s="1235"/>
      <c r="CX75" s="1235"/>
      <c r="CY75" s="1235"/>
      <c r="CZ75" s="1235"/>
      <c r="DA75" s="1235"/>
      <c r="DB75" s="1235"/>
      <c r="DC75" s="1235"/>
    </row>
    <row r="76" spans="2:107" ht="13.2" x14ac:dyDescent="0.2">
      <c r="B76" s="256"/>
      <c r="G76" s="1231"/>
      <c r="H76" s="1231"/>
      <c r="I76" s="1224"/>
      <c r="J76" s="1224"/>
      <c r="K76" s="1233"/>
      <c r="L76" s="1233"/>
      <c r="M76" s="1233"/>
      <c r="N76" s="1233"/>
      <c r="AM76" s="1223"/>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ht="13.2" x14ac:dyDescent="0.2">
      <c r="B77" s="256"/>
      <c r="G77" s="1224"/>
      <c r="H77" s="1224"/>
      <c r="I77" s="1224"/>
      <c r="J77" s="1224"/>
      <c r="K77" s="1251"/>
      <c r="L77" s="1251"/>
      <c r="M77" s="1251"/>
      <c r="N77" s="1251"/>
      <c r="AN77" s="1230" t="s">
        <v>570</v>
      </c>
      <c r="AO77" s="1230"/>
      <c r="AP77" s="1230"/>
      <c r="AQ77" s="1230"/>
      <c r="AR77" s="1230"/>
      <c r="AS77" s="1230"/>
      <c r="AT77" s="1230"/>
      <c r="AU77" s="1230"/>
      <c r="AV77" s="1230"/>
      <c r="AW77" s="1230"/>
      <c r="AX77" s="1230"/>
      <c r="AY77" s="1230"/>
      <c r="AZ77" s="1230"/>
      <c r="BA77" s="1230"/>
      <c r="BB77" s="1234" t="s">
        <v>568</v>
      </c>
      <c r="BC77" s="1234"/>
      <c r="BD77" s="1234"/>
      <c r="BE77" s="1234"/>
      <c r="BF77" s="1234"/>
      <c r="BG77" s="1234"/>
      <c r="BH77" s="1234"/>
      <c r="BI77" s="1234"/>
      <c r="BJ77" s="1234"/>
      <c r="BK77" s="1234"/>
      <c r="BL77" s="1234"/>
      <c r="BM77" s="1234"/>
      <c r="BN77" s="1234"/>
      <c r="BO77" s="1234"/>
      <c r="BP77" s="1235">
        <v>25.5</v>
      </c>
      <c r="BQ77" s="1235"/>
      <c r="BR77" s="1235"/>
      <c r="BS77" s="1235"/>
      <c r="BT77" s="1235"/>
      <c r="BU77" s="1235"/>
      <c r="BV77" s="1235"/>
      <c r="BW77" s="1235"/>
      <c r="BX77" s="1235">
        <v>25.1</v>
      </c>
      <c r="BY77" s="1235"/>
      <c r="BZ77" s="1235"/>
      <c r="CA77" s="1235"/>
      <c r="CB77" s="1235"/>
      <c r="CC77" s="1235"/>
      <c r="CD77" s="1235"/>
      <c r="CE77" s="1235"/>
      <c r="CF77" s="1235">
        <v>18</v>
      </c>
      <c r="CG77" s="1235"/>
      <c r="CH77" s="1235"/>
      <c r="CI77" s="1235"/>
      <c r="CJ77" s="1235"/>
      <c r="CK77" s="1235"/>
      <c r="CL77" s="1235"/>
      <c r="CM77" s="1235"/>
      <c r="CN77" s="1235">
        <v>12.7</v>
      </c>
      <c r="CO77" s="1235"/>
      <c r="CP77" s="1235"/>
      <c r="CQ77" s="1235"/>
      <c r="CR77" s="1235"/>
      <c r="CS77" s="1235"/>
      <c r="CT77" s="1235"/>
      <c r="CU77" s="1235"/>
      <c r="CV77" s="1235">
        <v>10</v>
      </c>
      <c r="CW77" s="1235"/>
      <c r="CX77" s="1235"/>
      <c r="CY77" s="1235"/>
      <c r="CZ77" s="1235"/>
      <c r="DA77" s="1235"/>
      <c r="DB77" s="1235"/>
      <c r="DC77" s="1235"/>
    </row>
    <row r="78" spans="2:107" ht="13.2" x14ac:dyDescent="0.2">
      <c r="B78" s="256"/>
      <c r="G78" s="1224"/>
      <c r="H78" s="1224"/>
      <c r="I78" s="1224"/>
      <c r="J78" s="1224"/>
      <c r="K78" s="1251"/>
      <c r="L78" s="1251"/>
      <c r="M78" s="1251"/>
      <c r="N78" s="1251"/>
      <c r="AN78" s="1230"/>
      <c r="AO78" s="1230"/>
      <c r="AP78" s="1230"/>
      <c r="AQ78" s="1230"/>
      <c r="AR78" s="1230"/>
      <c r="AS78" s="1230"/>
      <c r="AT78" s="1230"/>
      <c r="AU78" s="1230"/>
      <c r="AV78" s="1230"/>
      <c r="AW78" s="1230"/>
      <c r="AX78" s="1230"/>
      <c r="AY78" s="1230"/>
      <c r="AZ78" s="1230"/>
      <c r="BA78" s="1230"/>
      <c r="BB78" s="1234"/>
      <c r="BC78" s="1234"/>
      <c r="BD78" s="1234"/>
      <c r="BE78" s="1234"/>
      <c r="BF78" s="1234"/>
      <c r="BG78" s="1234"/>
      <c r="BH78" s="1234"/>
      <c r="BI78" s="1234"/>
      <c r="BJ78" s="1234"/>
      <c r="BK78" s="1234"/>
      <c r="BL78" s="1234"/>
      <c r="BM78" s="1234"/>
      <c r="BN78" s="1234"/>
      <c r="BO78" s="1234"/>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ht="13.2" x14ac:dyDescent="0.2">
      <c r="B79" s="256"/>
      <c r="G79" s="1224"/>
      <c r="H79" s="1224"/>
      <c r="I79" s="1237"/>
      <c r="J79" s="1237"/>
      <c r="K79" s="1252"/>
      <c r="L79" s="1252"/>
      <c r="M79" s="1252"/>
      <c r="N79" s="1252"/>
      <c r="AN79" s="1230"/>
      <c r="AO79" s="1230"/>
      <c r="AP79" s="1230"/>
      <c r="AQ79" s="1230"/>
      <c r="AR79" s="1230"/>
      <c r="AS79" s="1230"/>
      <c r="AT79" s="1230"/>
      <c r="AU79" s="1230"/>
      <c r="AV79" s="1230"/>
      <c r="AW79" s="1230"/>
      <c r="AX79" s="1230"/>
      <c r="AY79" s="1230"/>
      <c r="AZ79" s="1230"/>
      <c r="BA79" s="1230"/>
      <c r="BB79" s="1234" t="s">
        <v>573</v>
      </c>
      <c r="BC79" s="1234"/>
      <c r="BD79" s="1234"/>
      <c r="BE79" s="1234"/>
      <c r="BF79" s="1234"/>
      <c r="BG79" s="1234"/>
      <c r="BH79" s="1234"/>
      <c r="BI79" s="1234"/>
      <c r="BJ79" s="1234"/>
      <c r="BK79" s="1234"/>
      <c r="BL79" s="1234"/>
      <c r="BM79" s="1234"/>
      <c r="BN79" s="1234"/>
      <c r="BO79" s="1234"/>
      <c r="BP79" s="1235">
        <v>6.6</v>
      </c>
      <c r="BQ79" s="1235"/>
      <c r="BR79" s="1235"/>
      <c r="BS79" s="1235"/>
      <c r="BT79" s="1235"/>
      <c r="BU79" s="1235"/>
      <c r="BV79" s="1235"/>
      <c r="BW79" s="1235"/>
      <c r="BX79" s="1235">
        <v>6.4</v>
      </c>
      <c r="BY79" s="1235"/>
      <c r="BZ79" s="1235"/>
      <c r="CA79" s="1235"/>
      <c r="CB79" s="1235"/>
      <c r="CC79" s="1235"/>
      <c r="CD79" s="1235"/>
      <c r="CE79" s="1235"/>
      <c r="CF79" s="1235">
        <v>6.6</v>
      </c>
      <c r="CG79" s="1235"/>
      <c r="CH79" s="1235"/>
      <c r="CI79" s="1235"/>
      <c r="CJ79" s="1235"/>
      <c r="CK79" s="1235"/>
      <c r="CL79" s="1235"/>
      <c r="CM79" s="1235"/>
      <c r="CN79" s="1235">
        <v>6.6</v>
      </c>
      <c r="CO79" s="1235"/>
      <c r="CP79" s="1235"/>
      <c r="CQ79" s="1235"/>
      <c r="CR79" s="1235"/>
      <c r="CS79" s="1235"/>
      <c r="CT79" s="1235"/>
      <c r="CU79" s="1235"/>
      <c r="CV79" s="1235">
        <v>6.7</v>
      </c>
      <c r="CW79" s="1235"/>
      <c r="CX79" s="1235"/>
      <c r="CY79" s="1235"/>
      <c r="CZ79" s="1235"/>
      <c r="DA79" s="1235"/>
      <c r="DB79" s="1235"/>
      <c r="DC79" s="1235"/>
    </row>
    <row r="80" spans="2:107" ht="13.2" x14ac:dyDescent="0.2">
      <c r="B80" s="256"/>
      <c r="G80" s="1224"/>
      <c r="H80" s="1224"/>
      <c r="I80" s="1237"/>
      <c r="J80" s="1237"/>
      <c r="K80" s="1252"/>
      <c r="L80" s="1252"/>
      <c r="M80" s="1252"/>
      <c r="N80" s="1252"/>
      <c r="AN80" s="1230"/>
      <c r="AO80" s="1230"/>
      <c r="AP80" s="1230"/>
      <c r="AQ80" s="1230"/>
      <c r="AR80" s="1230"/>
      <c r="AS80" s="1230"/>
      <c r="AT80" s="1230"/>
      <c r="AU80" s="1230"/>
      <c r="AV80" s="1230"/>
      <c r="AW80" s="1230"/>
      <c r="AX80" s="1230"/>
      <c r="AY80" s="1230"/>
      <c r="AZ80" s="1230"/>
      <c r="BA80" s="1230"/>
      <c r="BB80" s="1234"/>
      <c r="BC80" s="1234"/>
      <c r="BD80" s="1234"/>
      <c r="BE80" s="1234"/>
      <c r="BF80" s="1234"/>
      <c r="BG80" s="1234"/>
      <c r="BH80" s="1234"/>
      <c r="BI80" s="1234"/>
      <c r="BJ80" s="1234"/>
      <c r="BK80" s="1234"/>
      <c r="BL80" s="1234"/>
      <c r="BM80" s="1234"/>
      <c r="BN80" s="1234"/>
      <c r="BO80" s="1234"/>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ht="13.2" x14ac:dyDescent="0.2">
      <c r="B81" s="256"/>
    </row>
    <row r="82" spans="2:109" ht="16.2" x14ac:dyDescent="0.2">
      <c r="B82" s="256"/>
      <c r="K82" s="1253"/>
      <c r="L82" s="1253"/>
      <c r="M82" s="1253"/>
      <c r="N82" s="1253"/>
      <c r="AQ82" s="1253"/>
      <c r="AR82" s="1253"/>
      <c r="AS82" s="1253"/>
      <c r="AT82" s="1253"/>
      <c r="BC82" s="1253"/>
      <c r="BD82" s="1253"/>
      <c r="BE82" s="1253"/>
      <c r="BF82" s="1253"/>
      <c r="BO82" s="1253"/>
      <c r="BP82" s="1253"/>
      <c r="BQ82" s="1253"/>
      <c r="BR82" s="1253"/>
      <c r="CA82" s="1253"/>
      <c r="CB82" s="1253"/>
      <c r="CC82" s="1253"/>
      <c r="CD82" s="1253"/>
      <c r="CM82" s="1253"/>
      <c r="CN82" s="1253"/>
      <c r="CO82" s="1253"/>
      <c r="CP82" s="1253"/>
      <c r="CY82" s="1253"/>
      <c r="CZ82" s="1253"/>
      <c r="DA82" s="1253"/>
      <c r="DB82" s="1253"/>
      <c r="DC82" s="125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7G8/Y7/dOYwYEjbmGAaXRDfOdr2zEo8sCp2MInf1Bl2/2143fhAKsI4ubZFYjHeDz10LOr3Ok5OZYgjo2ENr7A==" saltValue="XmS+48+NtHZmfoiHxefJ9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D6AF4-7255-486D-8668-63B472F8753B}">
  <sheetPr>
    <pageSetUpPr fitToPage="1"/>
  </sheetPr>
  <dimension ref="A1:DR125"/>
  <sheetViews>
    <sheetView showGridLines="0" topLeftCell="A91" zoomScaleNormal="100" zoomScaleSheetLayoutView="70" workbookViewId="0">
      <selection activeCell="BL48" sqref="BL48"/>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474</v>
      </c>
    </row>
  </sheetData>
  <sheetProtection algorithmName="SHA-512" hashValue="EXDO/w0L/UOTrsmGndwQCNv0Mi4dkaQzBuAs+s3+iOiaX37BqFZwmYI3xPQp7u21Lci3QUg6/ShlHto6b+2VLQ==" saltValue="z2GQg4CySiLqMcc/KUga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FFBDA-CDB8-4FBF-B68E-3A3099E2EBBF}">
  <sheetPr>
    <pageSetUpPr fitToPage="1"/>
  </sheetPr>
  <dimension ref="A1:DR125"/>
  <sheetViews>
    <sheetView showGridLines="0" topLeftCell="A91" zoomScaleNormal="100" zoomScaleSheetLayoutView="55" workbookViewId="0">
      <selection activeCell="BL48" sqref="BL48"/>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474</v>
      </c>
    </row>
  </sheetData>
  <sheetProtection algorithmName="SHA-512" hashValue="JUd6Pv3XDbGxIFg977I62GnssvYtsSAh+2o5fnG1gaIo9Z1EAkOCPoQnhNR456ZKWCBir9yQtrLo5XkPGyLxdQ==" saltValue="rZvm/XFigkrcb3ocRl9p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40" workbookViewId="0">
      <selection activeCell="D74" sqref="D74"/>
    </sheetView>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50</v>
      </c>
      <c r="E2" s="144"/>
      <c r="F2" s="145" t="s">
        <v>523</v>
      </c>
      <c r="G2" s="146"/>
      <c r="H2" s="147"/>
    </row>
    <row r="3" spans="1:8" x14ac:dyDescent="0.2">
      <c r="A3" s="143" t="s">
        <v>516</v>
      </c>
      <c r="B3" s="148"/>
      <c r="C3" s="149"/>
      <c r="D3" s="150">
        <v>62059</v>
      </c>
      <c r="E3" s="151"/>
      <c r="F3" s="152">
        <v>62383</v>
      </c>
      <c r="G3" s="153"/>
      <c r="H3" s="154"/>
    </row>
    <row r="4" spans="1:8" x14ac:dyDescent="0.2">
      <c r="A4" s="155"/>
      <c r="B4" s="156"/>
      <c r="C4" s="157"/>
      <c r="D4" s="158">
        <v>26971</v>
      </c>
      <c r="E4" s="159"/>
      <c r="F4" s="160">
        <v>35325</v>
      </c>
      <c r="G4" s="161"/>
      <c r="H4" s="162"/>
    </row>
    <row r="5" spans="1:8" x14ac:dyDescent="0.2">
      <c r="A5" s="143" t="s">
        <v>518</v>
      </c>
      <c r="B5" s="148"/>
      <c r="C5" s="149"/>
      <c r="D5" s="150">
        <v>69079</v>
      </c>
      <c r="E5" s="151"/>
      <c r="F5" s="152">
        <v>63812</v>
      </c>
      <c r="G5" s="153"/>
      <c r="H5" s="154"/>
    </row>
    <row r="6" spans="1:8" x14ac:dyDescent="0.2">
      <c r="A6" s="155"/>
      <c r="B6" s="156"/>
      <c r="C6" s="157"/>
      <c r="D6" s="158">
        <v>26494</v>
      </c>
      <c r="E6" s="159"/>
      <c r="F6" s="160">
        <v>33848</v>
      </c>
      <c r="G6" s="161"/>
      <c r="H6" s="162"/>
    </row>
    <row r="7" spans="1:8" x14ac:dyDescent="0.2">
      <c r="A7" s="143" t="s">
        <v>519</v>
      </c>
      <c r="B7" s="148"/>
      <c r="C7" s="149"/>
      <c r="D7" s="150">
        <v>81425</v>
      </c>
      <c r="E7" s="151"/>
      <c r="F7" s="152">
        <v>54225</v>
      </c>
      <c r="G7" s="153"/>
      <c r="H7" s="154"/>
    </row>
    <row r="8" spans="1:8" x14ac:dyDescent="0.2">
      <c r="A8" s="155"/>
      <c r="B8" s="156"/>
      <c r="C8" s="157"/>
      <c r="D8" s="158">
        <v>25864</v>
      </c>
      <c r="E8" s="159"/>
      <c r="F8" s="160">
        <v>27337</v>
      </c>
      <c r="G8" s="161"/>
      <c r="H8" s="162"/>
    </row>
    <row r="9" spans="1:8" x14ac:dyDescent="0.2">
      <c r="A9" s="143" t="s">
        <v>520</v>
      </c>
      <c r="B9" s="148"/>
      <c r="C9" s="149"/>
      <c r="D9" s="150">
        <v>67984</v>
      </c>
      <c r="E9" s="151"/>
      <c r="F9" s="152">
        <v>54016</v>
      </c>
      <c r="G9" s="153"/>
      <c r="H9" s="154"/>
    </row>
    <row r="10" spans="1:8" x14ac:dyDescent="0.2">
      <c r="A10" s="155"/>
      <c r="B10" s="156"/>
      <c r="C10" s="157"/>
      <c r="D10" s="158">
        <v>45727</v>
      </c>
      <c r="E10" s="159"/>
      <c r="F10" s="160">
        <v>28078</v>
      </c>
      <c r="G10" s="161"/>
      <c r="H10" s="162"/>
    </row>
    <row r="11" spans="1:8" x14ac:dyDescent="0.2">
      <c r="A11" s="143" t="s">
        <v>521</v>
      </c>
      <c r="B11" s="148"/>
      <c r="C11" s="149"/>
      <c r="D11" s="150">
        <v>46973</v>
      </c>
      <c r="E11" s="151"/>
      <c r="F11" s="152">
        <v>52786</v>
      </c>
      <c r="G11" s="153"/>
      <c r="H11" s="154"/>
    </row>
    <row r="12" spans="1:8" x14ac:dyDescent="0.2">
      <c r="A12" s="155"/>
      <c r="B12" s="156"/>
      <c r="C12" s="163"/>
      <c r="D12" s="158">
        <v>37327</v>
      </c>
      <c r="E12" s="159"/>
      <c r="F12" s="160">
        <v>28742</v>
      </c>
      <c r="G12" s="161"/>
      <c r="H12" s="162"/>
    </row>
    <row r="13" spans="1:8" x14ac:dyDescent="0.2">
      <c r="A13" s="143"/>
      <c r="B13" s="148"/>
      <c r="C13" s="149"/>
      <c r="D13" s="150">
        <v>65504</v>
      </c>
      <c r="E13" s="151"/>
      <c r="F13" s="152">
        <v>57444</v>
      </c>
      <c r="G13" s="164"/>
      <c r="H13" s="154"/>
    </row>
    <row r="14" spans="1:8" x14ac:dyDescent="0.2">
      <c r="A14" s="155"/>
      <c r="B14" s="156"/>
      <c r="C14" s="157"/>
      <c r="D14" s="158">
        <v>32477</v>
      </c>
      <c r="E14" s="159"/>
      <c r="F14" s="160">
        <v>30666</v>
      </c>
      <c r="G14" s="161"/>
      <c r="H14" s="162"/>
    </row>
    <row r="17" spans="1:11" x14ac:dyDescent="0.2">
      <c r="A17" s="139" t="s">
        <v>51</v>
      </c>
    </row>
    <row r="18" spans="1:11" x14ac:dyDescent="0.2">
      <c r="A18" s="165"/>
      <c r="B18" s="165" t="str">
        <f>実質収支比率等に係る経年分析!F$46</f>
        <v>R01</v>
      </c>
      <c r="C18" s="165" t="str">
        <f>実質収支比率等に係る経年分析!G$46</f>
        <v>R02</v>
      </c>
      <c r="D18" s="165" t="str">
        <f>実質収支比率等に係る経年分析!H$46</f>
        <v>R03</v>
      </c>
      <c r="E18" s="165" t="str">
        <f>実質収支比率等に係る経年分析!I$46</f>
        <v>R04</v>
      </c>
      <c r="F18" s="165" t="str">
        <f>実質収支比率等に係る経年分析!J$46</f>
        <v>R05</v>
      </c>
    </row>
    <row r="19" spans="1:11" x14ac:dyDescent="0.2">
      <c r="A19" s="165" t="s">
        <v>52</v>
      </c>
      <c r="B19" s="165">
        <f>ROUND(VALUE(SUBSTITUTE(実質収支比率等に係る経年分析!F$48,"▲","-")),2)</f>
        <v>9.65</v>
      </c>
      <c r="C19" s="165">
        <f>ROUND(VALUE(SUBSTITUTE(実質収支比率等に係る経年分析!G$48,"▲","-")),2)</f>
        <v>10.050000000000001</v>
      </c>
      <c r="D19" s="165">
        <f>ROUND(VALUE(SUBSTITUTE(実質収支比率等に係る経年分析!H$48,"▲","-")),2)</f>
        <v>11.92</v>
      </c>
      <c r="E19" s="165">
        <f>ROUND(VALUE(SUBSTITUTE(実質収支比率等に係る経年分析!I$48,"▲","-")),2)</f>
        <v>5.76</v>
      </c>
      <c r="F19" s="165">
        <f>ROUND(VALUE(SUBSTITUTE(実質収支比率等に係る経年分析!J$48,"▲","-")),2)</f>
        <v>6.45</v>
      </c>
    </row>
    <row r="20" spans="1:11" x14ac:dyDescent="0.2">
      <c r="A20" s="165" t="s">
        <v>53</v>
      </c>
      <c r="B20" s="165">
        <f>ROUND(VALUE(SUBSTITUTE(実質収支比率等に係る経年分析!F$47,"▲","-")),2)</f>
        <v>15.19</v>
      </c>
      <c r="C20" s="165">
        <f>ROUND(VALUE(SUBSTITUTE(実質収支比率等に係る経年分析!G$47,"▲","-")),2)</f>
        <v>19.53</v>
      </c>
      <c r="D20" s="165">
        <f>ROUND(VALUE(SUBSTITUTE(実質収支比率等に係る経年分析!H$47,"▲","-")),2)</f>
        <v>24.38</v>
      </c>
      <c r="E20" s="165">
        <f>ROUND(VALUE(SUBSTITUTE(実質収支比率等に係る経年分析!I$47,"▲","-")),2)</f>
        <v>26.75</v>
      </c>
      <c r="F20" s="165">
        <f>ROUND(VALUE(SUBSTITUTE(実質収支比率等に係る経年分析!J$47,"▲","-")),2)</f>
        <v>20.84</v>
      </c>
    </row>
    <row r="21" spans="1:11" x14ac:dyDescent="0.2">
      <c r="A21" s="165" t="s">
        <v>54</v>
      </c>
      <c r="B21" s="165">
        <f>IF(ISNUMBER(VALUE(SUBSTITUTE(実質収支比率等に係る経年分析!F$49,"▲","-"))),ROUND(VALUE(SUBSTITUTE(実質収支比率等に係る経年分析!F$49,"▲","-")),2),NA())</f>
        <v>-3.93</v>
      </c>
      <c r="C21" s="165">
        <f>IF(ISNUMBER(VALUE(SUBSTITUTE(実質収支比率等に係る経年分析!G$49,"▲","-"))),ROUND(VALUE(SUBSTITUTE(実質収支比率等に係る経年分析!G$49,"▲","-")),2),NA())</f>
        <v>5.91</v>
      </c>
      <c r="D21" s="165">
        <f>IF(ISNUMBER(VALUE(SUBSTITUTE(実質収支比率等に係る経年分析!H$49,"▲","-"))),ROUND(VALUE(SUBSTITUTE(実質収支比率等に係る経年分析!H$49,"▲","-")),2),NA())</f>
        <v>6.22</v>
      </c>
      <c r="E21" s="165">
        <f>IF(ISNUMBER(VALUE(SUBSTITUTE(実質収支比率等に係る経年分析!I$49,"▲","-"))),ROUND(VALUE(SUBSTITUTE(実質収支比率等に係る経年分析!I$49,"▲","-")),2),NA())</f>
        <v>-3.15</v>
      </c>
      <c r="F21" s="165">
        <f>IF(ISNUMBER(VALUE(SUBSTITUTE(実質収支比率等に係る経年分析!J$49,"▲","-"))),ROUND(VALUE(SUBSTITUTE(実質収支比率等に係る経年分析!J$49,"▲","-")),2),NA())</f>
        <v>-5.32</v>
      </c>
    </row>
    <row r="24" spans="1:11" x14ac:dyDescent="0.2">
      <c r="A24" s="139" t="s">
        <v>55</v>
      </c>
    </row>
    <row r="25" spans="1:11" x14ac:dyDescent="0.2">
      <c r="A25" s="166"/>
      <c r="B25" s="166" t="str">
        <f>連結実質赤字比率に係る赤字・黒字の構成分析!F$33</f>
        <v>R01</v>
      </c>
      <c r="C25" s="166"/>
      <c r="D25" s="166" t="str">
        <f>連結実質赤字比率に係る赤字・黒字の構成分析!G$33</f>
        <v>R02</v>
      </c>
      <c r="E25" s="166"/>
      <c r="F25" s="166" t="str">
        <f>連結実質赤字比率に係る赤字・黒字の構成分析!H$33</f>
        <v>R03</v>
      </c>
      <c r="G25" s="166"/>
      <c r="H25" s="166" t="str">
        <f>連結実質赤字比率に係る赤字・黒字の構成分析!I$33</f>
        <v>R04</v>
      </c>
      <c r="I25" s="166"/>
      <c r="J25" s="166" t="str">
        <f>連結実質赤字比率に係る赤字・黒字の構成分析!J$33</f>
        <v>R05</v>
      </c>
      <c r="K25" s="166"/>
    </row>
    <row r="26" spans="1:11" x14ac:dyDescent="0.2">
      <c r="A26" s="166"/>
      <c r="B26" s="166" t="s">
        <v>56</v>
      </c>
      <c r="C26" s="166" t="s">
        <v>57</v>
      </c>
      <c r="D26" s="166" t="s">
        <v>56</v>
      </c>
      <c r="E26" s="166" t="s">
        <v>57</v>
      </c>
      <c r="F26" s="166" t="s">
        <v>56</v>
      </c>
      <c r="G26" s="166" t="s">
        <v>57</v>
      </c>
      <c r="H26" s="166" t="s">
        <v>56</v>
      </c>
      <c r="I26" s="166" t="s">
        <v>57</v>
      </c>
      <c r="J26" s="166" t="s">
        <v>56</v>
      </c>
      <c r="K26" s="166" t="s">
        <v>57</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0.01</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0.01</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str">
        <f>IF(連結実質赤字比率に係る赤字・黒字の構成分析!C$39="",NA(),連結実質赤字比率に係る赤字・黒字の構成分析!C$39)</f>
        <v>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0.06</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0.02</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0.01</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0.03</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0.02</v>
      </c>
    </row>
    <row r="33" spans="1:16" x14ac:dyDescent="0.2">
      <c r="A33" s="166" t="str">
        <f>IF(連結実質赤字比率に係る赤字・黒字の構成分析!C$37="",NA(),連結実質赤字比率に係る赤字・黒字の構成分析!C$37)</f>
        <v>国民健康保険特別会計（直営診療施設勘定）</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0.02</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0.03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0.03</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0.03</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0.03</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0.51</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1.1599999999999999</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1.24</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0.79</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1.54</v>
      </c>
    </row>
    <row r="35" spans="1:16" x14ac:dyDescent="0.2">
      <c r="A35" s="166" t="str">
        <f>IF(連結実質赤字比率に係る赤字・黒字の構成分析!C$35="",NA(),連結実質赤字比率に係る赤字・黒字の構成分析!C$35)</f>
        <v>国民健康保険特別会計（事業勘定）</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3.65</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4.07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3.88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3.45</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1.78</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9.6300000000000008</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10.029999999999999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11.92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5.75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6.44</v>
      </c>
    </row>
    <row r="39" spans="1:16" x14ac:dyDescent="0.2">
      <c r="A39" s="139" t="s">
        <v>58</v>
      </c>
    </row>
    <row r="40" spans="1:16" x14ac:dyDescent="0.2">
      <c r="A40" s="167"/>
      <c r="B40" s="167" t="str">
        <f>'実質公債費比率（分子）の構造'!K$44</f>
        <v>R01</v>
      </c>
      <c r="C40" s="167"/>
      <c r="D40" s="167"/>
      <c r="E40" s="167" t="str">
        <f>'実質公債費比率（分子）の構造'!L$44</f>
        <v>R02</v>
      </c>
      <c r="F40" s="167"/>
      <c r="G40" s="167"/>
      <c r="H40" s="167" t="str">
        <f>'実質公債費比率（分子）の構造'!M$44</f>
        <v>R03</v>
      </c>
      <c r="I40" s="167"/>
      <c r="J40" s="167"/>
      <c r="K40" s="167" t="str">
        <f>'実質公債費比率（分子）の構造'!N$44</f>
        <v>R04</v>
      </c>
      <c r="L40" s="167"/>
      <c r="M40" s="167"/>
      <c r="N40" s="167" t="str">
        <f>'実質公債費比率（分子）の構造'!O$44</f>
        <v>R05</v>
      </c>
      <c r="O40" s="167"/>
      <c r="P40" s="167"/>
    </row>
    <row r="41" spans="1:16" x14ac:dyDescent="0.2">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2">
      <c r="A42" s="167" t="s">
        <v>61</v>
      </c>
      <c r="B42" s="167"/>
      <c r="C42" s="167"/>
      <c r="D42" s="167">
        <f>'実質公債費比率（分子）の構造'!K$52</f>
        <v>1780</v>
      </c>
      <c r="E42" s="167"/>
      <c r="F42" s="167"/>
      <c r="G42" s="167">
        <f>'実質公債費比率（分子）の構造'!L$52</f>
        <v>1554</v>
      </c>
      <c r="H42" s="167"/>
      <c r="I42" s="167"/>
      <c r="J42" s="167">
        <f>'実質公債費比率（分子）の構造'!M$52</f>
        <v>1520</v>
      </c>
      <c r="K42" s="167"/>
      <c r="L42" s="167"/>
      <c r="M42" s="167">
        <f>'実質公債費比率（分子）の構造'!N$52</f>
        <v>1469</v>
      </c>
      <c r="N42" s="167"/>
      <c r="O42" s="167"/>
      <c r="P42" s="167">
        <f>'実質公債費比率（分子）の構造'!O$52</f>
        <v>1416</v>
      </c>
    </row>
    <row r="43" spans="1:16" x14ac:dyDescent="0.2">
      <c r="A43" s="167" t="s">
        <v>16</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62</v>
      </c>
      <c r="B44" s="167">
        <f>'実質公債費比率（分子）の構造'!K$50</f>
        <v>76</v>
      </c>
      <c r="C44" s="167"/>
      <c r="D44" s="167"/>
      <c r="E44" s="167">
        <f>'実質公債費比率（分子）の構造'!L$50</f>
        <v>77</v>
      </c>
      <c r="F44" s="167"/>
      <c r="G44" s="167"/>
      <c r="H44" s="167">
        <f>'実質公債費比率（分子）の構造'!M$50</f>
        <v>79</v>
      </c>
      <c r="I44" s="167"/>
      <c r="J44" s="167"/>
      <c r="K44" s="167">
        <f>'実質公債費比率（分子）の構造'!N$50</f>
        <v>81</v>
      </c>
      <c r="L44" s="167"/>
      <c r="M44" s="167"/>
      <c r="N44" s="167">
        <f>'実質公債費比率（分子）の構造'!O$50</f>
        <v>83</v>
      </c>
      <c r="O44" s="167"/>
      <c r="P44" s="167"/>
    </row>
    <row r="45" spans="1:16" x14ac:dyDescent="0.2">
      <c r="A45" s="167" t="s">
        <v>63</v>
      </c>
      <c r="B45" s="167">
        <f>'実質公債費比率（分子）の構造'!K$49</f>
        <v>541</v>
      </c>
      <c r="C45" s="167"/>
      <c r="D45" s="167"/>
      <c r="E45" s="167">
        <f>'実質公債費比率（分子）の構造'!L$49</f>
        <v>404</v>
      </c>
      <c r="F45" s="167"/>
      <c r="G45" s="167"/>
      <c r="H45" s="167">
        <f>'実質公債費比率（分子）の構造'!M$49</f>
        <v>413</v>
      </c>
      <c r="I45" s="167"/>
      <c r="J45" s="167"/>
      <c r="K45" s="167">
        <f>'実質公債費比率（分子）の構造'!N$49</f>
        <v>426</v>
      </c>
      <c r="L45" s="167"/>
      <c r="M45" s="167"/>
      <c r="N45" s="167">
        <f>'実質公債費比率（分子）の構造'!O$49</f>
        <v>420</v>
      </c>
      <c r="O45" s="167"/>
      <c r="P45" s="167"/>
    </row>
    <row r="46" spans="1:16" x14ac:dyDescent="0.2">
      <c r="A46" s="167" t="s">
        <v>64</v>
      </c>
      <c r="B46" s="167">
        <f>'実質公債費比率（分子）の構造'!K$48</f>
        <v>13</v>
      </c>
      <c r="C46" s="167"/>
      <c r="D46" s="167"/>
      <c r="E46" s="167">
        <f>'実質公債費比率（分子）の構造'!L$48</f>
        <v>13</v>
      </c>
      <c r="F46" s="167"/>
      <c r="G46" s="167"/>
      <c r="H46" s="167">
        <f>'実質公債費比率（分子）の構造'!M$48</f>
        <v>13</v>
      </c>
      <c r="I46" s="167"/>
      <c r="J46" s="167"/>
      <c r="K46" s="167">
        <f>'実質公債費比率（分子）の構造'!N$48</f>
        <v>13</v>
      </c>
      <c r="L46" s="167"/>
      <c r="M46" s="167"/>
      <c r="N46" s="167">
        <f>'実質公債費比率（分子）の構造'!O$48</f>
        <v>12</v>
      </c>
      <c r="O46" s="167"/>
      <c r="P46" s="167"/>
    </row>
    <row r="47" spans="1:16" x14ac:dyDescent="0.2">
      <c r="A47" s="167" t="s">
        <v>12</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65</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66</v>
      </c>
      <c r="B49" s="167">
        <f>'実質公債費比率（分子）の構造'!K$45</f>
        <v>1809</v>
      </c>
      <c r="C49" s="167"/>
      <c r="D49" s="167"/>
      <c r="E49" s="167">
        <f>'実質公債費比率（分子）の構造'!L$45</f>
        <v>1640</v>
      </c>
      <c r="F49" s="167"/>
      <c r="G49" s="167"/>
      <c r="H49" s="167">
        <f>'実質公債費比率（分子）の構造'!M$45</f>
        <v>1617</v>
      </c>
      <c r="I49" s="167"/>
      <c r="J49" s="167"/>
      <c r="K49" s="167">
        <f>'実質公債費比率（分子）の構造'!N$45</f>
        <v>1723</v>
      </c>
      <c r="L49" s="167"/>
      <c r="M49" s="167"/>
      <c r="N49" s="167">
        <f>'実質公債費比率（分子）の構造'!O$45</f>
        <v>1920</v>
      </c>
      <c r="O49" s="167"/>
      <c r="P49" s="167"/>
    </row>
    <row r="50" spans="1:16" x14ac:dyDescent="0.2">
      <c r="A50" s="167" t="s">
        <v>67</v>
      </c>
      <c r="B50" s="167" t="e">
        <f>NA()</f>
        <v>#N/A</v>
      </c>
      <c r="C50" s="167">
        <f>IF(ISNUMBER('実質公債費比率（分子）の構造'!K$53),'実質公債費比率（分子）の構造'!K$53,NA())</f>
        <v>659</v>
      </c>
      <c r="D50" s="167" t="e">
        <f>NA()</f>
        <v>#N/A</v>
      </c>
      <c r="E50" s="167" t="e">
        <f>NA()</f>
        <v>#N/A</v>
      </c>
      <c r="F50" s="167">
        <f>IF(ISNUMBER('実質公債費比率（分子）の構造'!L$53),'実質公債費比率（分子）の構造'!L$53,NA())</f>
        <v>580</v>
      </c>
      <c r="G50" s="167" t="e">
        <f>NA()</f>
        <v>#N/A</v>
      </c>
      <c r="H50" s="167" t="e">
        <f>NA()</f>
        <v>#N/A</v>
      </c>
      <c r="I50" s="167">
        <f>IF(ISNUMBER('実質公債費比率（分子）の構造'!M$53),'実質公債費比率（分子）の構造'!M$53,NA())</f>
        <v>602</v>
      </c>
      <c r="J50" s="167" t="e">
        <f>NA()</f>
        <v>#N/A</v>
      </c>
      <c r="K50" s="167" t="e">
        <f>NA()</f>
        <v>#N/A</v>
      </c>
      <c r="L50" s="167">
        <f>IF(ISNUMBER('実質公債費比率（分子）の構造'!N$53),'実質公債費比率（分子）の構造'!N$53,NA())</f>
        <v>774</v>
      </c>
      <c r="M50" s="167" t="e">
        <f>NA()</f>
        <v>#N/A</v>
      </c>
      <c r="N50" s="167" t="e">
        <f>NA()</f>
        <v>#N/A</v>
      </c>
      <c r="O50" s="167">
        <f>IF(ISNUMBER('実質公債費比率（分子）の構造'!O$53),'実質公債費比率（分子）の構造'!O$53,NA())</f>
        <v>1019</v>
      </c>
      <c r="P50" s="167" t="e">
        <f>NA()</f>
        <v>#N/A</v>
      </c>
    </row>
    <row r="53" spans="1:16" x14ac:dyDescent="0.2">
      <c r="A53" s="139" t="s">
        <v>68</v>
      </c>
    </row>
    <row r="54" spans="1:16" x14ac:dyDescent="0.2">
      <c r="A54" s="166"/>
      <c r="B54" s="166" t="str">
        <f>'将来負担比率（分子）の構造'!I$40</f>
        <v>R01</v>
      </c>
      <c r="C54" s="166"/>
      <c r="D54" s="166"/>
      <c r="E54" s="166" t="str">
        <f>'将来負担比率（分子）の構造'!J$40</f>
        <v>R02</v>
      </c>
      <c r="F54" s="166"/>
      <c r="G54" s="166"/>
      <c r="H54" s="166" t="str">
        <f>'将来負担比率（分子）の構造'!K$40</f>
        <v>R03</v>
      </c>
      <c r="I54" s="166"/>
      <c r="J54" s="166"/>
      <c r="K54" s="166" t="str">
        <f>'将来負担比率（分子）の構造'!L$40</f>
        <v>R04</v>
      </c>
      <c r="L54" s="166"/>
      <c r="M54" s="166"/>
      <c r="N54" s="166" t="str">
        <f>'将来負担比率（分子）の構造'!M$40</f>
        <v>R05</v>
      </c>
      <c r="O54" s="166"/>
      <c r="P54" s="166"/>
    </row>
    <row r="55" spans="1:16" x14ac:dyDescent="0.2">
      <c r="A55" s="166"/>
      <c r="B55" s="166" t="s">
        <v>69</v>
      </c>
      <c r="C55" s="166"/>
      <c r="D55" s="166" t="s">
        <v>70</v>
      </c>
      <c r="E55" s="166" t="s">
        <v>69</v>
      </c>
      <c r="F55" s="166"/>
      <c r="G55" s="166" t="s">
        <v>70</v>
      </c>
      <c r="H55" s="166" t="s">
        <v>69</v>
      </c>
      <c r="I55" s="166"/>
      <c r="J55" s="166" t="s">
        <v>70</v>
      </c>
      <c r="K55" s="166" t="s">
        <v>69</v>
      </c>
      <c r="L55" s="166"/>
      <c r="M55" s="166" t="s">
        <v>70</v>
      </c>
      <c r="N55" s="166" t="s">
        <v>69</v>
      </c>
      <c r="O55" s="166"/>
      <c r="P55" s="166" t="s">
        <v>70</v>
      </c>
    </row>
    <row r="56" spans="1:16" x14ac:dyDescent="0.2">
      <c r="A56" s="166" t="s">
        <v>43</v>
      </c>
      <c r="B56" s="166"/>
      <c r="C56" s="166"/>
      <c r="D56" s="166">
        <f>'将来負担比率（分子）の構造'!I$52</f>
        <v>14764</v>
      </c>
      <c r="E56" s="166"/>
      <c r="F56" s="166"/>
      <c r="G56" s="166">
        <f>'将来負担比率（分子）の構造'!J$52</f>
        <v>14437</v>
      </c>
      <c r="H56" s="166"/>
      <c r="I56" s="166"/>
      <c r="J56" s="166">
        <f>'将来負担比率（分子）の構造'!K$52</f>
        <v>14418</v>
      </c>
      <c r="K56" s="166"/>
      <c r="L56" s="166"/>
      <c r="M56" s="166">
        <f>'将来負担比率（分子）の構造'!L$52</f>
        <v>13918</v>
      </c>
      <c r="N56" s="166"/>
      <c r="O56" s="166"/>
      <c r="P56" s="166">
        <f>'将来負担比率（分子）の構造'!M$52</f>
        <v>14061</v>
      </c>
    </row>
    <row r="57" spans="1:16" x14ac:dyDescent="0.2">
      <c r="A57" s="166" t="s">
        <v>42</v>
      </c>
      <c r="B57" s="166"/>
      <c r="C57" s="166"/>
      <c r="D57" s="166">
        <f>'将来負担比率（分子）の構造'!I$51</f>
        <v>6994</v>
      </c>
      <c r="E57" s="166"/>
      <c r="F57" s="166"/>
      <c r="G57" s="166">
        <f>'将来負担比率（分子）の構造'!J$51</f>
        <v>6874</v>
      </c>
      <c r="H57" s="166"/>
      <c r="I57" s="166"/>
      <c r="J57" s="166">
        <f>'将来負担比率（分子）の構造'!K$51</f>
        <v>6932</v>
      </c>
      <c r="K57" s="166"/>
      <c r="L57" s="166"/>
      <c r="M57" s="166">
        <f>'将来負担比率（分子）の構造'!L$51</f>
        <v>6706</v>
      </c>
      <c r="N57" s="166"/>
      <c r="O57" s="166"/>
      <c r="P57" s="166">
        <f>'将来負担比率（分子）の構造'!M$51</f>
        <v>6591</v>
      </c>
    </row>
    <row r="58" spans="1:16" x14ac:dyDescent="0.2">
      <c r="A58" s="166" t="s">
        <v>41</v>
      </c>
      <c r="B58" s="166"/>
      <c r="C58" s="166"/>
      <c r="D58" s="166">
        <f>'将来負担比率（分子）の構造'!I$50</f>
        <v>5813</v>
      </c>
      <c r="E58" s="166"/>
      <c r="F58" s="166"/>
      <c r="G58" s="166">
        <f>'将来負担比率（分子）の構造'!J$50</f>
        <v>6864</v>
      </c>
      <c r="H58" s="166"/>
      <c r="I58" s="166"/>
      <c r="J58" s="166">
        <f>'将来負担比率（分子）の構造'!K$50</f>
        <v>7756</v>
      </c>
      <c r="K58" s="166"/>
      <c r="L58" s="166"/>
      <c r="M58" s="166">
        <f>'将来負担比率（分子）の構造'!L$50</f>
        <v>8894</v>
      </c>
      <c r="N58" s="166"/>
      <c r="O58" s="166"/>
      <c r="P58" s="166">
        <f>'将来負担比率（分子）の構造'!M$50</f>
        <v>8267</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7716</v>
      </c>
      <c r="C62" s="166"/>
      <c r="D62" s="166"/>
      <c r="E62" s="166">
        <f>'将来負担比率（分子）の構造'!J$45</f>
        <v>7192</v>
      </c>
      <c r="F62" s="166"/>
      <c r="G62" s="166"/>
      <c r="H62" s="166">
        <f>'将来負担比率（分子）の構造'!K$45</f>
        <v>6765</v>
      </c>
      <c r="I62" s="166"/>
      <c r="J62" s="166"/>
      <c r="K62" s="166">
        <f>'将来負担比率（分子）の構造'!L$45</f>
        <v>6343</v>
      </c>
      <c r="L62" s="166"/>
      <c r="M62" s="166"/>
      <c r="N62" s="166">
        <f>'将来負担比率（分子）の構造'!M$45</f>
        <v>5981</v>
      </c>
      <c r="O62" s="166"/>
      <c r="P62" s="166"/>
    </row>
    <row r="63" spans="1:16" x14ac:dyDescent="0.2">
      <c r="A63" s="166" t="s">
        <v>34</v>
      </c>
      <c r="B63" s="166">
        <f>'将来負担比率（分子）の構造'!I$44</f>
        <v>9753</v>
      </c>
      <c r="C63" s="166"/>
      <c r="D63" s="166"/>
      <c r="E63" s="166">
        <f>'将来負担比率（分子）の構造'!J$44</f>
        <v>9442</v>
      </c>
      <c r="F63" s="166"/>
      <c r="G63" s="166"/>
      <c r="H63" s="166">
        <f>'将来負担比率（分子）の構造'!K$44</f>
        <v>9118</v>
      </c>
      <c r="I63" s="166"/>
      <c r="J63" s="166"/>
      <c r="K63" s="166">
        <f>'将来負担比率（分子）の構造'!L$44</f>
        <v>8619</v>
      </c>
      <c r="L63" s="166"/>
      <c r="M63" s="166"/>
      <c r="N63" s="166">
        <f>'将来負担比率（分子）の構造'!M$44</f>
        <v>8266</v>
      </c>
      <c r="O63" s="166"/>
      <c r="P63" s="166"/>
    </row>
    <row r="64" spans="1:16" x14ac:dyDescent="0.2">
      <c r="A64" s="166" t="s">
        <v>33</v>
      </c>
      <c r="B64" s="166">
        <f>'将来負担比率（分子）の構造'!I$43</f>
        <v>125</v>
      </c>
      <c r="C64" s="166"/>
      <c r="D64" s="166"/>
      <c r="E64" s="166">
        <f>'将来負担比率（分子）の構造'!J$43</f>
        <v>115</v>
      </c>
      <c r="F64" s="166"/>
      <c r="G64" s="166"/>
      <c r="H64" s="166">
        <f>'将来負担比率（分子）の構造'!K$43</f>
        <v>105</v>
      </c>
      <c r="I64" s="166"/>
      <c r="J64" s="166"/>
      <c r="K64" s="166">
        <f>'将来負担比率（分子）の構造'!L$43</f>
        <v>102</v>
      </c>
      <c r="L64" s="166"/>
      <c r="M64" s="166"/>
      <c r="N64" s="166">
        <f>'将来負担比率（分子）の構造'!M$43</f>
        <v>89</v>
      </c>
      <c r="O64" s="166"/>
      <c r="P64" s="166"/>
    </row>
    <row r="65" spans="1:16" x14ac:dyDescent="0.2">
      <c r="A65" s="166" t="s">
        <v>32</v>
      </c>
      <c r="B65" s="166">
        <f>'将来負担比率（分子）の構造'!I$42</f>
        <v>1623</v>
      </c>
      <c r="C65" s="166"/>
      <c r="D65" s="166"/>
      <c r="E65" s="166">
        <f>'将来負担比率（分子）の構造'!J$42</f>
        <v>1528</v>
      </c>
      <c r="F65" s="166"/>
      <c r="G65" s="166"/>
      <c r="H65" s="166">
        <f>'将来負担比率（分子）の構造'!K$42</f>
        <v>1419</v>
      </c>
      <c r="I65" s="166"/>
      <c r="J65" s="166"/>
      <c r="K65" s="166">
        <f>'将来負担比率（分子）の構造'!L$42</f>
        <v>1314</v>
      </c>
      <c r="L65" s="166"/>
      <c r="M65" s="166"/>
      <c r="N65" s="166">
        <f>'将来負担比率（分子）の構造'!M$42</f>
        <v>1203</v>
      </c>
      <c r="O65" s="166"/>
      <c r="P65" s="166"/>
    </row>
    <row r="66" spans="1:16" x14ac:dyDescent="0.2">
      <c r="A66" s="166" t="s">
        <v>31</v>
      </c>
      <c r="B66" s="166">
        <f>'将来負担比率（分子）の構造'!I$41</f>
        <v>13888</v>
      </c>
      <c r="C66" s="166"/>
      <c r="D66" s="166"/>
      <c r="E66" s="166">
        <f>'将来負担比率（分子）の構造'!J$41</f>
        <v>14752</v>
      </c>
      <c r="F66" s="166"/>
      <c r="G66" s="166"/>
      <c r="H66" s="166">
        <f>'将来負担比率（分子）の構造'!K$41</f>
        <v>16819</v>
      </c>
      <c r="I66" s="166"/>
      <c r="J66" s="166"/>
      <c r="K66" s="166">
        <f>'将来負担比率（分子）の構造'!L$41</f>
        <v>18399</v>
      </c>
      <c r="L66" s="166"/>
      <c r="M66" s="166"/>
      <c r="N66" s="166">
        <f>'将来負担比率（分子）の構造'!M$41</f>
        <v>19218</v>
      </c>
      <c r="O66" s="166"/>
      <c r="P66" s="166"/>
    </row>
    <row r="67" spans="1:16" x14ac:dyDescent="0.2">
      <c r="A67" s="166" t="s">
        <v>71</v>
      </c>
      <c r="B67" s="166" t="e">
        <f>NA()</f>
        <v>#N/A</v>
      </c>
      <c r="C67" s="166">
        <f>IF(ISNUMBER('将来負担比率（分子）の構造'!I$53), IF('将来負担比率（分子）の構造'!I$53 &lt; 0, 0, '将来負担比率（分子）の構造'!I$53), NA())</f>
        <v>5534</v>
      </c>
      <c r="D67" s="166" t="e">
        <f>NA()</f>
        <v>#N/A</v>
      </c>
      <c r="E67" s="166" t="e">
        <f>NA()</f>
        <v>#N/A</v>
      </c>
      <c r="F67" s="166">
        <f>IF(ISNUMBER('将来負担比率（分子）の構造'!J$53), IF('将来負担比率（分子）の構造'!J$53 &lt; 0, 0, '将来負担比率（分子）の構造'!J$53), NA())</f>
        <v>4853</v>
      </c>
      <c r="G67" s="166" t="e">
        <f>NA()</f>
        <v>#N/A</v>
      </c>
      <c r="H67" s="166" t="e">
        <f>NA()</f>
        <v>#N/A</v>
      </c>
      <c r="I67" s="166">
        <f>IF(ISNUMBER('将来負担比率（分子）の構造'!K$53), IF('将来負担比率（分子）の構造'!K$53 &lt; 0, 0, '将来負担比率（分子）の構造'!K$53), NA())</f>
        <v>5121</v>
      </c>
      <c r="J67" s="166" t="e">
        <f>NA()</f>
        <v>#N/A</v>
      </c>
      <c r="K67" s="166" t="e">
        <f>NA()</f>
        <v>#N/A</v>
      </c>
      <c r="L67" s="166">
        <f>IF(ISNUMBER('将来負担比率（分子）の構造'!L$53), IF('将来負担比率（分子）の構造'!L$53 &lt; 0, 0, '将来負担比率（分子）の構造'!L$53), NA())</f>
        <v>5258</v>
      </c>
      <c r="M67" s="166" t="e">
        <f>NA()</f>
        <v>#N/A</v>
      </c>
      <c r="N67" s="166" t="e">
        <f>NA()</f>
        <v>#N/A</v>
      </c>
      <c r="O67" s="166">
        <f>IF(ISNUMBER('将来負担比率（分子）の構造'!M$53), IF('将来負担比率（分子）の構造'!M$53 &lt; 0, 0, '将来負担比率（分子）の構造'!M$53), NA())</f>
        <v>5838</v>
      </c>
      <c r="P67" s="166" t="e">
        <f>NA()</f>
        <v>#N/A</v>
      </c>
    </row>
    <row r="70" spans="1:16" x14ac:dyDescent="0.2">
      <c r="A70" s="168" t="s">
        <v>72</v>
      </c>
      <c r="B70" s="168"/>
      <c r="C70" s="168"/>
      <c r="D70" s="168"/>
      <c r="E70" s="168"/>
      <c r="F70" s="168"/>
    </row>
    <row r="71" spans="1:16" x14ac:dyDescent="0.2">
      <c r="A71" s="169"/>
      <c r="B71" s="169" t="str">
        <f>基金残高に係る経年分析!F54</f>
        <v>R03</v>
      </c>
      <c r="C71" s="169" t="str">
        <f>基金残高に係る経年分析!G54</f>
        <v>R04</v>
      </c>
      <c r="D71" s="169" t="str">
        <f>基金残高に係る経年分析!H54</f>
        <v>R05</v>
      </c>
    </row>
    <row r="72" spans="1:16" x14ac:dyDescent="0.2">
      <c r="A72" s="169" t="s">
        <v>73</v>
      </c>
      <c r="B72" s="170">
        <f>基金残高に係る経年分析!F55</f>
        <v>4834</v>
      </c>
      <c r="C72" s="170">
        <f>基金残高に係る経年分析!G55</f>
        <v>5400</v>
      </c>
      <c r="D72" s="170">
        <f>基金残高に係る経年分析!H55</f>
        <v>4195</v>
      </c>
    </row>
    <row r="73" spans="1:16" x14ac:dyDescent="0.2">
      <c r="A73" s="169" t="s">
        <v>74</v>
      </c>
      <c r="B73" s="170">
        <f>基金残高に係る経年分析!F56</f>
        <v>35</v>
      </c>
      <c r="C73" s="170">
        <f>基金残高に係る経年分析!G56</f>
        <v>35</v>
      </c>
      <c r="D73" s="170">
        <f>基金残高に係る経年分析!H56</f>
        <v>35</v>
      </c>
    </row>
    <row r="74" spans="1:16" x14ac:dyDescent="0.2">
      <c r="A74" s="169" t="s">
        <v>75</v>
      </c>
      <c r="B74" s="170">
        <f>基金残高に係る経年分析!F57</f>
        <v>1957</v>
      </c>
      <c r="C74" s="170">
        <f>基金残高に係る経年分析!G57</f>
        <v>2284</v>
      </c>
      <c r="D74" s="170">
        <f>基金残高に係る経年分析!H57</f>
        <v>2652</v>
      </c>
    </row>
  </sheetData>
  <sheetProtection algorithmName="SHA-512" hashValue="XB5Q7HHwH9ruRoxi79EGDgoKY1TGMUTq8Ccu6QEUnxF2+pNZX6zE2w58DiXH/Qke29SFuiAEz79IIB1+VxkeUg==" saltValue="+ZpuaaWDFLd4OayiD5gT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5" t="s">
        <v>202</v>
      </c>
      <c r="DI1" s="706"/>
      <c r="DJ1" s="706"/>
      <c r="DK1" s="706"/>
      <c r="DL1" s="706"/>
      <c r="DM1" s="706"/>
      <c r="DN1" s="707"/>
      <c r="DO1" s="205"/>
      <c r="DP1" s="705" t="s">
        <v>203</v>
      </c>
      <c r="DQ1" s="706"/>
      <c r="DR1" s="706"/>
      <c r="DS1" s="706"/>
      <c r="DT1" s="706"/>
      <c r="DU1" s="706"/>
      <c r="DV1" s="706"/>
      <c r="DW1" s="706"/>
      <c r="DX1" s="706"/>
      <c r="DY1" s="706"/>
      <c r="DZ1" s="706"/>
      <c r="EA1" s="706"/>
      <c r="EB1" s="706"/>
      <c r="EC1" s="707"/>
      <c r="ED1" s="204"/>
      <c r="EE1" s="204"/>
      <c r="EF1" s="204"/>
      <c r="EG1" s="204"/>
      <c r="EH1" s="204"/>
      <c r="EI1" s="204"/>
      <c r="EJ1" s="204"/>
      <c r="EK1" s="204"/>
      <c r="EL1" s="204"/>
      <c r="EM1" s="204"/>
    </row>
    <row r="2" spans="2:143" ht="22.5" customHeight="1" x14ac:dyDescent="0.2">
      <c r="B2" s="206" t="s">
        <v>204</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61" t="s">
        <v>205</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206</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1" t="s">
        <v>207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61" t="s">
        <v>1</v>
      </c>
      <c r="C4" s="662"/>
      <c r="D4" s="662"/>
      <c r="E4" s="662"/>
      <c r="F4" s="662"/>
      <c r="G4" s="662"/>
      <c r="H4" s="662"/>
      <c r="I4" s="662"/>
      <c r="J4" s="662"/>
      <c r="K4" s="662"/>
      <c r="L4" s="662"/>
      <c r="M4" s="662"/>
      <c r="N4" s="662"/>
      <c r="O4" s="662"/>
      <c r="P4" s="662"/>
      <c r="Q4" s="663"/>
      <c r="R4" s="661" t="s">
        <v>208</v>
      </c>
      <c r="S4" s="662"/>
      <c r="T4" s="662"/>
      <c r="U4" s="662"/>
      <c r="V4" s="662"/>
      <c r="W4" s="662"/>
      <c r="X4" s="662"/>
      <c r="Y4" s="663"/>
      <c r="Z4" s="661" t="s">
        <v>209</v>
      </c>
      <c r="AA4" s="662"/>
      <c r="AB4" s="662"/>
      <c r="AC4" s="663"/>
      <c r="AD4" s="661" t="s">
        <v>210</v>
      </c>
      <c r="AE4" s="662"/>
      <c r="AF4" s="662"/>
      <c r="AG4" s="662"/>
      <c r="AH4" s="662"/>
      <c r="AI4" s="662"/>
      <c r="AJ4" s="662"/>
      <c r="AK4" s="663"/>
      <c r="AL4" s="661" t="s">
        <v>209</v>
      </c>
      <c r="AM4" s="662"/>
      <c r="AN4" s="662"/>
      <c r="AO4" s="663"/>
      <c r="AP4" s="708" t="s">
        <v>211</v>
      </c>
      <c r="AQ4" s="708"/>
      <c r="AR4" s="708"/>
      <c r="AS4" s="708"/>
      <c r="AT4" s="708"/>
      <c r="AU4" s="708"/>
      <c r="AV4" s="708"/>
      <c r="AW4" s="708"/>
      <c r="AX4" s="708"/>
      <c r="AY4" s="708"/>
      <c r="AZ4" s="708"/>
      <c r="BA4" s="708"/>
      <c r="BB4" s="708"/>
      <c r="BC4" s="708"/>
      <c r="BD4" s="708"/>
      <c r="BE4" s="708"/>
      <c r="BF4" s="708"/>
      <c r="BG4" s="708" t="s">
        <v>212</v>
      </c>
      <c r="BH4" s="708"/>
      <c r="BI4" s="708"/>
      <c r="BJ4" s="708"/>
      <c r="BK4" s="708"/>
      <c r="BL4" s="708"/>
      <c r="BM4" s="708"/>
      <c r="BN4" s="708"/>
      <c r="BO4" s="708" t="s">
        <v>209</v>
      </c>
      <c r="BP4" s="708"/>
      <c r="BQ4" s="708"/>
      <c r="BR4" s="708"/>
      <c r="BS4" s="708" t="s">
        <v>213</v>
      </c>
      <c r="BT4" s="708"/>
      <c r="BU4" s="708"/>
      <c r="BV4" s="708"/>
      <c r="BW4" s="708"/>
      <c r="BX4" s="708"/>
      <c r="BY4" s="708"/>
      <c r="BZ4" s="708"/>
      <c r="CA4" s="708"/>
      <c r="CB4" s="708"/>
      <c r="CD4" s="661" t="s">
        <v>214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ht="11.25" customHeight="1" x14ac:dyDescent="0.2">
      <c r="B5" s="667" t="s">
        <v>215</v>
      </c>
      <c r="C5" s="668"/>
      <c r="D5" s="668"/>
      <c r="E5" s="668"/>
      <c r="F5" s="668"/>
      <c r="G5" s="668"/>
      <c r="H5" s="668"/>
      <c r="I5" s="668"/>
      <c r="J5" s="668"/>
      <c r="K5" s="668"/>
      <c r="L5" s="668"/>
      <c r="M5" s="668"/>
      <c r="N5" s="668"/>
      <c r="O5" s="668"/>
      <c r="P5" s="668"/>
      <c r="Q5" s="669"/>
      <c r="R5" s="664">
        <v>18155628</v>
      </c>
      <c r="S5" s="665"/>
      <c r="T5" s="665"/>
      <c r="U5" s="665"/>
      <c r="V5" s="665"/>
      <c r="W5" s="665"/>
      <c r="X5" s="665"/>
      <c r="Y5" s="690"/>
      <c r="Z5" s="703">
        <v>46.8</v>
      </c>
      <c r="AA5" s="703"/>
      <c r="AB5" s="703"/>
      <c r="AC5" s="703"/>
      <c r="AD5" s="704">
        <v>17460532</v>
      </c>
      <c r="AE5" s="704"/>
      <c r="AF5" s="704"/>
      <c r="AG5" s="704"/>
      <c r="AH5" s="704"/>
      <c r="AI5" s="704"/>
      <c r="AJ5" s="704"/>
      <c r="AK5" s="704"/>
      <c r="AL5" s="691">
        <v>82.5</v>
      </c>
      <c r="AM5" s="673"/>
      <c r="AN5" s="673"/>
      <c r="AO5" s="692"/>
      <c r="AP5" s="667" t="s">
        <v>216</v>
      </c>
      <c r="AQ5" s="668"/>
      <c r="AR5" s="668"/>
      <c r="AS5" s="668"/>
      <c r="AT5" s="668"/>
      <c r="AU5" s="668"/>
      <c r="AV5" s="668"/>
      <c r="AW5" s="668"/>
      <c r="AX5" s="668"/>
      <c r="AY5" s="668"/>
      <c r="AZ5" s="668"/>
      <c r="BA5" s="668"/>
      <c r="BB5" s="668"/>
      <c r="BC5" s="668"/>
      <c r="BD5" s="668"/>
      <c r="BE5" s="668"/>
      <c r="BF5" s="669"/>
      <c r="BG5" s="609">
        <v>17548197</v>
      </c>
      <c r="BH5" s="610"/>
      <c r="BI5" s="610"/>
      <c r="BJ5" s="610"/>
      <c r="BK5" s="610"/>
      <c r="BL5" s="610"/>
      <c r="BM5" s="610"/>
      <c r="BN5" s="611"/>
      <c r="BO5" s="647">
        <v>96.7</v>
      </c>
      <c r="BP5" s="647"/>
      <c r="BQ5" s="647"/>
      <c r="BR5" s="647"/>
      <c r="BS5" s="648">
        <v>194319</v>
      </c>
      <c r="BT5" s="648"/>
      <c r="BU5" s="648"/>
      <c r="BV5" s="648"/>
      <c r="BW5" s="648"/>
      <c r="BX5" s="648"/>
      <c r="BY5" s="648"/>
      <c r="BZ5" s="648"/>
      <c r="CA5" s="648"/>
      <c r="CB5" s="686"/>
      <c r="CD5" s="661" t="s">
        <v>211</v>
      </c>
      <c r="CE5" s="662"/>
      <c r="CF5" s="662"/>
      <c r="CG5" s="662"/>
      <c r="CH5" s="662"/>
      <c r="CI5" s="662"/>
      <c r="CJ5" s="662"/>
      <c r="CK5" s="662"/>
      <c r="CL5" s="662"/>
      <c r="CM5" s="662"/>
      <c r="CN5" s="662"/>
      <c r="CO5" s="662"/>
      <c r="CP5" s="662"/>
      <c r="CQ5" s="663"/>
      <c r="CR5" s="661" t="s">
        <v>217</v>
      </c>
      <c r="CS5" s="662"/>
      <c r="CT5" s="662"/>
      <c r="CU5" s="662"/>
      <c r="CV5" s="662"/>
      <c r="CW5" s="662"/>
      <c r="CX5" s="662"/>
      <c r="CY5" s="663"/>
      <c r="CZ5" s="661" t="s">
        <v>209</v>
      </c>
      <c r="DA5" s="662"/>
      <c r="DB5" s="662"/>
      <c r="DC5" s="663"/>
      <c r="DD5" s="661" t="s">
        <v>218</v>
      </c>
      <c r="DE5" s="662"/>
      <c r="DF5" s="662"/>
      <c r="DG5" s="662"/>
      <c r="DH5" s="662"/>
      <c r="DI5" s="662"/>
      <c r="DJ5" s="662"/>
      <c r="DK5" s="662"/>
      <c r="DL5" s="662"/>
      <c r="DM5" s="662"/>
      <c r="DN5" s="662"/>
      <c r="DO5" s="662"/>
      <c r="DP5" s="663"/>
      <c r="DQ5" s="661" t="s">
        <v>219</v>
      </c>
      <c r="DR5" s="662"/>
      <c r="DS5" s="662"/>
      <c r="DT5" s="662"/>
      <c r="DU5" s="662"/>
      <c r="DV5" s="662"/>
      <c r="DW5" s="662"/>
      <c r="DX5" s="662"/>
      <c r="DY5" s="662"/>
      <c r="DZ5" s="662"/>
      <c r="EA5" s="662"/>
      <c r="EB5" s="662"/>
      <c r="EC5" s="663"/>
    </row>
    <row r="6" spans="2:143" ht="11.25" customHeight="1" x14ac:dyDescent="0.2">
      <c r="B6" s="606" t="s">
        <v>220</v>
      </c>
      <c r="C6" s="607"/>
      <c r="D6" s="607"/>
      <c r="E6" s="607"/>
      <c r="F6" s="607"/>
      <c r="G6" s="607"/>
      <c r="H6" s="607"/>
      <c r="I6" s="607"/>
      <c r="J6" s="607"/>
      <c r="K6" s="607"/>
      <c r="L6" s="607"/>
      <c r="M6" s="607"/>
      <c r="N6" s="607"/>
      <c r="O6" s="607"/>
      <c r="P6" s="607"/>
      <c r="Q6" s="608"/>
      <c r="R6" s="609">
        <v>578687</v>
      </c>
      <c r="S6" s="610"/>
      <c r="T6" s="610"/>
      <c r="U6" s="610"/>
      <c r="V6" s="610"/>
      <c r="W6" s="610"/>
      <c r="X6" s="610"/>
      <c r="Y6" s="611"/>
      <c r="Z6" s="647">
        <v>1.5</v>
      </c>
      <c r="AA6" s="647"/>
      <c r="AB6" s="647"/>
      <c r="AC6" s="647"/>
      <c r="AD6" s="648">
        <v>578687</v>
      </c>
      <c r="AE6" s="648"/>
      <c r="AF6" s="648"/>
      <c r="AG6" s="648"/>
      <c r="AH6" s="648"/>
      <c r="AI6" s="648"/>
      <c r="AJ6" s="648"/>
      <c r="AK6" s="648"/>
      <c r="AL6" s="612">
        <v>2.7</v>
      </c>
      <c r="AM6" s="613"/>
      <c r="AN6" s="613"/>
      <c r="AO6" s="649"/>
      <c r="AP6" s="606" t="s">
        <v>221</v>
      </c>
      <c r="AQ6" s="607"/>
      <c r="AR6" s="607"/>
      <c r="AS6" s="607"/>
      <c r="AT6" s="607"/>
      <c r="AU6" s="607"/>
      <c r="AV6" s="607"/>
      <c r="AW6" s="607"/>
      <c r="AX6" s="607"/>
      <c r="AY6" s="607"/>
      <c r="AZ6" s="607"/>
      <c r="BA6" s="607"/>
      <c r="BB6" s="607"/>
      <c r="BC6" s="607"/>
      <c r="BD6" s="607"/>
      <c r="BE6" s="607"/>
      <c r="BF6" s="608"/>
      <c r="BG6" s="609">
        <v>17548197</v>
      </c>
      <c r="BH6" s="610"/>
      <c r="BI6" s="610"/>
      <c r="BJ6" s="610"/>
      <c r="BK6" s="610"/>
      <c r="BL6" s="610"/>
      <c r="BM6" s="610"/>
      <c r="BN6" s="611"/>
      <c r="BO6" s="647">
        <v>96.7</v>
      </c>
      <c r="BP6" s="647"/>
      <c r="BQ6" s="647"/>
      <c r="BR6" s="647"/>
      <c r="BS6" s="648">
        <v>194319</v>
      </c>
      <c r="BT6" s="648"/>
      <c r="BU6" s="648"/>
      <c r="BV6" s="648"/>
      <c r="BW6" s="648"/>
      <c r="BX6" s="648"/>
      <c r="BY6" s="648"/>
      <c r="BZ6" s="648"/>
      <c r="CA6" s="648"/>
      <c r="CB6" s="686"/>
      <c r="CD6" s="667" t="s">
        <v>222</v>
      </c>
      <c r="CE6" s="668"/>
      <c r="CF6" s="668"/>
      <c r="CG6" s="668"/>
      <c r="CH6" s="668"/>
      <c r="CI6" s="668"/>
      <c r="CJ6" s="668"/>
      <c r="CK6" s="668"/>
      <c r="CL6" s="668"/>
      <c r="CM6" s="668"/>
      <c r="CN6" s="668"/>
      <c r="CO6" s="668"/>
      <c r="CP6" s="668"/>
      <c r="CQ6" s="669"/>
      <c r="CR6" s="609">
        <v>267813</v>
      </c>
      <c r="CS6" s="610"/>
      <c r="CT6" s="610"/>
      <c r="CU6" s="610"/>
      <c r="CV6" s="610"/>
      <c r="CW6" s="610"/>
      <c r="CX6" s="610"/>
      <c r="CY6" s="611"/>
      <c r="CZ6" s="691">
        <v>0.7</v>
      </c>
      <c r="DA6" s="673"/>
      <c r="DB6" s="673"/>
      <c r="DC6" s="693"/>
      <c r="DD6" s="615" t="s">
        <v>122</v>
      </c>
      <c r="DE6" s="610"/>
      <c r="DF6" s="610"/>
      <c r="DG6" s="610"/>
      <c r="DH6" s="610"/>
      <c r="DI6" s="610"/>
      <c r="DJ6" s="610"/>
      <c r="DK6" s="610"/>
      <c r="DL6" s="610"/>
      <c r="DM6" s="610"/>
      <c r="DN6" s="610"/>
      <c r="DO6" s="610"/>
      <c r="DP6" s="611"/>
      <c r="DQ6" s="615">
        <v>267813</v>
      </c>
      <c r="DR6" s="610"/>
      <c r="DS6" s="610"/>
      <c r="DT6" s="610"/>
      <c r="DU6" s="610"/>
      <c r="DV6" s="610"/>
      <c r="DW6" s="610"/>
      <c r="DX6" s="610"/>
      <c r="DY6" s="610"/>
      <c r="DZ6" s="610"/>
      <c r="EA6" s="610"/>
      <c r="EB6" s="610"/>
      <c r="EC6" s="646"/>
    </row>
    <row r="7" spans="2:143" ht="11.25" customHeight="1" x14ac:dyDescent="0.2">
      <c r="B7" s="606" t="s">
        <v>223</v>
      </c>
      <c r="C7" s="607"/>
      <c r="D7" s="607"/>
      <c r="E7" s="607"/>
      <c r="F7" s="607"/>
      <c r="G7" s="607"/>
      <c r="H7" s="607"/>
      <c r="I7" s="607"/>
      <c r="J7" s="607"/>
      <c r="K7" s="607"/>
      <c r="L7" s="607"/>
      <c r="M7" s="607"/>
      <c r="N7" s="607"/>
      <c r="O7" s="607"/>
      <c r="P7" s="607"/>
      <c r="Q7" s="608"/>
      <c r="R7" s="609">
        <v>5831</v>
      </c>
      <c r="S7" s="610"/>
      <c r="T7" s="610"/>
      <c r="U7" s="610"/>
      <c r="V7" s="610"/>
      <c r="W7" s="610"/>
      <c r="X7" s="610"/>
      <c r="Y7" s="611"/>
      <c r="Z7" s="647">
        <v>0</v>
      </c>
      <c r="AA7" s="647"/>
      <c r="AB7" s="647"/>
      <c r="AC7" s="647"/>
      <c r="AD7" s="648">
        <v>5831</v>
      </c>
      <c r="AE7" s="648"/>
      <c r="AF7" s="648"/>
      <c r="AG7" s="648"/>
      <c r="AH7" s="648"/>
      <c r="AI7" s="648"/>
      <c r="AJ7" s="648"/>
      <c r="AK7" s="648"/>
      <c r="AL7" s="612">
        <v>0</v>
      </c>
      <c r="AM7" s="613"/>
      <c r="AN7" s="613"/>
      <c r="AO7" s="649"/>
      <c r="AP7" s="606" t="s">
        <v>224</v>
      </c>
      <c r="AQ7" s="607"/>
      <c r="AR7" s="607"/>
      <c r="AS7" s="607"/>
      <c r="AT7" s="607"/>
      <c r="AU7" s="607"/>
      <c r="AV7" s="607"/>
      <c r="AW7" s="607"/>
      <c r="AX7" s="607"/>
      <c r="AY7" s="607"/>
      <c r="AZ7" s="607"/>
      <c r="BA7" s="607"/>
      <c r="BB7" s="607"/>
      <c r="BC7" s="607"/>
      <c r="BD7" s="607"/>
      <c r="BE7" s="607"/>
      <c r="BF7" s="608"/>
      <c r="BG7" s="609">
        <v>5885103</v>
      </c>
      <c r="BH7" s="610"/>
      <c r="BI7" s="610"/>
      <c r="BJ7" s="610"/>
      <c r="BK7" s="610"/>
      <c r="BL7" s="610"/>
      <c r="BM7" s="610"/>
      <c r="BN7" s="611"/>
      <c r="BO7" s="647">
        <v>32.4</v>
      </c>
      <c r="BP7" s="647"/>
      <c r="BQ7" s="647"/>
      <c r="BR7" s="647"/>
      <c r="BS7" s="648">
        <v>194319</v>
      </c>
      <c r="BT7" s="648"/>
      <c r="BU7" s="648"/>
      <c r="BV7" s="648"/>
      <c r="BW7" s="648"/>
      <c r="BX7" s="648"/>
      <c r="BY7" s="648"/>
      <c r="BZ7" s="648"/>
      <c r="CA7" s="648"/>
      <c r="CB7" s="686"/>
      <c r="CD7" s="606" t="s">
        <v>225</v>
      </c>
      <c r="CE7" s="607"/>
      <c r="CF7" s="607"/>
      <c r="CG7" s="607"/>
      <c r="CH7" s="607"/>
      <c r="CI7" s="607"/>
      <c r="CJ7" s="607"/>
      <c r="CK7" s="607"/>
      <c r="CL7" s="607"/>
      <c r="CM7" s="607"/>
      <c r="CN7" s="607"/>
      <c r="CO7" s="607"/>
      <c r="CP7" s="607"/>
      <c r="CQ7" s="608"/>
      <c r="CR7" s="609">
        <v>6479759</v>
      </c>
      <c r="CS7" s="610"/>
      <c r="CT7" s="610"/>
      <c r="CU7" s="610"/>
      <c r="CV7" s="610"/>
      <c r="CW7" s="610"/>
      <c r="CX7" s="610"/>
      <c r="CY7" s="611"/>
      <c r="CZ7" s="647">
        <v>17.600000000000001</v>
      </c>
      <c r="DA7" s="647"/>
      <c r="DB7" s="647"/>
      <c r="DC7" s="647"/>
      <c r="DD7" s="615">
        <v>991306</v>
      </c>
      <c r="DE7" s="610"/>
      <c r="DF7" s="610"/>
      <c r="DG7" s="610"/>
      <c r="DH7" s="610"/>
      <c r="DI7" s="610"/>
      <c r="DJ7" s="610"/>
      <c r="DK7" s="610"/>
      <c r="DL7" s="610"/>
      <c r="DM7" s="610"/>
      <c r="DN7" s="610"/>
      <c r="DO7" s="610"/>
      <c r="DP7" s="611"/>
      <c r="DQ7" s="615">
        <v>5135535</v>
      </c>
      <c r="DR7" s="610"/>
      <c r="DS7" s="610"/>
      <c r="DT7" s="610"/>
      <c r="DU7" s="610"/>
      <c r="DV7" s="610"/>
      <c r="DW7" s="610"/>
      <c r="DX7" s="610"/>
      <c r="DY7" s="610"/>
      <c r="DZ7" s="610"/>
      <c r="EA7" s="610"/>
      <c r="EB7" s="610"/>
      <c r="EC7" s="646"/>
    </row>
    <row r="8" spans="2:143" ht="11.25" customHeight="1" x14ac:dyDescent="0.2">
      <c r="B8" s="606" t="s">
        <v>226</v>
      </c>
      <c r="C8" s="607"/>
      <c r="D8" s="607"/>
      <c r="E8" s="607"/>
      <c r="F8" s="607"/>
      <c r="G8" s="607"/>
      <c r="H8" s="607"/>
      <c r="I8" s="607"/>
      <c r="J8" s="607"/>
      <c r="K8" s="607"/>
      <c r="L8" s="607"/>
      <c r="M8" s="607"/>
      <c r="N8" s="607"/>
      <c r="O8" s="607"/>
      <c r="P8" s="607"/>
      <c r="Q8" s="608"/>
      <c r="R8" s="609">
        <v>82560</v>
      </c>
      <c r="S8" s="610"/>
      <c r="T8" s="610"/>
      <c r="U8" s="610"/>
      <c r="V8" s="610"/>
      <c r="W8" s="610"/>
      <c r="X8" s="610"/>
      <c r="Y8" s="611"/>
      <c r="Z8" s="647">
        <v>0.2</v>
      </c>
      <c r="AA8" s="647"/>
      <c r="AB8" s="647"/>
      <c r="AC8" s="647"/>
      <c r="AD8" s="648">
        <v>82560</v>
      </c>
      <c r="AE8" s="648"/>
      <c r="AF8" s="648"/>
      <c r="AG8" s="648"/>
      <c r="AH8" s="648"/>
      <c r="AI8" s="648"/>
      <c r="AJ8" s="648"/>
      <c r="AK8" s="648"/>
      <c r="AL8" s="612">
        <v>0.4</v>
      </c>
      <c r="AM8" s="613"/>
      <c r="AN8" s="613"/>
      <c r="AO8" s="649"/>
      <c r="AP8" s="606" t="s">
        <v>227</v>
      </c>
      <c r="AQ8" s="607"/>
      <c r="AR8" s="607"/>
      <c r="AS8" s="607"/>
      <c r="AT8" s="607"/>
      <c r="AU8" s="607"/>
      <c r="AV8" s="607"/>
      <c r="AW8" s="607"/>
      <c r="AX8" s="607"/>
      <c r="AY8" s="607"/>
      <c r="AZ8" s="607"/>
      <c r="BA8" s="607"/>
      <c r="BB8" s="607"/>
      <c r="BC8" s="607"/>
      <c r="BD8" s="607"/>
      <c r="BE8" s="607"/>
      <c r="BF8" s="608"/>
      <c r="BG8" s="609">
        <v>156465</v>
      </c>
      <c r="BH8" s="610"/>
      <c r="BI8" s="610"/>
      <c r="BJ8" s="610"/>
      <c r="BK8" s="610"/>
      <c r="BL8" s="610"/>
      <c r="BM8" s="610"/>
      <c r="BN8" s="611"/>
      <c r="BO8" s="647">
        <v>0.9</v>
      </c>
      <c r="BP8" s="647"/>
      <c r="BQ8" s="647"/>
      <c r="BR8" s="647"/>
      <c r="BS8" s="648" t="s">
        <v>122</v>
      </c>
      <c r="BT8" s="648"/>
      <c r="BU8" s="648"/>
      <c r="BV8" s="648"/>
      <c r="BW8" s="648"/>
      <c r="BX8" s="648"/>
      <c r="BY8" s="648"/>
      <c r="BZ8" s="648"/>
      <c r="CA8" s="648"/>
      <c r="CB8" s="686"/>
      <c r="CD8" s="606" t="s">
        <v>228</v>
      </c>
      <c r="CE8" s="607"/>
      <c r="CF8" s="607"/>
      <c r="CG8" s="607"/>
      <c r="CH8" s="607"/>
      <c r="CI8" s="607"/>
      <c r="CJ8" s="607"/>
      <c r="CK8" s="607"/>
      <c r="CL8" s="607"/>
      <c r="CM8" s="607"/>
      <c r="CN8" s="607"/>
      <c r="CO8" s="607"/>
      <c r="CP8" s="607"/>
      <c r="CQ8" s="608"/>
      <c r="CR8" s="609">
        <v>14861417</v>
      </c>
      <c r="CS8" s="610"/>
      <c r="CT8" s="610"/>
      <c r="CU8" s="610"/>
      <c r="CV8" s="610"/>
      <c r="CW8" s="610"/>
      <c r="CX8" s="610"/>
      <c r="CY8" s="611"/>
      <c r="CZ8" s="647">
        <v>40.299999999999997</v>
      </c>
      <c r="DA8" s="647"/>
      <c r="DB8" s="647"/>
      <c r="DC8" s="647"/>
      <c r="DD8" s="615">
        <v>1226360</v>
      </c>
      <c r="DE8" s="610"/>
      <c r="DF8" s="610"/>
      <c r="DG8" s="610"/>
      <c r="DH8" s="610"/>
      <c r="DI8" s="610"/>
      <c r="DJ8" s="610"/>
      <c r="DK8" s="610"/>
      <c r="DL8" s="610"/>
      <c r="DM8" s="610"/>
      <c r="DN8" s="610"/>
      <c r="DO8" s="610"/>
      <c r="DP8" s="611"/>
      <c r="DQ8" s="615">
        <v>7479180</v>
      </c>
      <c r="DR8" s="610"/>
      <c r="DS8" s="610"/>
      <c r="DT8" s="610"/>
      <c r="DU8" s="610"/>
      <c r="DV8" s="610"/>
      <c r="DW8" s="610"/>
      <c r="DX8" s="610"/>
      <c r="DY8" s="610"/>
      <c r="DZ8" s="610"/>
      <c r="EA8" s="610"/>
      <c r="EB8" s="610"/>
      <c r="EC8" s="646"/>
    </row>
    <row r="9" spans="2:143" ht="11.25" customHeight="1" x14ac:dyDescent="0.2">
      <c r="B9" s="606" t="s">
        <v>229</v>
      </c>
      <c r="C9" s="607"/>
      <c r="D9" s="607"/>
      <c r="E9" s="607"/>
      <c r="F9" s="607"/>
      <c r="G9" s="607"/>
      <c r="H9" s="607"/>
      <c r="I9" s="607"/>
      <c r="J9" s="607"/>
      <c r="K9" s="607"/>
      <c r="L9" s="607"/>
      <c r="M9" s="607"/>
      <c r="N9" s="607"/>
      <c r="O9" s="607"/>
      <c r="P9" s="607"/>
      <c r="Q9" s="608"/>
      <c r="R9" s="609">
        <v>98644</v>
      </c>
      <c r="S9" s="610"/>
      <c r="T9" s="610"/>
      <c r="U9" s="610"/>
      <c r="V9" s="610"/>
      <c r="W9" s="610"/>
      <c r="X9" s="610"/>
      <c r="Y9" s="611"/>
      <c r="Z9" s="647">
        <v>0.3</v>
      </c>
      <c r="AA9" s="647"/>
      <c r="AB9" s="647"/>
      <c r="AC9" s="647"/>
      <c r="AD9" s="648">
        <v>98644</v>
      </c>
      <c r="AE9" s="648"/>
      <c r="AF9" s="648"/>
      <c r="AG9" s="648"/>
      <c r="AH9" s="648"/>
      <c r="AI9" s="648"/>
      <c r="AJ9" s="648"/>
      <c r="AK9" s="648"/>
      <c r="AL9" s="612">
        <v>0.5</v>
      </c>
      <c r="AM9" s="613"/>
      <c r="AN9" s="613"/>
      <c r="AO9" s="649"/>
      <c r="AP9" s="606" t="s">
        <v>230</v>
      </c>
      <c r="AQ9" s="607"/>
      <c r="AR9" s="607"/>
      <c r="AS9" s="607"/>
      <c r="AT9" s="607"/>
      <c r="AU9" s="607"/>
      <c r="AV9" s="607"/>
      <c r="AW9" s="607"/>
      <c r="AX9" s="607"/>
      <c r="AY9" s="607"/>
      <c r="AZ9" s="607"/>
      <c r="BA9" s="607"/>
      <c r="BB9" s="607"/>
      <c r="BC9" s="607"/>
      <c r="BD9" s="607"/>
      <c r="BE9" s="607"/>
      <c r="BF9" s="608"/>
      <c r="BG9" s="609">
        <v>4673682</v>
      </c>
      <c r="BH9" s="610"/>
      <c r="BI9" s="610"/>
      <c r="BJ9" s="610"/>
      <c r="BK9" s="610"/>
      <c r="BL9" s="610"/>
      <c r="BM9" s="610"/>
      <c r="BN9" s="611"/>
      <c r="BO9" s="647">
        <v>25.7</v>
      </c>
      <c r="BP9" s="647"/>
      <c r="BQ9" s="647"/>
      <c r="BR9" s="647"/>
      <c r="BS9" s="648" t="s">
        <v>122</v>
      </c>
      <c r="BT9" s="648"/>
      <c r="BU9" s="648"/>
      <c r="BV9" s="648"/>
      <c r="BW9" s="648"/>
      <c r="BX9" s="648"/>
      <c r="BY9" s="648"/>
      <c r="BZ9" s="648"/>
      <c r="CA9" s="648"/>
      <c r="CB9" s="686"/>
      <c r="CD9" s="606" t="s">
        <v>231</v>
      </c>
      <c r="CE9" s="607"/>
      <c r="CF9" s="607"/>
      <c r="CG9" s="607"/>
      <c r="CH9" s="607"/>
      <c r="CI9" s="607"/>
      <c r="CJ9" s="607"/>
      <c r="CK9" s="607"/>
      <c r="CL9" s="607"/>
      <c r="CM9" s="607"/>
      <c r="CN9" s="607"/>
      <c r="CO9" s="607"/>
      <c r="CP9" s="607"/>
      <c r="CQ9" s="608"/>
      <c r="CR9" s="609">
        <v>4294025</v>
      </c>
      <c r="CS9" s="610"/>
      <c r="CT9" s="610"/>
      <c r="CU9" s="610"/>
      <c r="CV9" s="610"/>
      <c r="CW9" s="610"/>
      <c r="CX9" s="610"/>
      <c r="CY9" s="611"/>
      <c r="CZ9" s="647">
        <v>11.6</v>
      </c>
      <c r="DA9" s="647"/>
      <c r="DB9" s="647"/>
      <c r="DC9" s="647"/>
      <c r="DD9" s="615">
        <v>147368</v>
      </c>
      <c r="DE9" s="610"/>
      <c r="DF9" s="610"/>
      <c r="DG9" s="610"/>
      <c r="DH9" s="610"/>
      <c r="DI9" s="610"/>
      <c r="DJ9" s="610"/>
      <c r="DK9" s="610"/>
      <c r="DL9" s="610"/>
      <c r="DM9" s="610"/>
      <c r="DN9" s="610"/>
      <c r="DO9" s="610"/>
      <c r="DP9" s="611"/>
      <c r="DQ9" s="615">
        <v>2930446</v>
      </c>
      <c r="DR9" s="610"/>
      <c r="DS9" s="610"/>
      <c r="DT9" s="610"/>
      <c r="DU9" s="610"/>
      <c r="DV9" s="610"/>
      <c r="DW9" s="610"/>
      <c r="DX9" s="610"/>
      <c r="DY9" s="610"/>
      <c r="DZ9" s="610"/>
      <c r="EA9" s="610"/>
      <c r="EB9" s="610"/>
      <c r="EC9" s="646"/>
    </row>
    <row r="10" spans="2:143" ht="11.25" customHeight="1" x14ac:dyDescent="0.2">
      <c r="B10" s="606" t="s">
        <v>232</v>
      </c>
      <c r="C10" s="607"/>
      <c r="D10" s="607"/>
      <c r="E10" s="607"/>
      <c r="F10" s="607"/>
      <c r="G10" s="607"/>
      <c r="H10" s="607"/>
      <c r="I10" s="607"/>
      <c r="J10" s="607"/>
      <c r="K10" s="607"/>
      <c r="L10" s="607"/>
      <c r="M10" s="607"/>
      <c r="N10" s="607"/>
      <c r="O10" s="607"/>
      <c r="P10" s="607"/>
      <c r="Q10" s="608"/>
      <c r="R10" s="609" t="s">
        <v>122</v>
      </c>
      <c r="S10" s="610"/>
      <c r="T10" s="610"/>
      <c r="U10" s="610"/>
      <c r="V10" s="610"/>
      <c r="W10" s="610"/>
      <c r="X10" s="610"/>
      <c r="Y10" s="611"/>
      <c r="Z10" s="647" t="s">
        <v>122</v>
      </c>
      <c r="AA10" s="647"/>
      <c r="AB10" s="647"/>
      <c r="AC10" s="647"/>
      <c r="AD10" s="648" t="s">
        <v>122</v>
      </c>
      <c r="AE10" s="648"/>
      <c r="AF10" s="648"/>
      <c r="AG10" s="648"/>
      <c r="AH10" s="648"/>
      <c r="AI10" s="648"/>
      <c r="AJ10" s="648"/>
      <c r="AK10" s="648"/>
      <c r="AL10" s="612" t="s">
        <v>122</v>
      </c>
      <c r="AM10" s="613"/>
      <c r="AN10" s="613"/>
      <c r="AO10" s="649"/>
      <c r="AP10" s="606" t="s">
        <v>233</v>
      </c>
      <c r="AQ10" s="607"/>
      <c r="AR10" s="607"/>
      <c r="AS10" s="607"/>
      <c r="AT10" s="607"/>
      <c r="AU10" s="607"/>
      <c r="AV10" s="607"/>
      <c r="AW10" s="607"/>
      <c r="AX10" s="607"/>
      <c r="AY10" s="607"/>
      <c r="AZ10" s="607"/>
      <c r="BA10" s="607"/>
      <c r="BB10" s="607"/>
      <c r="BC10" s="607"/>
      <c r="BD10" s="607"/>
      <c r="BE10" s="607"/>
      <c r="BF10" s="608"/>
      <c r="BG10" s="609">
        <v>231515</v>
      </c>
      <c r="BH10" s="610"/>
      <c r="BI10" s="610"/>
      <c r="BJ10" s="610"/>
      <c r="BK10" s="610"/>
      <c r="BL10" s="610"/>
      <c r="BM10" s="610"/>
      <c r="BN10" s="611"/>
      <c r="BO10" s="647">
        <v>1.3</v>
      </c>
      <c r="BP10" s="647"/>
      <c r="BQ10" s="647"/>
      <c r="BR10" s="647"/>
      <c r="BS10" s="648" t="s">
        <v>122</v>
      </c>
      <c r="BT10" s="648"/>
      <c r="BU10" s="648"/>
      <c r="BV10" s="648"/>
      <c r="BW10" s="648"/>
      <c r="BX10" s="648"/>
      <c r="BY10" s="648"/>
      <c r="BZ10" s="648"/>
      <c r="CA10" s="648"/>
      <c r="CB10" s="686"/>
      <c r="CD10" s="606" t="s">
        <v>234</v>
      </c>
      <c r="CE10" s="607"/>
      <c r="CF10" s="607"/>
      <c r="CG10" s="607"/>
      <c r="CH10" s="607"/>
      <c r="CI10" s="607"/>
      <c r="CJ10" s="607"/>
      <c r="CK10" s="607"/>
      <c r="CL10" s="607"/>
      <c r="CM10" s="607"/>
      <c r="CN10" s="607"/>
      <c r="CO10" s="607"/>
      <c r="CP10" s="607"/>
      <c r="CQ10" s="608"/>
      <c r="CR10" s="609">
        <v>37244</v>
      </c>
      <c r="CS10" s="610"/>
      <c r="CT10" s="610"/>
      <c r="CU10" s="610"/>
      <c r="CV10" s="610"/>
      <c r="CW10" s="610"/>
      <c r="CX10" s="610"/>
      <c r="CY10" s="611"/>
      <c r="CZ10" s="647">
        <v>0.1</v>
      </c>
      <c r="DA10" s="647"/>
      <c r="DB10" s="647"/>
      <c r="DC10" s="647"/>
      <c r="DD10" s="615" t="s">
        <v>122</v>
      </c>
      <c r="DE10" s="610"/>
      <c r="DF10" s="610"/>
      <c r="DG10" s="610"/>
      <c r="DH10" s="610"/>
      <c r="DI10" s="610"/>
      <c r="DJ10" s="610"/>
      <c r="DK10" s="610"/>
      <c r="DL10" s="610"/>
      <c r="DM10" s="610"/>
      <c r="DN10" s="610"/>
      <c r="DO10" s="610"/>
      <c r="DP10" s="611"/>
      <c r="DQ10" s="615">
        <v>37143</v>
      </c>
      <c r="DR10" s="610"/>
      <c r="DS10" s="610"/>
      <c r="DT10" s="610"/>
      <c r="DU10" s="610"/>
      <c r="DV10" s="610"/>
      <c r="DW10" s="610"/>
      <c r="DX10" s="610"/>
      <c r="DY10" s="610"/>
      <c r="DZ10" s="610"/>
      <c r="EA10" s="610"/>
      <c r="EB10" s="610"/>
      <c r="EC10" s="646"/>
    </row>
    <row r="11" spans="2:143" ht="11.25" customHeight="1" x14ac:dyDescent="0.2">
      <c r="B11" s="606" t="s">
        <v>235</v>
      </c>
      <c r="C11" s="607"/>
      <c r="D11" s="607"/>
      <c r="E11" s="607"/>
      <c r="F11" s="607"/>
      <c r="G11" s="607"/>
      <c r="H11" s="607"/>
      <c r="I11" s="607"/>
      <c r="J11" s="607"/>
      <c r="K11" s="607"/>
      <c r="L11" s="607"/>
      <c r="M11" s="607"/>
      <c r="N11" s="607"/>
      <c r="O11" s="607"/>
      <c r="P11" s="607"/>
      <c r="Q11" s="608"/>
      <c r="R11" s="609">
        <v>2110594</v>
      </c>
      <c r="S11" s="610"/>
      <c r="T11" s="610"/>
      <c r="U11" s="610"/>
      <c r="V11" s="610"/>
      <c r="W11" s="610"/>
      <c r="X11" s="610"/>
      <c r="Y11" s="611"/>
      <c r="Z11" s="612">
        <v>5.4</v>
      </c>
      <c r="AA11" s="613"/>
      <c r="AB11" s="613"/>
      <c r="AC11" s="614"/>
      <c r="AD11" s="615">
        <v>2110594</v>
      </c>
      <c r="AE11" s="610"/>
      <c r="AF11" s="610"/>
      <c r="AG11" s="610"/>
      <c r="AH11" s="610"/>
      <c r="AI11" s="610"/>
      <c r="AJ11" s="610"/>
      <c r="AK11" s="611"/>
      <c r="AL11" s="612">
        <v>10</v>
      </c>
      <c r="AM11" s="613"/>
      <c r="AN11" s="613"/>
      <c r="AO11" s="649"/>
      <c r="AP11" s="606" t="s">
        <v>236</v>
      </c>
      <c r="AQ11" s="607"/>
      <c r="AR11" s="607"/>
      <c r="AS11" s="607"/>
      <c r="AT11" s="607"/>
      <c r="AU11" s="607"/>
      <c r="AV11" s="607"/>
      <c r="AW11" s="607"/>
      <c r="AX11" s="607"/>
      <c r="AY11" s="607"/>
      <c r="AZ11" s="607"/>
      <c r="BA11" s="607"/>
      <c r="BB11" s="607"/>
      <c r="BC11" s="607"/>
      <c r="BD11" s="607"/>
      <c r="BE11" s="607"/>
      <c r="BF11" s="608"/>
      <c r="BG11" s="609">
        <v>823441</v>
      </c>
      <c r="BH11" s="610"/>
      <c r="BI11" s="610"/>
      <c r="BJ11" s="610"/>
      <c r="BK11" s="610"/>
      <c r="BL11" s="610"/>
      <c r="BM11" s="610"/>
      <c r="BN11" s="611"/>
      <c r="BO11" s="647">
        <v>4.5</v>
      </c>
      <c r="BP11" s="647"/>
      <c r="BQ11" s="647"/>
      <c r="BR11" s="647"/>
      <c r="BS11" s="648">
        <v>194319</v>
      </c>
      <c r="BT11" s="648"/>
      <c r="BU11" s="648"/>
      <c r="BV11" s="648"/>
      <c r="BW11" s="648"/>
      <c r="BX11" s="648"/>
      <c r="BY11" s="648"/>
      <c r="BZ11" s="648"/>
      <c r="CA11" s="648"/>
      <c r="CB11" s="686"/>
      <c r="CD11" s="606" t="s">
        <v>237</v>
      </c>
      <c r="CE11" s="607"/>
      <c r="CF11" s="607"/>
      <c r="CG11" s="607"/>
      <c r="CH11" s="607"/>
      <c r="CI11" s="607"/>
      <c r="CJ11" s="607"/>
      <c r="CK11" s="607"/>
      <c r="CL11" s="607"/>
      <c r="CM11" s="607"/>
      <c r="CN11" s="607"/>
      <c r="CO11" s="607"/>
      <c r="CP11" s="607"/>
      <c r="CQ11" s="608"/>
      <c r="CR11" s="609">
        <v>966428</v>
      </c>
      <c r="CS11" s="610"/>
      <c r="CT11" s="610"/>
      <c r="CU11" s="610"/>
      <c r="CV11" s="610"/>
      <c r="CW11" s="610"/>
      <c r="CX11" s="610"/>
      <c r="CY11" s="611"/>
      <c r="CZ11" s="647">
        <v>2.6</v>
      </c>
      <c r="DA11" s="647"/>
      <c r="DB11" s="647"/>
      <c r="DC11" s="647"/>
      <c r="DD11" s="615">
        <v>373686</v>
      </c>
      <c r="DE11" s="610"/>
      <c r="DF11" s="610"/>
      <c r="DG11" s="610"/>
      <c r="DH11" s="610"/>
      <c r="DI11" s="610"/>
      <c r="DJ11" s="610"/>
      <c r="DK11" s="610"/>
      <c r="DL11" s="610"/>
      <c r="DM11" s="610"/>
      <c r="DN11" s="610"/>
      <c r="DO11" s="610"/>
      <c r="DP11" s="611"/>
      <c r="DQ11" s="615">
        <v>545378</v>
      </c>
      <c r="DR11" s="610"/>
      <c r="DS11" s="610"/>
      <c r="DT11" s="610"/>
      <c r="DU11" s="610"/>
      <c r="DV11" s="610"/>
      <c r="DW11" s="610"/>
      <c r="DX11" s="610"/>
      <c r="DY11" s="610"/>
      <c r="DZ11" s="610"/>
      <c r="EA11" s="610"/>
      <c r="EB11" s="610"/>
      <c r="EC11" s="646"/>
    </row>
    <row r="12" spans="2:143" ht="11.25" customHeight="1" x14ac:dyDescent="0.2">
      <c r="B12" s="606" t="s">
        <v>238</v>
      </c>
      <c r="C12" s="607"/>
      <c r="D12" s="607"/>
      <c r="E12" s="607"/>
      <c r="F12" s="607"/>
      <c r="G12" s="607"/>
      <c r="H12" s="607"/>
      <c r="I12" s="607"/>
      <c r="J12" s="607"/>
      <c r="K12" s="607"/>
      <c r="L12" s="607"/>
      <c r="M12" s="607"/>
      <c r="N12" s="607"/>
      <c r="O12" s="607"/>
      <c r="P12" s="607"/>
      <c r="Q12" s="608"/>
      <c r="R12" s="609">
        <v>147901</v>
      </c>
      <c r="S12" s="610"/>
      <c r="T12" s="610"/>
      <c r="U12" s="610"/>
      <c r="V12" s="610"/>
      <c r="W12" s="610"/>
      <c r="X12" s="610"/>
      <c r="Y12" s="611"/>
      <c r="Z12" s="647">
        <v>0.4</v>
      </c>
      <c r="AA12" s="647"/>
      <c r="AB12" s="647"/>
      <c r="AC12" s="647"/>
      <c r="AD12" s="648">
        <v>147901</v>
      </c>
      <c r="AE12" s="648"/>
      <c r="AF12" s="648"/>
      <c r="AG12" s="648"/>
      <c r="AH12" s="648"/>
      <c r="AI12" s="648"/>
      <c r="AJ12" s="648"/>
      <c r="AK12" s="648"/>
      <c r="AL12" s="612">
        <v>0.7</v>
      </c>
      <c r="AM12" s="613"/>
      <c r="AN12" s="613"/>
      <c r="AO12" s="649"/>
      <c r="AP12" s="606" t="s">
        <v>239</v>
      </c>
      <c r="AQ12" s="607"/>
      <c r="AR12" s="607"/>
      <c r="AS12" s="607"/>
      <c r="AT12" s="607"/>
      <c r="AU12" s="607"/>
      <c r="AV12" s="607"/>
      <c r="AW12" s="607"/>
      <c r="AX12" s="607"/>
      <c r="AY12" s="607"/>
      <c r="AZ12" s="607"/>
      <c r="BA12" s="607"/>
      <c r="BB12" s="607"/>
      <c r="BC12" s="607"/>
      <c r="BD12" s="607"/>
      <c r="BE12" s="607"/>
      <c r="BF12" s="608"/>
      <c r="BG12" s="609">
        <v>10586933</v>
      </c>
      <c r="BH12" s="610"/>
      <c r="BI12" s="610"/>
      <c r="BJ12" s="610"/>
      <c r="BK12" s="610"/>
      <c r="BL12" s="610"/>
      <c r="BM12" s="610"/>
      <c r="BN12" s="611"/>
      <c r="BO12" s="647">
        <v>58.3</v>
      </c>
      <c r="BP12" s="647"/>
      <c r="BQ12" s="647"/>
      <c r="BR12" s="647"/>
      <c r="BS12" s="648" t="s">
        <v>122</v>
      </c>
      <c r="BT12" s="648"/>
      <c r="BU12" s="648"/>
      <c r="BV12" s="648"/>
      <c r="BW12" s="648"/>
      <c r="BX12" s="648"/>
      <c r="BY12" s="648"/>
      <c r="BZ12" s="648"/>
      <c r="CA12" s="648"/>
      <c r="CB12" s="686"/>
      <c r="CD12" s="606" t="s">
        <v>240</v>
      </c>
      <c r="CE12" s="607"/>
      <c r="CF12" s="607"/>
      <c r="CG12" s="607"/>
      <c r="CH12" s="607"/>
      <c r="CI12" s="607"/>
      <c r="CJ12" s="607"/>
      <c r="CK12" s="607"/>
      <c r="CL12" s="607"/>
      <c r="CM12" s="607"/>
      <c r="CN12" s="607"/>
      <c r="CO12" s="607"/>
      <c r="CP12" s="607"/>
      <c r="CQ12" s="608"/>
      <c r="CR12" s="609">
        <v>725157</v>
      </c>
      <c r="CS12" s="610"/>
      <c r="CT12" s="610"/>
      <c r="CU12" s="610"/>
      <c r="CV12" s="610"/>
      <c r="CW12" s="610"/>
      <c r="CX12" s="610"/>
      <c r="CY12" s="611"/>
      <c r="CZ12" s="647">
        <v>2</v>
      </c>
      <c r="DA12" s="647"/>
      <c r="DB12" s="647"/>
      <c r="DC12" s="647"/>
      <c r="DD12" s="615" t="s">
        <v>122</v>
      </c>
      <c r="DE12" s="610"/>
      <c r="DF12" s="610"/>
      <c r="DG12" s="610"/>
      <c r="DH12" s="610"/>
      <c r="DI12" s="610"/>
      <c r="DJ12" s="610"/>
      <c r="DK12" s="610"/>
      <c r="DL12" s="610"/>
      <c r="DM12" s="610"/>
      <c r="DN12" s="610"/>
      <c r="DO12" s="610"/>
      <c r="DP12" s="611"/>
      <c r="DQ12" s="615">
        <v>489339</v>
      </c>
      <c r="DR12" s="610"/>
      <c r="DS12" s="610"/>
      <c r="DT12" s="610"/>
      <c r="DU12" s="610"/>
      <c r="DV12" s="610"/>
      <c r="DW12" s="610"/>
      <c r="DX12" s="610"/>
      <c r="DY12" s="610"/>
      <c r="DZ12" s="610"/>
      <c r="EA12" s="610"/>
      <c r="EB12" s="610"/>
      <c r="EC12" s="646"/>
    </row>
    <row r="13" spans="2:143" ht="11.25" customHeight="1" x14ac:dyDescent="0.2">
      <c r="B13" s="606" t="s">
        <v>241</v>
      </c>
      <c r="C13" s="607"/>
      <c r="D13" s="607"/>
      <c r="E13" s="607"/>
      <c r="F13" s="607"/>
      <c r="G13" s="607"/>
      <c r="H13" s="607"/>
      <c r="I13" s="607"/>
      <c r="J13" s="607"/>
      <c r="K13" s="607"/>
      <c r="L13" s="607"/>
      <c r="M13" s="607"/>
      <c r="N13" s="607"/>
      <c r="O13" s="607"/>
      <c r="P13" s="607"/>
      <c r="Q13" s="608"/>
      <c r="R13" s="609" t="s">
        <v>122</v>
      </c>
      <c r="S13" s="610"/>
      <c r="T13" s="610"/>
      <c r="U13" s="610"/>
      <c r="V13" s="610"/>
      <c r="W13" s="610"/>
      <c r="X13" s="610"/>
      <c r="Y13" s="611"/>
      <c r="Z13" s="647" t="s">
        <v>122</v>
      </c>
      <c r="AA13" s="647"/>
      <c r="AB13" s="647"/>
      <c r="AC13" s="647"/>
      <c r="AD13" s="648" t="s">
        <v>122</v>
      </c>
      <c r="AE13" s="648"/>
      <c r="AF13" s="648"/>
      <c r="AG13" s="648"/>
      <c r="AH13" s="648"/>
      <c r="AI13" s="648"/>
      <c r="AJ13" s="648"/>
      <c r="AK13" s="648"/>
      <c r="AL13" s="612" t="s">
        <v>122</v>
      </c>
      <c r="AM13" s="613"/>
      <c r="AN13" s="613"/>
      <c r="AO13" s="649"/>
      <c r="AP13" s="606" t="s">
        <v>242</v>
      </c>
      <c r="AQ13" s="607"/>
      <c r="AR13" s="607"/>
      <c r="AS13" s="607"/>
      <c r="AT13" s="607"/>
      <c r="AU13" s="607"/>
      <c r="AV13" s="607"/>
      <c r="AW13" s="607"/>
      <c r="AX13" s="607"/>
      <c r="AY13" s="607"/>
      <c r="AZ13" s="607"/>
      <c r="BA13" s="607"/>
      <c r="BB13" s="607"/>
      <c r="BC13" s="607"/>
      <c r="BD13" s="607"/>
      <c r="BE13" s="607"/>
      <c r="BF13" s="608"/>
      <c r="BG13" s="609">
        <v>10575182</v>
      </c>
      <c r="BH13" s="610"/>
      <c r="BI13" s="610"/>
      <c r="BJ13" s="610"/>
      <c r="BK13" s="610"/>
      <c r="BL13" s="610"/>
      <c r="BM13" s="610"/>
      <c r="BN13" s="611"/>
      <c r="BO13" s="647">
        <v>58.2</v>
      </c>
      <c r="BP13" s="647"/>
      <c r="BQ13" s="647"/>
      <c r="BR13" s="647"/>
      <c r="BS13" s="648" t="s">
        <v>122</v>
      </c>
      <c r="BT13" s="648"/>
      <c r="BU13" s="648"/>
      <c r="BV13" s="648"/>
      <c r="BW13" s="648"/>
      <c r="BX13" s="648"/>
      <c r="BY13" s="648"/>
      <c r="BZ13" s="648"/>
      <c r="CA13" s="648"/>
      <c r="CB13" s="686"/>
      <c r="CD13" s="606" t="s">
        <v>243</v>
      </c>
      <c r="CE13" s="607"/>
      <c r="CF13" s="607"/>
      <c r="CG13" s="607"/>
      <c r="CH13" s="607"/>
      <c r="CI13" s="607"/>
      <c r="CJ13" s="607"/>
      <c r="CK13" s="607"/>
      <c r="CL13" s="607"/>
      <c r="CM13" s="607"/>
      <c r="CN13" s="607"/>
      <c r="CO13" s="607"/>
      <c r="CP13" s="607"/>
      <c r="CQ13" s="608"/>
      <c r="CR13" s="609">
        <v>2165189</v>
      </c>
      <c r="CS13" s="610"/>
      <c r="CT13" s="610"/>
      <c r="CU13" s="610"/>
      <c r="CV13" s="610"/>
      <c r="CW13" s="610"/>
      <c r="CX13" s="610"/>
      <c r="CY13" s="611"/>
      <c r="CZ13" s="647">
        <v>5.9</v>
      </c>
      <c r="DA13" s="647"/>
      <c r="DB13" s="647"/>
      <c r="DC13" s="647"/>
      <c r="DD13" s="615">
        <v>796498</v>
      </c>
      <c r="DE13" s="610"/>
      <c r="DF13" s="610"/>
      <c r="DG13" s="610"/>
      <c r="DH13" s="610"/>
      <c r="DI13" s="610"/>
      <c r="DJ13" s="610"/>
      <c r="DK13" s="610"/>
      <c r="DL13" s="610"/>
      <c r="DM13" s="610"/>
      <c r="DN13" s="610"/>
      <c r="DO13" s="610"/>
      <c r="DP13" s="611"/>
      <c r="DQ13" s="615">
        <v>1538386</v>
      </c>
      <c r="DR13" s="610"/>
      <c r="DS13" s="610"/>
      <c r="DT13" s="610"/>
      <c r="DU13" s="610"/>
      <c r="DV13" s="610"/>
      <c r="DW13" s="610"/>
      <c r="DX13" s="610"/>
      <c r="DY13" s="610"/>
      <c r="DZ13" s="610"/>
      <c r="EA13" s="610"/>
      <c r="EB13" s="610"/>
      <c r="EC13" s="646"/>
    </row>
    <row r="14" spans="2:143" ht="11.25" customHeight="1" x14ac:dyDescent="0.2">
      <c r="B14" s="606" t="s">
        <v>244</v>
      </c>
      <c r="C14" s="607"/>
      <c r="D14" s="607"/>
      <c r="E14" s="607"/>
      <c r="F14" s="607"/>
      <c r="G14" s="607"/>
      <c r="H14" s="607"/>
      <c r="I14" s="607"/>
      <c r="J14" s="607"/>
      <c r="K14" s="607"/>
      <c r="L14" s="607"/>
      <c r="M14" s="607"/>
      <c r="N14" s="607"/>
      <c r="O14" s="607"/>
      <c r="P14" s="607"/>
      <c r="Q14" s="608"/>
      <c r="R14" s="609">
        <v>3654</v>
      </c>
      <c r="S14" s="610"/>
      <c r="T14" s="610"/>
      <c r="U14" s="610"/>
      <c r="V14" s="610"/>
      <c r="W14" s="610"/>
      <c r="X14" s="610"/>
      <c r="Y14" s="611"/>
      <c r="Z14" s="647">
        <v>0</v>
      </c>
      <c r="AA14" s="647"/>
      <c r="AB14" s="647"/>
      <c r="AC14" s="647"/>
      <c r="AD14" s="648">
        <v>3654</v>
      </c>
      <c r="AE14" s="648"/>
      <c r="AF14" s="648"/>
      <c r="AG14" s="648"/>
      <c r="AH14" s="648"/>
      <c r="AI14" s="648"/>
      <c r="AJ14" s="648"/>
      <c r="AK14" s="648"/>
      <c r="AL14" s="612">
        <v>0</v>
      </c>
      <c r="AM14" s="613"/>
      <c r="AN14" s="613"/>
      <c r="AO14" s="649"/>
      <c r="AP14" s="606" t="s">
        <v>245</v>
      </c>
      <c r="AQ14" s="607"/>
      <c r="AR14" s="607"/>
      <c r="AS14" s="607"/>
      <c r="AT14" s="607"/>
      <c r="AU14" s="607"/>
      <c r="AV14" s="607"/>
      <c r="AW14" s="607"/>
      <c r="AX14" s="607"/>
      <c r="AY14" s="607"/>
      <c r="AZ14" s="607"/>
      <c r="BA14" s="607"/>
      <c r="BB14" s="607"/>
      <c r="BC14" s="607"/>
      <c r="BD14" s="607"/>
      <c r="BE14" s="607"/>
      <c r="BF14" s="608"/>
      <c r="BG14" s="609">
        <v>302207</v>
      </c>
      <c r="BH14" s="610"/>
      <c r="BI14" s="610"/>
      <c r="BJ14" s="610"/>
      <c r="BK14" s="610"/>
      <c r="BL14" s="610"/>
      <c r="BM14" s="610"/>
      <c r="BN14" s="611"/>
      <c r="BO14" s="647">
        <v>1.7</v>
      </c>
      <c r="BP14" s="647"/>
      <c r="BQ14" s="647"/>
      <c r="BR14" s="647"/>
      <c r="BS14" s="648" t="s">
        <v>122</v>
      </c>
      <c r="BT14" s="648"/>
      <c r="BU14" s="648"/>
      <c r="BV14" s="648"/>
      <c r="BW14" s="648"/>
      <c r="BX14" s="648"/>
      <c r="BY14" s="648"/>
      <c r="BZ14" s="648"/>
      <c r="CA14" s="648"/>
      <c r="CB14" s="686"/>
      <c r="CD14" s="606" t="s">
        <v>246</v>
      </c>
      <c r="CE14" s="607"/>
      <c r="CF14" s="607"/>
      <c r="CG14" s="607"/>
      <c r="CH14" s="607"/>
      <c r="CI14" s="607"/>
      <c r="CJ14" s="607"/>
      <c r="CK14" s="607"/>
      <c r="CL14" s="607"/>
      <c r="CM14" s="607"/>
      <c r="CN14" s="607"/>
      <c r="CO14" s="607"/>
      <c r="CP14" s="607"/>
      <c r="CQ14" s="608"/>
      <c r="CR14" s="609">
        <v>1651760</v>
      </c>
      <c r="CS14" s="610"/>
      <c r="CT14" s="610"/>
      <c r="CU14" s="610"/>
      <c r="CV14" s="610"/>
      <c r="CW14" s="610"/>
      <c r="CX14" s="610"/>
      <c r="CY14" s="611"/>
      <c r="CZ14" s="647">
        <v>4.5</v>
      </c>
      <c r="DA14" s="647"/>
      <c r="DB14" s="647"/>
      <c r="DC14" s="647"/>
      <c r="DD14" s="615">
        <v>148760</v>
      </c>
      <c r="DE14" s="610"/>
      <c r="DF14" s="610"/>
      <c r="DG14" s="610"/>
      <c r="DH14" s="610"/>
      <c r="DI14" s="610"/>
      <c r="DJ14" s="610"/>
      <c r="DK14" s="610"/>
      <c r="DL14" s="610"/>
      <c r="DM14" s="610"/>
      <c r="DN14" s="610"/>
      <c r="DO14" s="610"/>
      <c r="DP14" s="611"/>
      <c r="DQ14" s="615">
        <v>1494658</v>
      </c>
      <c r="DR14" s="610"/>
      <c r="DS14" s="610"/>
      <c r="DT14" s="610"/>
      <c r="DU14" s="610"/>
      <c r="DV14" s="610"/>
      <c r="DW14" s="610"/>
      <c r="DX14" s="610"/>
      <c r="DY14" s="610"/>
      <c r="DZ14" s="610"/>
      <c r="EA14" s="610"/>
      <c r="EB14" s="610"/>
      <c r="EC14" s="646"/>
    </row>
    <row r="15" spans="2:143" ht="11.25" customHeight="1" x14ac:dyDescent="0.2">
      <c r="B15" s="606" t="s">
        <v>247</v>
      </c>
      <c r="C15" s="607"/>
      <c r="D15" s="607"/>
      <c r="E15" s="607"/>
      <c r="F15" s="607"/>
      <c r="G15" s="607"/>
      <c r="H15" s="607"/>
      <c r="I15" s="607"/>
      <c r="J15" s="607"/>
      <c r="K15" s="607"/>
      <c r="L15" s="607"/>
      <c r="M15" s="607"/>
      <c r="N15" s="607"/>
      <c r="O15" s="607"/>
      <c r="P15" s="607"/>
      <c r="Q15" s="608"/>
      <c r="R15" s="609" t="s">
        <v>122</v>
      </c>
      <c r="S15" s="610"/>
      <c r="T15" s="610"/>
      <c r="U15" s="610"/>
      <c r="V15" s="610"/>
      <c r="W15" s="610"/>
      <c r="X15" s="610"/>
      <c r="Y15" s="611"/>
      <c r="Z15" s="647" t="s">
        <v>122</v>
      </c>
      <c r="AA15" s="647"/>
      <c r="AB15" s="647"/>
      <c r="AC15" s="647"/>
      <c r="AD15" s="648" t="s">
        <v>122</v>
      </c>
      <c r="AE15" s="648"/>
      <c r="AF15" s="648"/>
      <c r="AG15" s="648"/>
      <c r="AH15" s="648"/>
      <c r="AI15" s="648"/>
      <c r="AJ15" s="648"/>
      <c r="AK15" s="648"/>
      <c r="AL15" s="612" t="s">
        <v>122</v>
      </c>
      <c r="AM15" s="613"/>
      <c r="AN15" s="613"/>
      <c r="AO15" s="649"/>
      <c r="AP15" s="606" t="s">
        <v>248</v>
      </c>
      <c r="AQ15" s="607"/>
      <c r="AR15" s="607"/>
      <c r="AS15" s="607"/>
      <c r="AT15" s="607"/>
      <c r="AU15" s="607"/>
      <c r="AV15" s="607"/>
      <c r="AW15" s="607"/>
      <c r="AX15" s="607"/>
      <c r="AY15" s="607"/>
      <c r="AZ15" s="607"/>
      <c r="BA15" s="607"/>
      <c r="BB15" s="607"/>
      <c r="BC15" s="607"/>
      <c r="BD15" s="607"/>
      <c r="BE15" s="607"/>
      <c r="BF15" s="608"/>
      <c r="BG15" s="609">
        <v>773954</v>
      </c>
      <c r="BH15" s="610"/>
      <c r="BI15" s="610"/>
      <c r="BJ15" s="610"/>
      <c r="BK15" s="610"/>
      <c r="BL15" s="610"/>
      <c r="BM15" s="610"/>
      <c r="BN15" s="611"/>
      <c r="BO15" s="647">
        <v>4.3</v>
      </c>
      <c r="BP15" s="647"/>
      <c r="BQ15" s="647"/>
      <c r="BR15" s="647"/>
      <c r="BS15" s="648" t="s">
        <v>122</v>
      </c>
      <c r="BT15" s="648"/>
      <c r="BU15" s="648"/>
      <c r="BV15" s="648"/>
      <c r="BW15" s="648"/>
      <c r="BX15" s="648"/>
      <c r="BY15" s="648"/>
      <c r="BZ15" s="648"/>
      <c r="CA15" s="648"/>
      <c r="CB15" s="686"/>
      <c r="CD15" s="606" t="s">
        <v>249</v>
      </c>
      <c r="CE15" s="607"/>
      <c r="CF15" s="607"/>
      <c r="CG15" s="607"/>
      <c r="CH15" s="607"/>
      <c r="CI15" s="607"/>
      <c r="CJ15" s="607"/>
      <c r="CK15" s="607"/>
      <c r="CL15" s="607"/>
      <c r="CM15" s="607"/>
      <c r="CN15" s="607"/>
      <c r="CO15" s="607"/>
      <c r="CP15" s="607"/>
      <c r="CQ15" s="608"/>
      <c r="CR15" s="609">
        <v>3421426</v>
      </c>
      <c r="CS15" s="610"/>
      <c r="CT15" s="610"/>
      <c r="CU15" s="610"/>
      <c r="CV15" s="610"/>
      <c r="CW15" s="610"/>
      <c r="CX15" s="610"/>
      <c r="CY15" s="611"/>
      <c r="CZ15" s="647">
        <v>9.3000000000000007</v>
      </c>
      <c r="DA15" s="647"/>
      <c r="DB15" s="647"/>
      <c r="DC15" s="647"/>
      <c r="DD15" s="615">
        <v>92441</v>
      </c>
      <c r="DE15" s="610"/>
      <c r="DF15" s="610"/>
      <c r="DG15" s="610"/>
      <c r="DH15" s="610"/>
      <c r="DI15" s="610"/>
      <c r="DJ15" s="610"/>
      <c r="DK15" s="610"/>
      <c r="DL15" s="610"/>
      <c r="DM15" s="610"/>
      <c r="DN15" s="610"/>
      <c r="DO15" s="610"/>
      <c r="DP15" s="611"/>
      <c r="DQ15" s="615">
        <v>2830409</v>
      </c>
      <c r="DR15" s="610"/>
      <c r="DS15" s="610"/>
      <c r="DT15" s="610"/>
      <c r="DU15" s="610"/>
      <c r="DV15" s="610"/>
      <c r="DW15" s="610"/>
      <c r="DX15" s="610"/>
      <c r="DY15" s="610"/>
      <c r="DZ15" s="610"/>
      <c r="EA15" s="610"/>
      <c r="EB15" s="610"/>
      <c r="EC15" s="646"/>
    </row>
    <row r="16" spans="2:143" ht="11.25" customHeight="1" x14ac:dyDescent="0.2">
      <c r="B16" s="606" t="s">
        <v>250</v>
      </c>
      <c r="C16" s="607"/>
      <c r="D16" s="607"/>
      <c r="E16" s="607"/>
      <c r="F16" s="607"/>
      <c r="G16" s="607"/>
      <c r="H16" s="607"/>
      <c r="I16" s="607"/>
      <c r="J16" s="607"/>
      <c r="K16" s="607"/>
      <c r="L16" s="607"/>
      <c r="M16" s="607"/>
      <c r="N16" s="607"/>
      <c r="O16" s="607"/>
      <c r="P16" s="607"/>
      <c r="Q16" s="608"/>
      <c r="R16" s="609">
        <v>52010</v>
      </c>
      <c r="S16" s="610"/>
      <c r="T16" s="610"/>
      <c r="U16" s="610"/>
      <c r="V16" s="610"/>
      <c r="W16" s="610"/>
      <c r="X16" s="610"/>
      <c r="Y16" s="611"/>
      <c r="Z16" s="647">
        <v>0.1</v>
      </c>
      <c r="AA16" s="647"/>
      <c r="AB16" s="647"/>
      <c r="AC16" s="647"/>
      <c r="AD16" s="648">
        <v>52010</v>
      </c>
      <c r="AE16" s="648"/>
      <c r="AF16" s="648"/>
      <c r="AG16" s="648"/>
      <c r="AH16" s="648"/>
      <c r="AI16" s="648"/>
      <c r="AJ16" s="648"/>
      <c r="AK16" s="648"/>
      <c r="AL16" s="612">
        <v>0.2</v>
      </c>
      <c r="AM16" s="613"/>
      <c r="AN16" s="613"/>
      <c r="AO16" s="649"/>
      <c r="AP16" s="606" t="s">
        <v>251</v>
      </c>
      <c r="AQ16" s="607"/>
      <c r="AR16" s="607"/>
      <c r="AS16" s="607"/>
      <c r="AT16" s="607"/>
      <c r="AU16" s="607"/>
      <c r="AV16" s="607"/>
      <c r="AW16" s="607"/>
      <c r="AX16" s="607"/>
      <c r="AY16" s="607"/>
      <c r="AZ16" s="607"/>
      <c r="BA16" s="607"/>
      <c r="BB16" s="607"/>
      <c r="BC16" s="607"/>
      <c r="BD16" s="607"/>
      <c r="BE16" s="607"/>
      <c r="BF16" s="608"/>
      <c r="BG16" s="609" t="s">
        <v>122</v>
      </c>
      <c r="BH16" s="610"/>
      <c r="BI16" s="610"/>
      <c r="BJ16" s="610"/>
      <c r="BK16" s="610"/>
      <c r="BL16" s="610"/>
      <c r="BM16" s="610"/>
      <c r="BN16" s="611"/>
      <c r="BO16" s="647" t="s">
        <v>122</v>
      </c>
      <c r="BP16" s="647"/>
      <c r="BQ16" s="647"/>
      <c r="BR16" s="647"/>
      <c r="BS16" s="648" t="s">
        <v>122</v>
      </c>
      <c r="BT16" s="648"/>
      <c r="BU16" s="648"/>
      <c r="BV16" s="648"/>
      <c r="BW16" s="648"/>
      <c r="BX16" s="648"/>
      <c r="BY16" s="648"/>
      <c r="BZ16" s="648"/>
      <c r="CA16" s="648"/>
      <c r="CB16" s="686"/>
      <c r="CD16" s="606" t="s">
        <v>252</v>
      </c>
      <c r="CE16" s="607"/>
      <c r="CF16" s="607"/>
      <c r="CG16" s="607"/>
      <c r="CH16" s="607"/>
      <c r="CI16" s="607"/>
      <c r="CJ16" s="607"/>
      <c r="CK16" s="607"/>
      <c r="CL16" s="607"/>
      <c r="CM16" s="607"/>
      <c r="CN16" s="607"/>
      <c r="CO16" s="607"/>
      <c r="CP16" s="607"/>
      <c r="CQ16" s="608"/>
      <c r="CR16" s="609">
        <v>116271</v>
      </c>
      <c r="CS16" s="610"/>
      <c r="CT16" s="610"/>
      <c r="CU16" s="610"/>
      <c r="CV16" s="610"/>
      <c r="CW16" s="610"/>
      <c r="CX16" s="610"/>
      <c r="CY16" s="611"/>
      <c r="CZ16" s="647">
        <v>0.3</v>
      </c>
      <c r="DA16" s="647"/>
      <c r="DB16" s="647"/>
      <c r="DC16" s="647"/>
      <c r="DD16" s="615" t="s">
        <v>122</v>
      </c>
      <c r="DE16" s="610"/>
      <c r="DF16" s="610"/>
      <c r="DG16" s="610"/>
      <c r="DH16" s="610"/>
      <c r="DI16" s="610"/>
      <c r="DJ16" s="610"/>
      <c r="DK16" s="610"/>
      <c r="DL16" s="610"/>
      <c r="DM16" s="610"/>
      <c r="DN16" s="610"/>
      <c r="DO16" s="610"/>
      <c r="DP16" s="611"/>
      <c r="DQ16" s="615">
        <v>116092</v>
      </c>
      <c r="DR16" s="610"/>
      <c r="DS16" s="610"/>
      <c r="DT16" s="610"/>
      <c r="DU16" s="610"/>
      <c r="DV16" s="610"/>
      <c r="DW16" s="610"/>
      <c r="DX16" s="610"/>
      <c r="DY16" s="610"/>
      <c r="DZ16" s="610"/>
      <c r="EA16" s="610"/>
      <c r="EB16" s="610"/>
      <c r="EC16" s="646"/>
    </row>
    <row r="17" spans="2:133" ht="11.25" customHeight="1" x14ac:dyDescent="0.2">
      <c r="B17" s="606" t="s">
        <v>253</v>
      </c>
      <c r="C17" s="607"/>
      <c r="D17" s="607"/>
      <c r="E17" s="607"/>
      <c r="F17" s="607"/>
      <c r="G17" s="607"/>
      <c r="H17" s="607"/>
      <c r="I17" s="607"/>
      <c r="J17" s="607"/>
      <c r="K17" s="607"/>
      <c r="L17" s="607"/>
      <c r="M17" s="607"/>
      <c r="N17" s="607"/>
      <c r="O17" s="607"/>
      <c r="P17" s="607"/>
      <c r="Q17" s="608"/>
      <c r="R17" s="609">
        <v>206805</v>
      </c>
      <c r="S17" s="610"/>
      <c r="T17" s="610"/>
      <c r="U17" s="610"/>
      <c r="V17" s="610"/>
      <c r="W17" s="610"/>
      <c r="X17" s="610"/>
      <c r="Y17" s="611"/>
      <c r="Z17" s="647">
        <v>0.5</v>
      </c>
      <c r="AA17" s="647"/>
      <c r="AB17" s="647"/>
      <c r="AC17" s="647"/>
      <c r="AD17" s="648">
        <v>206805</v>
      </c>
      <c r="AE17" s="648"/>
      <c r="AF17" s="648"/>
      <c r="AG17" s="648"/>
      <c r="AH17" s="648"/>
      <c r="AI17" s="648"/>
      <c r="AJ17" s="648"/>
      <c r="AK17" s="648"/>
      <c r="AL17" s="612">
        <v>1</v>
      </c>
      <c r="AM17" s="613"/>
      <c r="AN17" s="613"/>
      <c r="AO17" s="649"/>
      <c r="AP17" s="606" t="s">
        <v>254</v>
      </c>
      <c r="AQ17" s="607"/>
      <c r="AR17" s="607"/>
      <c r="AS17" s="607"/>
      <c r="AT17" s="607"/>
      <c r="AU17" s="607"/>
      <c r="AV17" s="607"/>
      <c r="AW17" s="607"/>
      <c r="AX17" s="607"/>
      <c r="AY17" s="607"/>
      <c r="AZ17" s="607"/>
      <c r="BA17" s="607"/>
      <c r="BB17" s="607"/>
      <c r="BC17" s="607"/>
      <c r="BD17" s="607"/>
      <c r="BE17" s="607"/>
      <c r="BF17" s="608"/>
      <c r="BG17" s="609" t="s">
        <v>122</v>
      </c>
      <c r="BH17" s="610"/>
      <c r="BI17" s="610"/>
      <c r="BJ17" s="610"/>
      <c r="BK17" s="610"/>
      <c r="BL17" s="610"/>
      <c r="BM17" s="610"/>
      <c r="BN17" s="611"/>
      <c r="BO17" s="647" t="s">
        <v>122</v>
      </c>
      <c r="BP17" s="647"/>
      <c r="BQ17" s="647"/>
      <c r="BR17" s="647"/>
      <c r="BS17" s="648" t="s">
        <v>122</v>
      </c>
      <c r="BT17" s="648"/>
      <c r="BU17" s="648"/>
      <c r="BV17" s="648"/>
      <c r="BW17" s="648"/>
      <c r="BX17" s="648"/>
      <c r="BY17" s="648"/>
      <c r="BZ17" s="648"/>
      <c r="CA17" s="648"/>
      <c r="CB17" s="686"/>
      <c r="CD17" s="606" t="s">
        <v>255</v>
      </c>
      <c r="CE17" s="607"/>
      <c r="CF17" s="607"/>
      <c r="CG17" s="607"/>
      <c r="CH17" s="607"/>
      <c r="CI17" s="607"/>
      <c r="CJ17" s="607"/>
      <c r="CK17" s="607"/>
      <c r="CL17" s="607"/>
      <c r="CM17" s="607"/>
      <c r="CN17" s="607"/>
      <c r="CO17" s="607"/>
      <c r="CP17" s="607"/>
      <c r="CQ17" s="608"/>
      <c r="CR17" s="609">
        <v>1919620</v>
      </c>
      <c r="CS17" s="610"/>
      <c r="CT17" s="610"/>
      <c r="CU17" s="610"/>
      <c r="CV17" s="610"/>
      <c r="CW17" s="610"/>
      <c r="CX17" s="610"/>
      <c r="CY17" s="611"/>
      <c r="CZ17" s="647">
        <v>5.2</v>
      </c>
      <c r="DA17" s="647"/>
      <c r="DB17" s="647"/>
      <c r="DC17" s="647"/>
      <c r="DD17" s="615" t="s">
        <v>122</v>
      </c>
      <c r="DE17" s="610"/>
      <c r="DF17" s="610"/>
      <c r="DG17" s="610"/>
      <c r="DH17" s="610"/>
      <c r="DI17" s="610"/>
      <c r="DJ17" s="610"/>
      <c r="DK17" s="610"/>
      <c r="DL17" s="610"/>
      <c r="DM17" s="610"/>
      <c r="DN17" s="610"/>
      <c r="DO17" s="610"/>
      <c r="DP17" s="611"/>
      <c r="DQ17" s="615">
        <v>1919620</v>
      </c>
      <c r="DR17" s="610"/>
      <c r="DS17" s="610"/>
      <c r="DT17" s="610"/>
      <c r="DU17" s="610"/>
      <c r="DV17" s="610"/>
      <c r="DW17" s="610"/>
      <c r="DX17" s="610"/>
      <c r="DY17" s="610"/>
      <c r="DZ17" s="610"/>
      <c r="EA17" s="610"/>
      <c r="EB17" s="610"/>
      <c r="EC17" s="646"/>
    </row>
    <row r="18" spans="2:133" ht="11.25" customHeight="1" x14ac:dyDescent="0.2">
      <c r="B18" s="606" t="s">
        <v>256</v>
      </c>
      <c r="C18" s="607"/>
      <c r="D18" s="607"/>
      <c r="E18" s="607"/>
      <c r="F18" s="607"/>
      <c r="G18" s="607"/>
      <c r="H18" s="607"/>
      <c r="I18" s="607"/>
      <c r="J18" s="607"/>
      <c r="K18" s="607"/>
      <c r="L18" s="607"/>
      <c r="M18" s="607"/>
      <c r="N18" s="607"/>
      <c r="O18" s="607"/>
      <c r="P18" s="607"/>
      <c r="Q18" s="608"/>
      <c r="R18" s="609">
        <v>68920</v>
      </c>
      <c r="S18" s="610"/>
      <c r="T18" s="610"/>
      <c r="U18" s="610"/>
      <c r="V18" s="610"/>
      <c r="W18" s="610"/>
      <c r="X18" s="610"/>
      <c r="Y18" s="611"/>
      <c r="Z18" s="647">
        <v>0.2</v>
      </c>
      <c r="AA18" s="647"/>
      <c r="AB18" s="647"/>
      <c r="AC18" s="647"/>
      <c r="AD18" s="648">
        <v>68920</v>
      </c>
      <c r="AE18" s="648"/>
      <c r="AF18" s="648"/>
      <c r="AG18" s="648"/>
      <c r="AH18" s="648"/>
      <c r="AI18" s="648"/>
      <c r="AJ18" s="648"/>
      <c r="AK18" s="648"/>
      <c r="AL18" s="612">
        <v>0.3</v>
      </c>
      <c r="AM18" s="613"/>
      <c r="AN18" s="613"/>
      <c r="AO18" s="649"/>
      <c r="AP18" s="606" t="s">
        <v>257</v>
      </c>
      <c r="AQ18" s="607"/>
      <c r="AR18" s="607"/>
      <c r="AS18" s="607"/>
      <c r="AT18" s="607"/>
      <c r="AU18" s="607"/>
      <c r="AV18" s="607"/>
      <c r="AW18" s="607"/>
      <c r="AX18" s="607"/>
      <c r="AY18" s="607"/>
      <c r="AZ18" s="607"/>
      <c r="BA18" s="607"/>
      <c r="BB18" s="607"/>
      <c r="BC18" s="607"/>
      <c r="BD18" s="607"/>
      <c r="BE18" s="607"/>
      <c r="BF18" s="608"/>
      <c r="BG18" s="609" t="s">
        <v>122</v>
      </c>
      <c r="BH18" s="610"/>
      <c r="BI18" s="610"/>
      <c r="BJ18" s="610"/>
      <c r="BK18" s="610"/>
      <c r="BL18" s="610"/>
      <c r="BM18" s="610"/>
      <c r="BN18" s="611"/>
      <c r="BO18" s="647" t="s">
        <v>122</v>
      </c>
      <c r="BP18" s="647"/>
      <c r="BQ18" s="647"/>
      <c r="BR18" s="647"/>
      <c r="BS18" s="648" t="s">
        <v>122</v>
      </c>
      <c r="BT18" s="648"/>
      <c r="BU18" s="648"/>
      <c r="BV18" s="648"/>
      <c r="BW18" s="648"/>
      <c r="BX18" s="648"/>
      <c r="BY18" s="648"/>
      <c r="BZ18" s="648"/>
      <c r="CA18" s="648"/>
      <c r="CB18" s="686"/>
      <c r="CD18" s="606" t="s">
        <v>258</v>
      </c>
      <c r="CE18" s="607"/>
      <c r="CF18" s="607"/>
      <c r="CG18" s="607"/>
      <c r="CH18" s="607"/>
      <c r="CI18" s="607"/>
      <c r="CJ18" s="607"/>
      <c r="CK18" s="607"/>
      <c r="CL18" s="607"/>
      <c r="CM18" s="607"/>
      <c r="CN18" s="607"/>
      <c r="CO18" s="607"/>
      <c r="CP18" s="607"/>
      <c r="CQ18" s="608"/>
      <c r="CR18" s="609" t="s">
        <v>122</v>
      </c>
      <c r="CS18" s="610"/>
      <c r="CT18" s="610"/>
      <c r="CU18" s="610"/>
      <c r="CV18" s="610"/>
      <c r="CW18" s="610"/>
      <c r="CX18" s="610"/>
      <c r="CY18" s="611"/>
      <c r="CZ18" s="647" t="s">
        <v>122</v>
      </c>
      <c r="DA18" s="647"/>
      <c r="DB18" s="647"/>
      <c r="DC18" s="647"/>
      <c r="DD18" s="615" t="s">
        <v>122</v>
      </c>
      <c r="DE18" s="610"/>
      <c r="DF18" s="610"/>
      <c r="DG18" s="610"/>
      <c r="DH18" s="610"/>
      <c r="DI18" s="610"/>
      <c r="DJ18" s="610"/>
      <c r="DK18" s="610"/>
      <c r="DL18" s="610"/>
      <c r="DM18" s="610"/>
      <c r="DN18" s="610"/>
      <c r="DO18" s="610"/>
      <c r="DP18" s="611"/>
      <c r="DQ18" s="615" t="s">
        <v>122</v>
      </c>
      <c r="DR18" s="610"/>
      <c r="DS18" s="610"/>
      <c r="DT18" s="610"/>
      <c r="DU18" s="610"/>
      <c r="DV18" s="610"/>
      <c r="DW18" s="610"/>
      <c r="DX18" s="610"/>
      <c r="DY18" s="610"/>
      <c r="DZ18" s="610"/>
      <c r="EA18" s="610"/>
      <c r="EB18" s="610"/>
      <c r="EC18" s="646"/>
    </row>
    <row r="19" spans="2:133" ht="11.25" customHeight="1" x14ac:dyDescent="0.2">
      <c r="B19" s="606" t="s">
        <v>259</v>
      </c>
      <c r="C19" s="607"/>
      <c r="D19" s="607"/>
      <c r="E19" s="607"/>
      <c r="F19" s="607"/>
      <c r="G19" s="607"/>
      <c r="H19" s="607"/>
      <c r="I19" s="607"/>
      <c r="J19" s="607"/>
      <c r="K19" s="607"/>
      <c r="L19" s="607"/>
      <c r="M19" s="607"/>
      <c r="N19" s="607"/>
      <c r="O19" s="607"/>
      <c r="P19" s="607"/>
      <c r="Q19" s="608"/>
      <c r="R19" s="609">
        <v>65758</v>
      </c>
      <c r="S19" s="610"/>
      <c r="T19" s="610"/>
      <c r="U19" s="610"/>
      <c r="V19" s="610"/>
      <c r="W19" s="610"/>
      <c r="X19" s="610"/>
      <c r="Y19" s="611"/>
      <c r="Z19" s="647">
        <v>0.2</v>
      </c>
      <c r="AA19" s="647"/>
      <c r="AB19" s="647"/>
      <c r="AC19" s="647"/>
      <c r="AD19" s="648">
        <v>65758</v>
      </c>
      <c r="AE19" s="648"/>
      <c r="AF19" s="648"/>
      <c r="AG19" s="648"/>
      <c r="AH19" s="648"/>
      <c r="AI19" s="648"/>
      <c r="AJ19" s="648"/>
      <c r="AK19" s="648"/>
      <c r="AL19" s="612">
        <v>0.3</v>
      </c>
      <c r="AM19" s="613"/>
      <c r="AN19" s="613"/>
      <c r="AO19" s="649"/>
      <c r="AP19" s="606" t="s">
        <v>260</v>
      </c>
      <c r="AQ19" s="607"/>
      <c r="AR19" s="607"/>
      <c r="AS19" s="607"/>
      <c r="AT19" s="607"/>
      <c r="AU19" s="607"/>
      <c r="AV19" s="607"/>
      <c r="AW19" s="607"/>
      <c r="AX19" s="607"/>
      <c r="AY19" s="607"/>
      <c r="AZ19" s="607"/>
      <c r="BA19" s="607"/>
      <c r="BB19" s="607"/>
      <c r="BC19" s="607"/>
      <c r="BD19" s="607"/>
      <c r="BE19" s="607"/>
      <c r="BF19" s="608"/>
      <c r="BG19" s="609">
        <v>607431</v>
      </c>
      <c r="BH19" s="610"/>
      <c r="BI19" s="610"/>
      <c r="BJ19" s="610"/>
      <c r="BK19" s="610"/>
      <c r="BL19" s="610"/>
      <c r="BM19" s="610"/>
      <c r="BN19" s="611"/>
      <c r="BO19" s="647">
        <v>3.3</v>
      </c>
      <c r="BP19" s="647"/>
      <c r="BQ19" s="647"/>
      <c r="BR19" s="647"/>
      <c r="BS19" s="648" t="s">
        <v>122</v>
      </c>
      <c r="BT19" s="648"/>
      <c r="BU19" s="648"/>
      <c r="BV19" s="648"/>
      <c r="BW19" s="648"/>
      <c r="BX19" s="648"/>
      <c r="BY19" s="648"/>
      <c r="BZ19" s="648"/>
      <c r="CA19" s="648"/>
      <c r="CB19" s="686"/>
      <c r="CD19" s="606" t="s">
        <v>261</v>
      </c>
      <c r="CE19" s="607"/>
      <c r="CF19" s="607"/>
      <c r="CG19" s="607"/>
      <c r="CH19" s="607"/>
      <c r="CI19" s="607"/>
      <c r="CJ19" s="607"/>
      <c r="CK19" s="607"/>
      <c r="CL19" s="607"/>
      <c r="CM19" s="607"/>
      <c r="CN19" s="607"/>
      <c r="CO19" s="607"/>
      <c r="CP19" s="607"/>
      <c r="CQ19" s="608"/>
      <c r="CR19" s="609" t="s">
        <v>122</v>
      </c>
      <c r="CS19" s="610"/>
      <c r="CT19" s="610"/>
      <c r="CU19" s="610"/>
      <c r="CV19" s="610"/>
      <c r="CW19" s="610"/>
      <c r="CX19" s="610"/>
      <c r="CY19" s="611"/>
      <c r="CZ19" s="647" t="s">
        <v>122</v>
      </c>
      <c r="DA19" s="647"/>
      <c r="DB19" s="647"/>
      <c r="DC19" s="647"/>
      <c r="DD19" s="615" t="s">
        <v>122</v>
      </c>
      <c r="DE19" s="610"/>
      <c r="DF19" s="610"/>
      <c r="DG19" s="610"/>
      <c r="DH19" s="610"/>
      <c r="DI19" s="610"/>
      <c r="DJ19" s="610"/>
      <c r="DK19" s="610"/>
      <c r="DL19" s="610"/>
      <c r="DM19" s="610"/>
      <c r="DN19" s="610"/>
      <c r="DO19" s="610"/>
      <c r="DP19" s="611"/>
      <c r="DQ19" s="615" t="s">
        <v>122</v>
      </c>
      <c r="DR19" s="610"/>
      <c r="DS19" s="610"/>
      <c r="DT19" s="610"/>
      <c r="DU19" s="610"/>
      <c r="DV19" s="610"/>
      <c r="DW19" s="610"/>
      <c r="DX19" s="610"/>
      <c r="DY19" s="610"/>
      <c r="DZ19" s="610"/>
      <c r="EA19" s="610"/>
      <c r="EB19" s="610"/>
      <c r="EC19" s="646"/>
    </row>
    <row r="20" spans="2:133" ht="11.25" customHeight="1" x14ac:dyDescent="0.2">
      <c r="B20" s="676" t="s">
        <v>262</v>
      </c>
      <c r="C20" s="677"/>
      <c r="D20" s="677"/>
      <c r="E20" s="677"/>
      <c r="F20" s="677"/>
      <c r="G20" s="677"/>
      <c r="H20" s="677"/>
      <c r="I20" s="677"/>
      <c r="J20" s="677"/>
      <c r="K20" s="677"/>
      <c r="L20" s="677"/>
      <c r="M20" s="677"/>
      <c r="N20" s="677"/>
      <c r="O20" s="677"/>
      <c r="P20" s="677"/>
      <c r="Q20" s="678"/>
      <c r="R20" s="609">
        <v>3162</v>
      </c>
      <c r="S20" s="610"/>
      <c r="T20" s="610"/>
      <c r="U20" s="610"/>
      <c r="V20" s="610"/>
      <c r="W20" s="610"/>
      <c r="X20" s="610"/>
      <c r="Y20" s="611"/>
      <c r="Z20" s="647">
        <v>0</v>
      </c>
      <c r="AA20" s="647"/>
      <c r="AB20" s="647"/>
      <c r="AC20" s="647"/>
      <c r="AD20" s="648">
        <v>3162</v>
      </c>
      <c r="AE20" s="648"/>
      <c r="AF20" s="648"/>
      <c r="AG20" s="648"/>
      <c r="AH20" s="648"/>
      <c r="AI20" s="648"/>
      <c r="AJ20" s="648"/>
      <c r="AK20" s="648"/>
      <c r="AL20" s="612">
        <v>0</v>
      </c>
      <c r="AM20" s="613"/>
      <c r="AN20" s="613"/>
      <c r="AO20" s="649"/>
      <c r="AP20" s="606" t="s">
        <v>263</v>
      </c>
      <c r="AQ20" s="607"/>
      <c r="AR20" s="607"/>
      <c r="AS20" s="607"/>
      <c r="AT20" s="607"/>
      <c r="AU20" s="607"/>
      <c r="AV20" s="607"/>
      <c r="AW20" s="607"/>
      <c r="AX20" s="607"/>
      <c r="AY20" s="607"/>
      <c r="AZ20" s="607"/>
      <c r="BA20" s="607"/>
      <c r="BB20" s="607"/>
      <c r="BC20" s="607"/>
      <c r="BD20" s="607"/>
      <c r="BE20" s="607"/>
      <c r="BF20" s="608"/>
      <c r="BG20" s="609">
        <v>607431</v>
      </c>
      <c r="BH20" s="610"/>
      <c r="BI20" s="610"/>
      <c r="BJ20" s="610"/>
      <c r="BK20" s="610"/>
      <c r="BL20" s="610"/>
      <c r="BM20" s="610"/>
      <c r="BN20" s="611"/>
      <c r="BO20" s="647">
        <v>3.3</v>
      </c>
      <c r="BP20" s="647"/>
      <c r="BQ20" s="647"/>
      <c r="BR20" s="647"/>
      <c r="BS20" s="648" t="s">
        <v>122</v>
      </c>
      <c r="BT20" s="648"/>
      <c r="BU20" s="648"/>
      <c r="BV20" s="648"/>
      <c r="BW20" s="648"/>
      <c r="BX20" s="648"/>
      <c r="BY20" s="648"/>
      <c r="BZ20" s="648"/>
      <c r="CA20" s="648"/>
      <c r="CB20" s="686"/>
      <c r="CD20" s="606" t="s">
        <v>264</v>
      </c>
      <c r="CE20" s="607"/>
      <c r="CF20" s="607"/>
      <c r="CG20" s="607"/>
      <c r="CH20" s="607"/>
      <c r="CI20" s="607"/>
      <c r="CJ20" s="607"/>
      <c r="CK20" s="607"/>
      <c r="CL20" s="607"/>
      <c r="CM20" s="607"/>
      <c r="CN20" s="607"/>
      <c r="CO20" s="607"/>
      <c r="CP20" s="607"/>
      <c r="CQ20" s="608"/>
      <c r="CR20" s="609">
        <v>36906109</v>
      </c>
      <c r="CS20" s="610"/>
      <c r="CT20" s="610"/>
      <c r="CU20" s="610"/>
      <c r="CV20" s="610"/>
      <c r="CW20" s="610"/>
      <c r="CX20" s="610"/>
      <c r="CY20" s="611"/>
      <c r="CZ20" s="647">
        <v>100</v>
      </c>
      <c r="DA20" s="647"/>
      <c r="DB20" s="647"/>
      <c r="DC20" s="647"/>
      <c r="DD20" s="615">
        <v>3776419</v>
      </c>
      <c r="DE20" s="610"/>
      <c r="DF20" s="610"/>
      <c r="DG20" s="610"/>
      <c r="DH20" s="610"/>
      <c r="DI20" s="610"/>
      <c r="DJ20" s="610"/>
      <c r="DK20" s="610"/>
      <c r="DL20" s="610"/>
      <c r="DM20" s="610"/>
      <c r="DN20" s="610"/>
      <c r="DO20" s="610"/>
      <c r="DP20" s="611"/>
      <c r="DQ20" s="615">
        <v>24783999</v>
      </c>
      <c r="DR20" s="610"/>
      <c r="DS20" s="610"/>
      <c r="DT20" s="610"/>
      <c r="DU20" s="610"/>
      <c r="DV20" s="610"/>
      <c r="DW20" s="610"/>
      <c r="DX20" s="610"/>
      <c r="DY20" s="610"/>
      <c r="DZ20" s="610"/>
      <c r="EA20" s="610"/>
      <c r="EB20" s="610"/>
      <c r="EC20" s="646"/>
    </row>
    <row r="21" spans="2:133" ht="11.25" customHeight="1" x14ac:dyDescent="0.2">
      <c r="B21" s="606" t="s">
        <v>265</v>
      </c>
      <c r="C21" s="607"/>
      <c r="D21" s="607"/>
      <c r="E21" s="607"/>
      <c r="F21" s="607"/>
      <c r="G21" s="607"/>
      <c r="H21" s="607"/>
      <c r="I21" s="607"/>
      <c r="J21" s="607"/>
      <c r="K21" s="607"/>
      <c r="L21" s="607"/>
      <c r="M21" s="607"/>
      <c r="N21" s="607"/>
      <c r="O21" s="607"/>
      <c r="P21" s="607"/>
      <c r="Q21" s="608"/>
      <c r="R21" s="609">
        <v>614926</v>
      </c>
      <c r="S21" s="610"/>
      <c r="T21" s="610"/>
      <c r="U21" s="610"/>
      <c r="V21" s="610"/>
      <c r="W21" s="610"/>
      <c r="X21" s="610"/>
      <c r="Y21" s="611"/>
      <c r="Z21" s="647">
        <v>1.6</v>
      </c>
      <c r="AA21" s="647"/>
      <c r="AB21" s="647"/>
      <c r="AC21" s="647"/>
      <c r="AD21" s="648">
        <v>281248</v>
      </c>
      <c r="AE21" s="648"/>
      <c r="AF21" s="648"/>
      <c r="AG21" s="648"/>
      <c r="AH21" s="648"/>
      <c r="AI21" s="648"/>
      <c r="AJ21" s="648"/>
      <c r="AK21" s="648"/>
      <c r="AL21" s="612">
        <v>1.3</v>
      </c>
      <c r="AM21" s="613"/>
      <c r="AN21" s="613"/>
      <c r="AO21" s="649"/>
      <c r="AP21" s="606" t="s">
        <v>266</v>
      </c>
      <c r="AQ21" s="687"/>
      <c r="AR21" s="687"/>
      <c r="AS21" s="687"/>
      <c r="AT21" s="687"/>
      <c r="AU21" s="687"/>
      <c r="AV21" s="687"/>
      <c r="AW21" s="687"/>
      <c r="AX21" s="687"/>
      <c r="AY21" s="687"/>
      <c r="AZ21" s="687"/>
      <c r="BA21" s="687"/>
      <c r="BB21" s="687"/>
      <c r="BC21" s="687"/>
      <c r="BD21" s="687"/>
      <c r="BE21" s="687"/>
      <c r="BF21" s="688"/>
      <c r="BG21" s="609">
        <v>3495</v>
      </c>
      <c r="BH21" s="610"/>
      <c r="BI21" s="610"/>
      <c r="BJ21" s="610"/>
      <c r="BK21" s="610"/>
      <c r="BL21" s="610"/>
      <c r="BM21" s="610"/>
      <c r="BN21" s="611"/>
      <c r="BO21" s="647">
        <v>0</v>
      </c>
      <c r="BP21" s="647"/>
      <c r="BQ21" s="647"/>
      <c r="BR21" s="647"/>
      <c r="BS21" s="648" t="s">
        <v>122</v>
      </c>
      <c r="BT21" s="648"/>
      <c r="BU21" s="648"/>
      <c r="BV21" s="648"/>
      <c r="BW21" s="648"/>
      <c r="BX21" s="648"/>
      <c r="BY21" s="648"/>
      <c r="BZ21" s="648"/>
      <c r="CA21" s="648"/>
      <c r="CB21" s="686"/>
      <c r="CD21" s="590"/>
      <c r="CE21" s="591"/>
      <c r="CF21" s="591"/>
      <c r="CG21" s="591"/>
      <c r="CH21" s="591"/>
      <c r="CI21" s="591"/>
      <c r="CJ21" s="591"/>
      <c r="CK21" s="591"/>
      <c r="CL21" s="591"/>
      <c r="CM21" s="591"/>
      <c r="CN21" s="591"/>
      <c r="CO21" s="591"/>
      <c r="CP21" s="591"/>
      <c r="CQ21" s="592"/>
      <c r="CR21" s="694"/>
      <c r="CS21" s="695"/>
      <c r="CT21" s="695"/>
      <c r="CU21" s="695"/>
      <c r="CV21" s="695"/>
      <c r="CW21" s="695"/>
      <c r="CX21" s="695"/>
      <c r="CY21" s="696"/>
      <c r="CZ21" s="697"/>
      <c r="DA21" s="697"/>
      <c r="DB21" s="697"/>
      <c r="DC21" s="697"/>
      <c r="DD21" s="698"/>
      <c r="DE21" s="695"/>
      <c r="DF21" s="695"/>
      <c r="DG21" s="695"/>
      <c r="DH21" s="695"/>
      <c r="DI21" s="695"/>
      <c r="DJ21" s="695"/>
      <c r="DK21" s="695"/>
      <c r="DL21" s="695"/>
      <c r="DM21" s="695"/>
      <c r="DN21" s="695"/>
      <c r="DO21" s="695"/>
      <c r="DP21" s="696"/>
      <c r="DQ21" s="698"/>
      <c r="DR21" s="695"/>
      <c r="DS21" s="695"/>
      <c r="DT21" s="695"/>
      <c r="DU21" s="695"/>
      <c r="DV21" s="695"/>
      <c r="DW21" s="695"/>
      <c r="DX21" s="695"/>
      <c r="DY21" s="695"/>
      <c r="DZ21" s="695"/>
      <c r="EA21" s="695"/>
      <c r="EB21" s="695"/>
      <c r="EC21" s="702"/>
    </row>
    <row r="22" spans="2:133" ht="11.25" customHeight="1" x14ac:dyDescent="0.2">
      <c r="B22" s="606" t="s">
        <v>267</v>
      </c>
      <c r="C22" s="607"/>
      <c r="D22" s="607"/>
      <c r="E22" s="607"/>
      <c r="F22" s="607"/>
      <c r="G22" s="607"/>
      <c r="H22" s="607"/>
      <c r="I22" s="607"/>
      <c r="J22" s="607"/>
      <c r="K22" s="607"/>
      <c r="L22" s="607"/>
      <c r="M22" s="607"/>
      <c r="N22" s="607"/>
      <c r="O22" s="607"/>
      <c r="P22" s="607"/>
      <c r="Q22" s="608"/>
      <c r="R22" s="609">
        <v>281248</v>
      </c>
      <c r="S22" s="610"/>
      <c r="T22" s="610"/>
      <c r="U22" s="610"/>
      <c r="V22" s="610"/>
      <c r="W22" s="610"/>
      <c r="X22" s="610"/>
      <c r="Y22" s="611"/>
      <c r="Z22" s="647">
        <v>0.7</v>
      </c>
      <c r="AA22" s="647"/>
      <c r="AB22" s="647"/>
      <c r="AC22" s="647"/>
      <c r="AD22" s="648">
        <v>281248</v>
      </c>
      <c r="AE22" s="648"/>
      <c r="AF22" s="648"/>
      <c r="AG22" s="648"/>
      <c r="AH22" s="648"/>
      <c r="AI22" s="648"/>
      <c r="AJ22" s="648"/>
      <c r="AK22" s="648"/>
      <c r="AL22" s="612">
        <v>1.3</v>
      </c>
      <c r="AM22" s="613"/>
      <c r="AN22" s="613"/>
      <c r="AO22" s="649"/>
      <c r="AP22" s="606" t="s">
        <v>268</v>
      </c>
      <c r="AQ22" s="687"/>
      <c r="AR22" s="687"/>
      <c r="AS22" s="687"/>
      <c r="AT22" s="687"/>
      <c r="AU22" s="687"/>
      <c r="AV22" s="687"/>
      <c r="AW22" s="687"/>
      <c r="AX22" s="687"/>
      <c r="AY22" s="687"/>
      <c r="AZ22" s="687"/>
      <c r="BA22" s="687"/>
      <c r="BB22" s="687"/>
      <c r="BC22" s="687"/>
      <c r="BD22" s="687"/>
      <c r="BE22" s="687"/>
      <c r="BF22" s="688"/>
      <c r="BG22" s="609" t="s">
        <v>122</v>
      </c>
      <c r="BH22" s="610"/>
      <c r="BI22" s="610"/>
      <c r="BJ22" s="610"/>
      <c r="BK22" s="610"/>
      <c r="BL22" s="610"/>
      <c r="BM22" s="610"/>
      <c r="BN22" s="611"/>
      <c r="BO22" s="647" t="s">
        <v>122</v>
      </c>
      <c r="BP22" s="647"/>
      <c r="BQ22" s="647"/>
      <c r="BR22" s="647"/>
      <c r="BS22" s="648" t="s">
        <v>122</v>
      </c>
      <c r="BT22" s="648"/>
      <c r="BU22" s="648"/>
      <c r="BV22" s="648"/>
      <c r="BW22" s="648"/>
      <c r="BX22" s="648"/>
      <c r="BY22" s="648"/>
      <c r="BZ22" s="648"/>
      <c r="CA22" s="648"/>
      <c r="CB22" s="686"/>
      <c r="CD22" s="661" t="s">
        <v>269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06" t="s">
        <v>270</v>
      </c>
      <c r="C23" s="607"/>
      <c r="D23" s="607"/>
      <c r="E23" s="607"/>
      <c r="F23" s="607"/>
      <c r="G23" s="607"/>
      <c r="H23" s="607"/>
      <c r="I23" s="607"/>
      <c r="J23" s="607"/>
      <c r="K23" s="607"/>
      <c r="L23" s="607"/>
      <c r="M23" s="607"/>
      <c r="N23" s="607"/>
      <c r="O23" s="607"/>
      <c r="P23" s="607"/>
      <c r="Q23" s="608"/>
      <c r="R23" s="609">
        <v>333495</v>
      </c>
      <c r="S23" s="610"/>
      <c r="T23" s="610"/>
      <c r="U23" s="610"/>
      <c r="V23" s="610"/>
      <c r="W23" s="610"/>
      <c r="X23" s="610"/>
      <c r="Y23" s="611"/>
      <c r="Z23" s="647">
        <v>0.9</v>
      </c>
      <c r="AA23" s="647"/>
      <c r="AB23" s="647"/>
      <c r="AC23" s="647"/>
      <c r="AD23" s="648" t="s">
        <v>122</v>
      </c>
      <c r="AE23" s="648"/>
      <c r="AF23" s="648"/>
      <c r="AG23" s="648"/>
      <c r="AH23" s="648"/>
      <c r="AI23" s="648"/>
      <c r="AJ23" s="648"/>
      <c r="AK23" s="648"/>
      <c r="AL23" s="612" t="s">
        <v>122</v>
      </c>
      <c r="AM23" s="613"/>
      <c r="AN23" s="613"/>
      <c r="AO23" s="649"/>
      <c r="AP23" s="606" t="s">
        <v>271</v>
      </c>
      <c r="AQ23" s="687"/>
      <c r="AR23" s="687"/>
      <c r="AS23" s="687"/>
      <c r="AT23" s="687"/>
      <c r="AU23" s="687"/>
      <c r="AV23" s="687"/>
      <c r="AW23" s="687"/>
      <c r="AX23" s="687"/>
      <c r="AY23" s="687"/>
      <c r="AZ23" s="687"/>
      <c r="BA23" s="687"/>
      <c r="BB23" s="687"/>
      <c r="BC23" s="687"/>
      <c r="BD23" s="687"/>
      <c r="BE23" s="687"/>
      <c r="BF23" s="688"/>
      <c r="BG23" s="609">
        <v>603936</v>
      </c>
      <c r="BH23" s="610"/>
      <c r="BI23" s="610"/>
      <c r="BJ23" s="610"/>
      <c r="BK23" s="610"/>
      <c r="BL23" s="610"/>
      <c r="BM23" s="610"/>
      <c r="BN23" s="611"/>
      <c r="BO23" s="647">
        <v>3.3</v>
      </c>
      <c r="BP23" s="647"/>
      <c r="BQ23" s="647"/>
      <c r="BR23" s="647"/>
      <c r="BS23" s="648" t="s">
        <v>122</v>
      </c>
      <c r="BT23" s="648"/>
      <c r="BU23" s="648"/>
      <c r="BV23" s="648"/>
      <c r="BW23" s="648"/>
      <c r="BX23" s="648"/>
      <c r="BY23" s="648"/>
      <c r="BZ23" s="648"/>
      <c r="CA23" s="648"/>
      <c r="CB23" s="686"/>
      <c r="CD23" s="661" t="s">
        <v>211</v>
      </c>
      <c r="CE23" s="662"/>
      <c r="CF23" s="662"/>
      <c r="CG23" s="662"/>
      <c r="CH23" s="662"/>
      <c r="CI23" s="662"/>
      <c r="CJ23" s="662"/>
      <c r="CK23" s="662"/>
      <c r="CL23" s="662"/>
      <c r="CM23" s="662"/>
      <c r="CN23" s="662"/>
      <c r="CO23" s="662"/>
      <c r="CP23" s="662"/>
      <c r="CQ23" s="663"/>
      <c r="CR23" s="661" t="s">
        <v>272</v>
      </c>
      <c r="CS23" s="662"/>
      <c r="CT23" s="662"/>
      <c r="CU23" s="662"/>
      <c r="CV23" s="662"/>
      <c r="CW23" s="662"/>
      <c r="CX23" s="662"/>
      <c r="CY23" s="663"/>
      <c r="CZ23" s="661" t="s">
        <v>273</v>
      </c>
      <c r="DA23" s="662"/>
      <c r="DB23" s="662"/>
      <c r="DC23" s="663"/>
      <c r="DD23" s="661" t="s">
        <v>274</v>
      </c>
      <c r="DE23" s="662"/>
      <c r="DF23" s="662"/>
      <c r="DG23" s="662"/>
      <c r="DH23" s="662"/>
      <c r="DI23" s="662"/>
      <c r="DJ23" s="662"/>
      <c r="DK23" s="663"/>
      <c r="DL23" s="699" t="s">
        <v>275</v>
      </c>
      <c r="DM23" s="700"/>
      <c r="DN23" s="700"/>
      <c r="DO23" s="700"/>
      <c r="DP23" s="700"/>
      <c r="DQ23" s="700"/>
      <c r="DR23" s="700"/>
      <c r="DS23" s="700"/>
      <c r="DT23" s="700"/>
      <c r="DU23" s="700"/>
      <c r="DV23" s="701"/>
      <c r="DW23" s="661" t="s">
        <v>276</v>
      </c>
      <c r="DX23" s="662"/>
      <c r="DY23" s="662"/>
      <c r="DZ23" s="662"/>
      <c r="EA23" s="662"/>
      <c r="EB23" s="662"/>
      <c r="EC23" s="663"/>
    </row>
    <row r="24" spans="2:133" ht="11.25" customHeight="1" x14ac:dyDescent="0.2">
      <c r="B24" s="606" t="s">
        <v>277</v>
      </c>
      <c r="C24" s="607"/>
      <c r="D24" s="607"/>
      <c r="E24" s="607"/>
      <c r="F24" s="607"/>
      <c r="G24" s="607"/>
      <c r="H24" s="607"/>
      <c r="I24" s="607"/>
      <c r="J24" s="607"/>
      <c r="K24" s="607"/>
      <c r="L24" s="607"/>
      <c r="M24" s="607"/>
      <c r="N24" s="607"/>
      <c r="O24" s="607"/>
      <c r="P24" s="607"/>
      <c r="Q24" s="608"/>
      <c r="R24" s="609">
        <v>183</v>
      </c>
      <c r="S24" s="610"/>
      <c r="T24" s="610"/>
      <c r="U24" s="610"/>
      <c r="V24" s="610"/>
      <c r="W24" s="610"/>
      <c r="X24" s="610"/>
      <c r="Y24" s="611"/>
      <c r="Z24" s="647">
        <v>0</v>
      </c>
      <c r="AA24" s="647"/>
      <c r="AB24" s="647"/>
      <c r="AC24" s="647"/>
      <c r="AD24" s="648" t="s">
        <v>122</v>
      </c>
      <c r="AE24" s="648"/>
      <c r="AF24" s="648"/>
      <c r="AG24" s="648"/>
      <c r="AH24" s="648"/>
      <c r="AI24" s="648"/>
      <c r="AJ24" s="648"/>
      <c r="AK24" s="648"/>
      <c r="AL24" s="612" t="s">
        <v>122</v>
      </c>
      <c r="AM24" s="613"/>
      <c r="AN24" s="613"/>
      <c r="AO24" s="649"/>
      <c r="AP24" s="606" t="s">
        <v>278</v>
      </c>
      <c r="AQ24" s="687"/>
      <c r="AR24" s="687"/>
      <c r="AS24" s="687"/>
      <c r="AT24" s="687"/>
      <c r="AU24" s="687"/>
      <c r="AV24" s="687"/>
      <c r="AW24" s="687"/>
      <c r="AX24" s="687"/>
      <c r="AY24" s="687"/>
      <c r="AZ24" s="687"/>
      <c r="BA24" s="687"/>
      <c r="BB24" s="687"/>
      <c r="BC24" s="687"/>
      <c r="BD24" s="687"/>
      <c r="BE24" s="687"/>
      <c r="BF24" s="688"/>
      <c r="BG24" s="609" t="s">
        <v>122</v>
      </c>
      <c r="BH24" s="610"/>
      <c r="BI24" s="610"/>
      <c r="BJ24" s="610"/>
      <c r="BK24" s="610"/>
      <c r="BL24" s="610"/>
      <c r="BM24" s="610"/>
      <c r="BN24" s="611"/>
      <c r="BO24" s="647" t="s">
        <v>122</v>
      </c>
      <c r="BP24" s="647"/>
      <c r="BQ24" s="647"/>
      <c r="BR24" s="647"/>
      <c r="BS24" s="648" t="s">
        <v>122</v>
      </c>
      <c r="BT24" s="648"/>
      <c r="BU24" s="648"/>
      <c r="BV24" s="648"/>
      <c r="BW24" s="648"/>
      <c r="BX24" s="648"/>
      <c r="BY24" s="648"/>
      <c r="BZ24" s="648"/>
      <c r="CA24" s="648"/>
      <c r="CB24" s="686"/>
      <c r="CD24" s="667" t="s">
        <v>279</v>
      </c>
      <c r="CE24" s="668"/>
      <c r="CF24" s="668"/>
      <c r="CG24" s="668"/>
      <c r="CH24" s="668"/>
      <c r="CI24" s="668"/>
      <c r="CJ24" s="668"/>
      <c r="CK24" s="668"/>
      <c r="CL24" s="668"/>
      <c r="CM24" s="668"/>
      <c r="CN24" s="668"/>
      <c r="CO24" s="668"/>
      <c r="CP24" s="668"/>
      <c r="CQ24" s="669"/>
      <c r="CR24" s="664">
        <v>18487123</v>
      </c>
      <c r="CS24" s="665"/>
      <c r="CT24" s="665"/>
      <c r="CU24" s="665"/>
      <c r="CV24" s="665"/>
      <c r="CW24" s="665"/>
      <c r="CX24" s="665"/>
      <c r="CY24" s="690"/>
      <c r="CZ24" s="691">
        <v>50.1</v>
      </c>
      <c r="DA24" s="673"/>
      <c r="DB24" s="673"/>
      <c r="DC24" s="693"/>
      <c r="DD24" s="689">
        <v>12731502</v>
      </c>
      <c r="DE24" s="665"/>
      <c r="DF24" s="665"/>
      <c r="DG24" s="665"/>
      <c r="DH24" s="665"/>
      <c r="DI24" s="665"/>
      <c r="DJ24" s="665"/>
      <c r="DK24" s="690"/>
      <c r="DL24" s="689">
        <v>11816464</v>
      </c>
      <c r="DM24" s="665"/>
      <c r="DN24" s="665"/>
      <c r="DO24" s="665"/>
      <c r="DP24" s="665"/>
      <c r="DQ24" s="665"/>
      <c r="DR24" s="665"/>
      <c r="DS24" s="665"/>
      <c r="DT24" s="665"/>
      <c r="DU24" s="665"/>
      <c r="DV24" s="690"/>
      <c r="DW24" s="691">
        <v>55.8</v>
      </c>
      <c r="DX24" s="673"/>
      <c r="DY24" s="673"/>
      <c r="DZ24" s="673"/>
      <c r="EA24" s="673"/>
      <c r="EB24" s="673"/>
      <c r="EC24" s="692"/>
    </row>
    <row r="25" spans="2:133" ht="11.25" customHeight="1" x14ac:dyDescent="0.2">
      <c r="B25" s="606" t="s">
        <v>280</v>
      </c>
      <c r="C25" s="607"/>
      <c r="D25" s="607"/>
      <c r="E25" s="607"/>
      <c r="F25" s="607"/>
      <c r="G25" s="607"/>
      <c r="H25" s="607"/>
      <c r="I25" s="607"/>
      <c r="J25" s="607"/>
      <c r="K25" s="607"/>
      <c r="L25" s="607"/>
      <c r="M25" s="607"/>
      <c r="N25" s="607"/>
      <c r="O25" s="607"/>
      <c r="P25" s="607"/>
      <c r="Q25" s="608"/>
      <c r="R25" s="609">
        <v>22126160</v>
      </c>
      <c r="S25" s="610"/>
      <c r="T25" s="610"/>
      <c r="U25" s="610"/>
      <c r="V25" s="610"/>
      <c r="W25" s="610"/>
      <c r="X25" s="610"/>
      <c r="Y25" s="611"/>
      <c r="Z25" s="647">
        <v>57</v>
      </c>
      <c r="AA25" s="647"/>
      <c r="AB25" s="647"/>
      <c r="AC25" s="647"/>
      <c r="AD25" s="648">
        <v>21097386</v>
      </c>
      <c r="AE25" s="648"/>
      <c r="AF25" s="648"/>
      <c r="AG25" s="648"/>
      <c r="AH25" s="648"/>
      <c r="AI25" s="648"/>
      <c r="AJ25" s="648"/>
      <c r="AK25" s="648"/>
      <c r="AL25" s="612">
        <v>99.7</v>
      </c>
      <c r="AM25" s="613"/>
      <c r="AN25" s="613"/>
      <c r="AO25" s="649"/>
      <c r="AP25" s="606" t="s">
        <v>281</v>
      </c>
      <c r="AQ25" s="687"/>
      <c r="AR25" s="687"/>
      <c r="AS25" s="687"/>
      <c r="AT25" s="687"/>
      <c r="AU25" s="687"/>
      <c r="AV25" s="687"/>
      <c r="AW25" s="687"/>
      <c r="AX25" s="687"/>
      <c r="AY25" s="687"/>
      <c r="AZ25" s="687"/>
      <c r="BA25" s="687"/>
      <c r="BB25" s="687"/>
      <c r="BC25" s="687"/>
      <c r="BD25" s="687"/>
      <c r="BE25" s="687"/>
      <c r="BF25" s="688"/>
      <c r="BG25" s="609" t="s">
        <v>122</v>
      </c>
      <c r="BH25" s="610"/>
      <c r="BI25" s="610"/>
      <c r="BJ25" s="610"/>
      <c r="BK25" s="610"/>
      <c r="BL25" s="610"/>
      <c r="BM25" s="610"/>
      <c r="BN25" s="611"/>
      <c r="BO25" s="647" t="s">
        <v>122</v>
      </c>
      <c r="BP25" s="647"/>
      <c r="BQ25" s="647"/>
      <c r="BR25" s="647"/>
      <c r="BS25" s="648" t="s">
        <v>122</v>
      </c>
      <c r="BT25" s="648"/>
      <c r="BU25" s="648"/>
      <c r="BV25" s="648"/>
      <c r="BW25" s="648"/>
      <c r="BX25" s="648"/>
      <c r="BY25" s="648"/>
      <c r="BZ25" s="648"/>
      <c r="CA25" s="648"/>
      <c r="CB25" s="686"/>
      <c r="CD25" s="606" t="s">
        <v>282</v>
      </c>
      <c r="CE25" s="607"/>
      <c r="CF25" s="607"/>
      <c r="CG25" s="607"/>
      <c r="CH25" s="607"/>
      <c r="CI25" s="607"/>
      <c r="CJ25" s="607"/>
      <c r="CK25" s="607"/>
      <c r="CL25" s="607"/>
      <c r="CM25" s="607"/>
      <c r="CN25" s="607"/>
      <c r="CO25" s="607"/>
      <c r="CP25" s="607"/>
      <c r="CQ25" s="608"/>
      <c r="CR25" s="609">
        <v>8136874</v>
      </c>
      <c r="CS25" s="622"/>
      <c r="CT25" s="622"/>
      <c r="CU25" s="622"/>
      <c r="CV25" s="622"/>
      <c r="CW25" s="622"/>
      <c r="CX25" s="622"/>
      <c r="CY25" s="623"/>
      <c r="CZ25" s="612">
        <v>22</v>
      </c>
      <c r="DA25" s="624"/>
      <c r="DB25" s="624"/>
      <c r="DC25" s="625"/>
      <c r="DD25" s="615">
        <v>7757269</v>
      </c>
      <c r="DE25" s="622"/>
      <c r="DF25" s="622"/>
      <c r="DG25" s="622"/>
      <c r="DH25" s="622"/>
      <c r="DI25" s="622"/>
      <c r="DJ25" s="622"/>
      <c r="DK25" s="623"/>
      <c r="DL25" s="615">
        <v>7707471</v>
      </c>
      <c r="DM25" s="622"/>
      <c r="DN25" s="622"/>
      <c r="DO25" s="622"/>
      <c r="DP25" s="622"/>
      <c r="DQ25" s="622"/>
      <c r="DR25" s="622"/>
      <c r="DS25" s="622"/>
      <c r="DT25" s="622"/>
      <c r="DU25" s="622"/>
      <c r="DV25" s="623"/>
      <c r="DW25" s="612">
        <v>36.4</v>
      </c>
      <c r="DX25" s="624"/>
      <c r="DY25" s="624"/>
      <c r="DZ25" s="624"/>
      <c r="EA25" s="624"/>
      <c r="EB25" s="624"/>
      <c r="EC25" s="636"/>
    </row>
    <row r="26" spans="2:133" ht="11.25" customHeight="1" x14ac:dyDescent="0.2">
      <c r="B26" s="606" t="s">
        <v>283</v>
      </c>
      <c r="C26" s="607"/>
      <c r="D26" s="607"/>
      <c r="E26" s="607"/>
      <c r="F26" s="607"/>
      <c r="G26" s="607"/>
      <c r="H26" s="607"/>
      <c r="I26" s="607"/>
      <c r="J26" s="607"/>
      <c r="K26" s="607"/>
      <c r="L26" s="607"/>
      <c r="M26" s="607"/>
      <c r="N26" s="607"/>
      <c r="O26" s="607"/>
      <c r="P26" s="607"/>
      <c r="Q26" s="608"/>
      <c r="R26" s="609">
        <v>9669</v>
      </c>
      <c r="S26" s="610"/>
      <c r="T26" s="610"/>
      <c r="U26" s="610"/>
      <c r="V26" s="610"/>
      <c r="W26" s="610"/>
      <c r="X26" s="610"/>
      <c r="Y26" s="611"/>
      <c r="Z26" s="647">
        <v>0</v>
      </c>
      <c r="AA26" s="647"/>
      <c r="AB26" s="647"/>
      <c r="AC26" s="647"/>
      <c r="AD26" s="648">
        <v>9669</v>
      </c>
      <c r="AE26" s="648"/>
      <c r="AF26" s="648"/>
      <c r="AG26" s="648"/>
      <c r="AH26" s="648"/>
      <c r="AI26" s="648"/>
      <c r="AJ26" s="648"/>
      <c r="AK26" s="648"/>
      <c r="AL26" s="612">
        <v>0</v>
      </c>
      <c r="AM26" s="613"/>
      <c r="AN26" s="613"/>
      <c r="AO26" s="649"/>
      <c r="AP26" s="606" t="s">
        <v>284</v>
      </c>
      <c r="AQ26" s="687"/>
      <c r="AR26" s="687"/>
      <c r="AS26" s="687"/>
      <c r="AT26" s="687"/>
      <c r="AU26" s="687"/>
      <c r="AV26" s="687"/>
      <c r="AW26" s="687"/>
      <c r="AX26" s="687"/>
      <c r="AY26" s="687"/>
      <c r="AZ26" s="687"/>
      <c r="BA26" s="687"/>
      <c r="BB26" s="687"/>
      <c r="BC26" s="687"/>
      <c r="BD26" s="687"/>
      <c r="BE26" s="687"/>
      <c r="BF26" s="688"/>
      <c r="BG26" s="609" t="s">
        <v>122</v>
      </c>
      <c r="BH26" s="610"/>
      <c r="BI26" s="610"/>
      <c r="BJ26" s="610"/>
      <c r="BK26" s="610"/>
      <c r="BL26" s="610"/>
      <c r="BM26" s="610"/>
      <c r="BN26" s="611"/>
      <c r="BO26" s="647" t="s">
        <v>122</v>
      </c>
      <c r="BP26" s="647"/>
      <c r="BQ26" s="647"/>
      <c r="BR26" s="647"/>
      <c r="BS26" s="648" t="s">
        <v>122</v>
      </c>
      <c r="BT26" s="648"/>
      <c r="BU26" s="648"/>
      <c r="BV26" s="648"/>
      <c r="BW26" s="648"/>
      <c r="BX26" s="648"/>
      <c r="BY26" s="648"/>
      <c r="BZ26" s="648"/>
      <c r="CA26" s="648"/>
      <c r="CB26" s="686"/>
      <c r="CD26" s="606" t="s">
        <v>285</v>
      </c>
      <c r="CE26" s="607"/>
      <c r="CF26" s="607"/>
      <c r="CG26" s="607"/>
      <c r="CH26" s="607"/>
      <c r="CI26" s="607"/>
      <c r="CJ26" s="607"/>
      <c r="CK26" s="607"/>
      <c r="CL26" s="607"/>
      <c r="CM26" s="607"/>
      <c r="CN26" s="607"/>
      <c r="CO26" s="607"/>
      <c r="CP26" s="607"/>
      <c r="CQ26" s="608"/>
      <c r="CR26" s="609">
        <v>5372725</v>
      </c>
      <c r="CS26" s="610"/>
      <c r="CT26" s="610"/>
      <c r="CU26" s="610"/>
      <c r="CV26" s="610"/>
      <c r="CW26" s="610"/>
      <c r="CX26" s="610"/>
      <c r="CY26" s="611"/>
      <c r="CZ26" s="612">
        <v>14.6</v>
      </c>
      <c r="DA26" s="624"/>
      <c r="DB26" s="624"/>
      <c r="DC26" s="625"/>
      <c r="DD26" s="615">
        <v>5057756</v>
      </c>
      <c r="DE26" s="610"/>
      <c r="DF26" s="610"/>
      <c r="DG26" s="610"/>
      <c r="DH26" s="610"/>
      <c r="DI26" s="610"/>
      <c r="DJ26" s="610"/>
      <c r="DK26" s="611"/>
      <c r="DL26" s="615" t="s">
        <v>122</v>
      </c>
      <c r="DM26" s="610"/>
      <c r="DN26" s="610"/>
      <c r="DO26" s="610"/>
      <c r="DP26" s="610"/>
      <c r="DQ26" s="610"/>
      <c r="DR26" s="610"/>
      <c r="DS26" s="610"/>
      <c r="DT26" s="610"/>
      <c r="DU26" s="610"/>
      <c r="DV26" s="611"/>
      <c r="DW26" s="612" t="s">
        <v>122</v>
      </c>
      <c r="DX26" s="624"/>
      <c r="DY26" s="624"/>
      <c r="DZ26" s="624"/>
      <c r="EA26" s="624"/>
      <c r="EB26" s="624"/>
      <c r="EC26" s="636"/>
    </row>
    <row r="27" spans="2:133" ht="11.25" customHeight="1" x14ac:dyDescent="0.2">
      <c r="B27" s="606" t="s">
        <v>286</v>
      </c>
      <c r="C27" s="607"/>
      <c r="D27" s="607"/>
      <c r="E27" s="607"/>
      <c r="F27" s="607"/>
      <c r="G27" s="607"/>
      <c r="H27" s="607"/>
      <c r="I27" s="607"/>
      <c r="J27" s="607"/>
      <c r="K27" s="607"/>
      <c r="L27" s="607"/>
      <c r="M27" s="607"/>
      <c r="N27" s="607"/>
      <c r="O27" s="607"/>
      <c r="P27" s="607"/>
      <c r="Q27" s="608"/>
      <c r="R27" s="609">
        <v>123007</v>
      </c>
      <c r="S27" s="610"/>
      <c r="T27" s="610"/>
      <c r="U27" s="610"/>
      <c r="V27" s="610"/>
      <c r="W27" s="610"/>
      <c r="X27" s="610"/>
      <c r="Y27" s="611"/>
      <c r="Z27" s="647">
        <v>0.3</v>
      </c>
      <c r="AA27" s="647"/>
      <c r="AB27" s="647"/>
      <c r="AC27" s="647"/>
      <c r="AD27" s="648" t="s">
        <v>122</v>
      </c>
      <c r="AE27" s="648"/>
      <c r="AF27" s="648"/>
      <c r="AG27" s="648"/>
      <c r="AH27" s="648"/>
      <c r="AI27" s="648"/>
      <c r="AJ27" s="648"/>
      <c r="AK27" s="648"/>
      <c r="AL27" s="612" t="s">
        <v>122</v>
      </c>
      <c r="AM27" s="613"/>
      <c r="AN27" s="613"/>
      <c r="AO27" s="649"/>
      <c r="AP27" s="606" t="s">
        <v>287</v>
      </c>
      <c r="AQ27" s="607"/>
      <c r="AR27" s="607"/>
      <c r="AS27" s="607"/>
      <c r="AT27" s="607"/>
      <c r="AU27" s="607"/>
      <c r="AV27" s="607"/>
      <c r="AW27" s="607"/>
      <c r="AX27" s="607"/>
      <c r="AY27" s="607"/>
      <c r="AZ27" s="607"/>
      <c r="BA27" s="607"/>
      <c r="BB27" s="607"/>
      <c r="BC27" s="607"/>
      <c r="BD27" s="607"/>
      <c r="BE27" s="607"/>
      <c r="BF27" s="608"/>
      <c r="BG27" s="609">
        <v>18155628</v>
      </c>
      <c r="BH27" s="610"/>
      <c r="BI27" s="610"/>
      <c r="BJ27" s="610"/>
      <c r="BK27" s="610"/>
      <c r="BL27" s="610"/>
      <c r="BM27" s="610"/>
      <c r="BN27" s="611"/>
      <c r="BO27" s="647">
        <v>100</v>
      </c>
      <c r="BP27" s="647"/>
      <c r="BQ27" s="647"/>
      <c r="BR27" s="647"/>
      <c r="BS27" s="648">
        <v>194319</v>
      </c>
      <c r="BT27" s="648"/>
      <c r="BU27" s="648"/>
      <c r="BV27" s="648"/>
      <c r="BW27" s="648"/>
      <c r="BX27" s="648"/>
      <c r="BY27" s="648"/>
      <c r="BZ27" s="648"/>
      <c r="CA27" s="648"/>
      <c r="CB27" s="686"/>
      <c r="CD27" s="606" t="s">
        <v>288</v>
      </c>
      <c r="CE27" s="607"/>
      <c r="CF27" s="607"/>
      <c r="CG27" s="607"/>
      <c r="CH27" s="607"/>
      <c r="CI27" s="607"/>
      <c r="CJ27" s="607"/>
      <c r="CK27" s="607"/>
      <c r="CL27" s="607"/>
      <c r="CM27" s="607"/>
      <c r="CN27" s="607"/>
      <c r="CO27" s="607"/>
      <c r="CP27" s="607"/>
      <c r="CQ27" s="608"/>
      <c r="CR27" s="609">
        <v>8430629</v>
      </c>
      <c r="CS27" s="622"/>
      <c r="CT27" s="622"/>
      <c r="CU27" s="622"/>
      <c r="CV27" s="622"/>
      <c r="CW27" s="622"/>
      <c r="CX27" s="622"/>
      <c r="CY27" s="623"/>
      <c r="CZ27" s="612">
        <v>22.8</v>
      </c>
      <c r="DA27" s="624"/>
      <c r="DB27" s="624"/>
      <c r="DC27" s="625"/>
      <c r="DD27" s="615">
        <v>3054613</v>
      </c>
      <c r="DE27" s="622"/>
      <c r="DF27" s="622"/>
      <c r="DG27" s="622"/>
      <c r="DH27" s="622"/>
      <c r="DI27" s="622"/>
      <c r="DJ27" s="622"/>
      <c r="DK27" s="623"/>
      <c r="DL27" s="615">
        <v>2189373</v>
      </c>
      <c r="DM27" s="622"/>
      <c r="DN27" s="622"/>
      <c r="DO27" s="622"/>
      <c r="DP27" s="622"/>
      <c r="DQ27" s="622"/>
      <c r="DR27" s="622"/>
      <c r="DS27" s="622"/>
      <c r="DT27" s="622"/>
      <c r="DU27" s="622"/>
      <c r="DV27" s="623"/>
      <c r="DW27" s="612">
        <v>10.3</v>
      </c>
      <c r="DX27" s="624"/>
      <c r="DY27" s="624"/>
      <c r="DZ27" s="624"/>
      <c r="EA27" s="624"/>
      <c r="EB27" s="624"/>
      <c r="EC27" s="636"/>
    </row>
    <row r="28" spans="2:133" ht="11.25" customHeight="1" x14ac:dyDescent="0.2">
      <c r="B28" s="606" t="s">
        <v>289</v>
      </c>
      <c r="C28" s="607"/>
      <c r="D28" s="607"/>
      <c r="E28" s="607"/>
      <c r="F28" s="607"/>
      <c r="G28" s="607"/>
      <c r="H28" s="607"/>
      <c r="I28" s="607"/>
      <c r="J28" s="607"/>
      <c r="K28" s="607"/>
      <c r="L28" s="607"/>
      <c r="M28" s="607"/>
      <c r="N28" s="607"/>
      <c r="O28" s="607"/>
      <c r="P28" s="607"/>
      <c r="Q28" s="608"/>
      <c r="R28" s="609">
        <v>383359</v>
      </c>
      <c r="S28" s="610"/>
      <c r="T28" s="610"/>
      <c r="U28" s="610"/>
      <c r="V28" s="610"/>
      <c r="W28" s="610"/>
      <c r="X28" s="610"/>
      <c r="Y28" s="611"/>
      <c r="Z28" s="647">
        <v>1</v>
      </c>
      <c r="AA28" s="647"/>
      <c r="AB28" s="647"/>
      <c r="AC28" s="647"/>
      <c r="AD28" s="648">
        <v>52022</v>
      </c>
      <c r="AE28" s="648"/>
      <c r="AF28" s="648"/>
      <c r="AG28" s="648"/>
      <c r="AH28" s="648"/>
      <c r="AI28" s="648"/>
      <c r="AJ28" s="648"/>
      <c r="AK28" s="648"/>
      <c r="AL28" s="612">
        <v>0.2</v>
      </c>
      <c r="AM28" s="613"/>
      <c r="AN28" s="613"/>
      <c r="AO28" s="649"/>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47"/>
      <c r="BP28" s="647"/>
      <c r="BQ28" s="647"/>
      <c r="BR28" s="647"/>
      <c r="BS28" s="615"/>
      <c r="BT28" s="610"/>
      <c r="BU28" s="610"/>
      <c r="BV28" s="610"/>
      <c r="BW28" s="610"/>
      <c r="BX28" s="610"/>
      <c r="BY28" s="610"/>
      <c r="BZ28" s="610"/>
      <c r="CA28" s="610"/>
      <c r="CB28" s="646"/>
      <c r="CD28" s="606" t="s">
        <v>290</v>
      </c>
      <c r="CE28" s="607"/>
      <c r="CF28" s="607"/>
      <c r="CG28" s="607"/>
      <c r="CH28" s="607"/>
      <c r="CI28" s="607"/>
      <c r="CJ28" s="607"/>
      <c r="CK28" s="607"/>
      <c r="CL28" s="607"/>
      <c r="CM28" s="607"/>
      <c r="CN28" s="607"/>
      <c r="CO28" s="607"/>
      <c r="CP28" s="607"/>
      <c r="CQ28" s="608"/>
      <c r="CR28" s="609">
        <v>1919620</v>
      </c>
      <c r="CS28" s="610"/>
      <c r="CT28" s="610"/>
      <c r="CU28" s="610"/>
      <c r="CV28" s="610"/>
      <c r="CW28" s="610"/>
      <c r="CX28" s="610"/>
      <c r="CY28" s="611"/>
      <c r="CZ28" s="612">
        <v>5.2</v>
      </c>
      <c r="DA28" s="624"/>
      <c r="DB28" s="624"/>
      <c r="DC28" s="625"/>
      <c r="DD28" s="615">
        <v>1919620</v>
      </c>
      <c r="DE28" s="610"/>
      <c r="DF28" s="610"/>
      <c r="DG28" s="610"/>
      <c r="DH28" s="610"/>
      <c r="DI28" s="610"/>
      <c r="DJ28" s="610"/>
      <c r="DK28" s="611"/>
      <c r="DL28" s="615">
        <v>1919620</v>
      </c>
      <c r="DM28" s="610"/>
      <c r="DN28" s="610"/>
      <c r="DO28" s="610"/>
      <c r="DP28" s="610"/>
      <c r="DQ28" s="610"/>
      <c r="DR28" s="610"/>
      <c r="DS28" s="610"/>
      <c r="DT28" s="610"/>
      <c r="DU28" s="610"/>
      <c r="DV28" s="611"/>
      <c r="DW28" s="612">
        <v>9.1</v>
      </c>
      <c r="DX28" s="624"/>
      <c r="DY28" s="624"/>
      <c r="DZ28" s="624"/>
      <c r="EA28" s="624"/>
      <c r="EB28" s="624"/>
      <c r="EC28" s="636"/>
    </row>
    <row r="29" spans="2:133" ht="11.25" customHeight="1" x14ac:dyDescent="0.2">
      <c r="B29" s="606" t="s">
        <v>291</v>
      </c>
      <c r="C29" s="607"/>
      <c r="D29" s="607"/>
      <c r="E29" s="607"/>
      <c r="F29" s="607"/>
      <c r="G29" s="607"/>
      <c r="H29" s="607"/>
      <c r="I29" s="607"/>
      <c r="J29" s="607"/>
      <c r="K29" s="607"/>
      <c r="L29" s="607"/>
      <c r="M29" s="607"/>
      <c r="N29" s="607"/>
      <c r="O29" s="607"/>
      <c r="P29" s="607"/>
      <c r="Q29" s="608"/>
      <c r="R29" s="609">
        <v>324412</v>
      </c>
      <c r="S29" s="610"/>
      <c r="T29" s="610"/>
      <c r="U29" s="610"/>
      <c r="V29" s="610"/>
      <c r="W29" s="610"/>
      <c r="X29" s="610"/>
      <c r="Y29" s="611"/>
      <c r="Z29" s="647">
        <v>0.8</v>
      </c>
      <c r="AA29" s="647"/>
      <c r="AB29" s="647"/>
      <c r="AC29" s="647"/>
      <c r="AD29" s="648">
        <v>1803</v>
      </c>
      <c r="AE29" s="648"/>
      <c r="AF29" s="648"/>
      <c r="AG29" s="648"/>
      <c r="AH29" s="648"/>
      <c r="AI29" s="648"/>
      <c r="AJ29" s="648"/>
      <c r="AK29" s="648"/>
      <c r="AL29" s="612">
        <v>0</v>
      </c>
      <c r="AM29" s="613"/>
      <c r="AN29" s="613"/>
      <c r="AO29" s="649"/>
      <c r="AP29" s="590"/>
      <c r="AQ29" s="591"/>
      <c r="AR29" s="591"/>
      <c r="AS29" s="591"/>
      <c r="AT29" s="591"/>
      <c r="AU29" s="591"/>
      <c r="AV29" s="591"/>
      <c r="AW29" s="591"/>
      <c r="AX29" s="591"/>
      <c r="AY29" s="591"/>
      <c r="AZ29" s="591"/>
      <c r="BA29" s="591"/>
      <c r="BB29" s="591"/>
      <c r="BC29" s="591"/>
      <c r="BD29" s="591"/>
      <c r="BE29" s="591"/>
      <c r="BF29" s="592"/>
      <c r="BG29" s="609"/>
      <c r="BH29" s="610"/>
      <c r="BI29" s="610"/>
      <c r="BJ29" s="610"/>
      <c r="BK29" s="610"/>
      <c r="BL29" s="610"/>
      <c r="BM29" s="610"/>
      <c r="BN29" s="611"/>
      <c r="BO29" s="647"/>
      <c r="BP29" s="647"/>
      <c r="BQ29" s="647"/>
      <c r="BR29" s="647"/>
      <c r="BS29" s="648"/>
      <c r="BT29" s="648"/>
      <c r="BU29" s="648"/>
      <c r="BV29" s="648"/>
      <c r="BW29" s="648"/>
      <c r="BX29" s="648"/>
      <c r="BY29" s="648"/>
      <c r="BZ29" s="648"/>
      <c r="CA29" s="648"/>
      <c r="CB29" s="686"/>
      <c r="CD29" s="628" t="s">
        <v>292</v>
      </c>
      <c r="CE29" s="629"/>
      <c r="CF29" s="606" t="s">
        <v>66</v>
      </c>
      <c r="CG29" s="607"/>
      <c r="CH29" s="607"/>
      <c r="CI29" s="607"/>
      <c r="CJ29" s="607"/>
      <c r="CK29" s="607"/>
      <c r="CL29" s="607"/>
      <c r="CM29" s="607"/>
      <c r="CN29" s="607"/>
      <c r="CO29" s="607"/>
      <c r="CP29" s="607"/>
      <c r="CQ29" s="608"/>
      <c r="CR29" s="609">
        <v>1919620</v>
      </c>
      <c r="CS29" s="622"/>
      <c r="CT29" s="622"/>
      <c r="CU29" s="622"/>
      <c r="CV29" s="622"/>
      <c r="CW29" s="622"/>
      <c r="CX29" s="622"/>
      <c r="CY29" s="623"/>
      <c r="CZ29" s="612">
        <v>5.2</v>
      </c>
      <c r="DA29" s="624"/>
      <c r="DB29" s="624"/>
      <c r="DC29" s="625"/>
      <c r="DD29" s="615">
        <v>1919620</v>
      </c>
      <c r="DE29" s="622"/>
      <c r="DF29" s="622"/>
      <c r="DG29" s="622"/>
      <c r="DH29" s="622"/>
      <c r="DI29" s="622"/>
      <c r="DJ29" s="622"/>
      <c r="DK29" s="623"/>
      <c r="DL29" s="615">
        <v>1919620</v>
      </c>
      <c r="DM29" s="622"/>
      <c r="DN29" s="622"/>
      <c r="DO29" s="622"/>
      <c r="DP29" s="622"/>
      <c r="DQ29" s="622"/>
      <c r="DR29" s="622"/>
      <c r="DS29" s="622"/>
      <c r="DT29" s="622"/>
      <c r="DU29" s="622"/>
      <c r="DV29" s="623"/>
      <c r="DW29" s="612">
        <v>9.1</v>
      </c>
      <c r="DX29" s="624"/>
      <c r="DY29" s="624"/>
      <c r="DZ29" s="624"/>
      <c r="EA29" s="624"/>
      <c r="EB29" s="624"/>
      <c r="EC29" s="636"/>
    </row>
    <row r="30" spans="2:133" ht="11.25" customHeight="1" x14ac:dyDescent="0.2">
      <c r="B30" s="606" t="s">
        <v>293</v>
      </c>
      <c r="C30" s="607"/>
      <c r="D30" s="607"/>
      <c r="E30" s="607"/>
      <c r="F30" s="607"/>
      <c r="G30" s="607"/>
      <c r="H30" s="607"/>
      <c r="I30" s="607"/>
      <c r="J30" s="607"/>
      <c r="K30" s="607"/>
      <c r="L30" s="607"/>
      <c r="M30" s="607"/>
      <c r="N30" s="607"/>
      <c r="O30" s="607"/>
      <c r="P30" s="607"/>
      <c r="Q30" s="608"/>
      <c r="R30" s="609">
        <v>6025875</v>
      </c>
      <c r="S30" s="610"/>
      <c r="T30" s="610"/>
      <c r="U30" s="610"/>
      <c r="V30" s="610"/>
      <c r="W30" s="610"/>
      <c r="X30" s="610"/>
      <c r="Y30" s="611"/>
      <c r="Z30" s="647">
        <v>15.5</v>
      </c>
      <c r="AA30" s="647"/>
      <c r="AB30" s="647"/>
      <c r="AC30" s="647"/>
      <c r="AD30" s="648" t="s">
        <v>122</v>
      </c>
      <c r="AE30" s="648"/>
      <c r="AF30" s="648"/>
      <c r="AG30" s="648"/>
      <c r="AH30" s="648"/>
      <c r="AI30" s="648"/>
      <c r="AJ30" s="648"/>
      <c r="AK30" s="648"/>
      <c r="AL30" s="612" t="s">
        <v>122</v>
      </c>
      <c r="AM30" s="613"/>
      <c r="AN30" s="613"/>
      <c r="AO30" s="649"/>
      <c r="AP30" s="661" t="s">
        <v>211</v>
      </c>
      <c r="AQ30" s="662"/>
      <c r="AR30" s="662"/>
      <c r="AS30" s="662"/>
      <c r="AT30" s="662"/>
      <c r="AU30" s="662"/>
      <c r="AV30" s="662"/>
      <c r="AW30" s="662"/>
      <c r="AX30" s="662"/>
      <c r="AY30" s="662"/>
      <c r="AZ30" s="662"/>
      <c r="BA30" s="662"/>
      <c r="BB30" s="662"/>
      <c r="BC30" s="662"/>
      <c r="BD30" s="662"/>
      <c r="BE30" s="662"/>
      <c r="BF30" s="663"/>
      <c r="BG30" s="661" t="s">
        <v>294</v>
      </c>
      <c r="BH30" s="684"/>
      <c r="BI30" s="684"/>
      <c r="BJ30" s="684"/>
      <c r="BK30" s="684"/>
      <c r="BL30" s="684"/>
      <c r="BM30" s="684"/>
      <c r="BN30" s="684"/>
      <c r="BO30" s="684"/>
      <c r="BP30" s="684"/>
      <c r="BQ30" s="685"/>
      <c r="BR30" s="661" t="s">
        <v>295</v>
      </c>
      <c r="BS30" s="684"/>
      <c r="BT30" s="684"/>
      <c r="BU30" s="684"/>
      <c r="BV30" s="684"/>
      <c r="BW30" s="684"/>
      <c r="BX30" s="684"/>
      <c r="BY30" s="684"/>
      <c r="BZ30" s="684"/>
      <c r="CA30" s="684"/>
      <c r="CB30" s="685"/>
      <c r="CD30" s="630"/>
      <c r="CE30" s="631"/>
      <c r="CF30" s="606" t="s">
        <v>296</v>
      </c>
      <c r="CG30" s="607"/>
      <c r="CH30" s="607"/>
      <c r="CI30" s="607"/>
      <c r="CJ30" s="607"/>
      <c r="CK30" s="607"/>
      <c r="CL30" s="607"/>
      <c r="CM30" s="607"/>
      <c r="CN30" s="607"/>
      <c r="CO30" s="607"/>
      <c r="CP30" s="607"/>
      <c r="CQ30" s="608"/>
      <c r="CR30" s="609">
        <v>1859922</v>
      </c>
      <c r="CS30" s="610"/>
      <c r="CT30" s="610"/>
      <c r="CU30" s="610"/>
      <c r="CV30" s="610"/>
      <c r="CW30" s="610"/>
      <c r="CX30" s="610"/>
      <c r="CY30" s="611"/>
      <c r="CZ30" s="612">
        <v>5</v>
      </c>
      <c r="DA30" s="624"/>
      <c r="DB30" s="624"/>
      <c r="DC30" s="625"/>
      <c r="DD30" s="615">
        <v>1859922</v>
      </c>
      <c r="DE30" s="610"/>
      <c r="DF30" s="610"/>
      <c r="DG30" s="610"/>
      <c r="DH30" s="610"/>
      <c r="DI30" s="610"/>
      <c r="DJ30" s="610"/>
      <c r="DK30" s="611"/>
      <c r="DL30" s="615">
        <v>1859922</v>
      </c>
      <c r="DM30" s="610"/>
      <c r="DN30" s="610"/>
      <c r="DO30" s="610"/>
      <c r="DP30" s="610"/>
      <c r="DQ30" s="610"/>
      <c r="DR30" s="610"/>
      <c r="DS30" s="610"/>
      <c r="DT30" s="610"/>
      <c r="DU30" s="610"/>
      <c r="DV30" s="611"/>
      <c r="DW30" s="612">
        <v>8.8000000000000007</v>
      </c>
      <c r="DX30" s="624"/>
      <c r="DY30" s="624"/>
      <c r="DZ30" s="624"/>
      <c r="EA30" s="624"/>
      <c r="EB30" s="624"/>
      <c r="EC30" s="636"/>
    </row>
    <row r="31" spans="2:133" ht="11.25" customHeight="1" x14ac:dyDescent="0.2">
      <c r="B31" s="676" t="s">
        <v>297</v>
      </c>
      <c r="C31" s="677"/>
      <c r="D31" s="677"/>
      <c r="E31" s="677"/>
      <c r="F31" s="677"/>
      <c r="G31" s="677"/>
      <c r="H31" s="677"/>
      <c r="I31" s="677"/>
      <c r="J31" s="677"/>
      <c r="K31" s="677"/>
      <c r="L31" s="677"/>
      <c r="M31" s="677"/>
      <c r="N31" s="677"/>
      <c r="O31" s="677"/>
      <c r="P31" s="677"/>
      <c r="Q31" s="678"/>
      <c r="R31" s="609" t="s">
        <v>122</v>
      </c>
      <c r="S31" s="610"/>
      <c r="T31" s="610"/>
      <c r="U31" s="610"/>
      <c r="V31" s="610"/>
      <c r="W31" s="610"/>
      <c r="X31" s="610"/>
      <c r="Y31" s="611"/>
      <c r="Z31" s="647" t="s">
        <v>122</v>
      </c>
      <c r="AA31" s="647"/>
      <c r="AB31" s="647"/>
      <c r="AC31" s="647"/>
      <c r="AD31" s="648" t="s">
        <v>122</v>
      </c>
      <c r="AE31" s="648"/>
      <c r="AF31" s="648"/>
      <c r="AG31" s="648"/>
      <c r="AH31" s="648"/>
      <c r="AI31" s="648"/>
      <c r="AJ31" s="648"/>
      <c r="AK31" s="648"/>
      <c r="AL31" s="612" t="s">
        <v>122</v>
      </c>
      <c r="AM31" s="613"/>
      <c r="AN31" s="613"/>
      <c r="AO31" s="649"/>
      <c r="AP31" s="679" t="s">
        <v>298</v>
      </c>
      <c r="AQ31" s="680"/>
      <c r="AR31" s="680"/>
      <c r="AS31" s="680"/>
      <c r="AT31" s="681" t="s">
        <v>299</v>
      </c>
      <c r="AU31" s="209"/>
      <c r="AV31" s="209"/>
      <c r="AW31" s="209"/>
      <c r="AX31" s="667" t="s">
        <v>177</v>
      </c>
      <c r="AY31" s="668"/>
      <c r="AZ31" s="668"/>
      <c r="BA31" s="668"/>
      <c r="BB31" s="668"/>
      <c r="BC31" s="668"/>
      <c r="BD31" s="668"/>
      <c r="BE31" s="668"/>
      <c r="BF31" s="669"/>
      <c r="BG31" s="671">
        <v>99.3</v>
      </c>
      <c r="BH31" s="672"/>
      <c r="BI31" s="672"/>
      <c r="BJ31" s="672"/>
      <c r="BK31" s="672"/>
      <c r="BL31" s="672"/>
      <c r="BM31" s="673">
        <v>97.8</v>
      </c>
      <c r="BN31" s="672"/>
      <c r="BO31" s="672"/>
      <c r="BP31" s="672"/>
      <c r="BQ31" s="674"/>
      <c r="BR31" s="671">
        <v>99.4</v>
      </c>
      <c r="BS31" s="672"/>
      <c r="BT31" s="672"/>
      <c r="BU31" s="672"/>
      <c r="BV31" s="672"/>
      <c r="BW31" s="672"/>
      <c r="BX31" s="673">
        <v>97.5</v>
      </c>
      <c r="BY31" s="672"/>
      <c r="BZ31" s="672"/>
      <c r="CA31" s="672"/>
      <c r="CB31" s="674"/>
      <c r="CD31" s="630"/>
      <c r="CE31" s="631"/>
      <c r="CF31" s="606" t="s">
        <v>300</v>
      </c>
      <c r="CG31" s="607"/>
      <c r="CH31" s="607"/>
      <c r="CI31" s="607"/>
      <c r="CJ31" s="607"/>
      <c r="CK31" s="607"/>
      <c r="CL31" s="607"/>
      <c r="CM31" s="607"/>
      <c r="CN31" s="607"/>
      <c r="CO31" s="607"/>
      <c r="CP31" s="607"/>
      <c r="CQ31" s="608"/>
      <c r="CR31" s="609">
        <v>59698</v>
      </c>
      <c r="CS31" s="622"/>
      <c r="CT31" s="622"/>
      <c r="CU31" s="622"/>
      <c r="CV31" s="622"/>
      <c r="CW31" s="622"/>
      <c r="CX31" s="622"/>
      <c r="CY31" s="623"/>
      <c r="CZ31" s="612">
        <v>0.2</v>
      </c>
      <c r="DA31" s="624"/>
      <c r="DB31" s="624"/>
      <c r="DC31" s="625"/>
      <c r="DD31" s="615">
        <v>59698</v>
      </c>
      <c r="DE31" s="622"/>
      <c r="DF31" s="622"/>
      <c r="DG31" s="622"/>
      <c r="DH31" s="622"/>
      <c r="DI31" s="622"/>
      <c r="DJ31" s="622"/>
      <c r="DK31" s="623"/>
      <c r="DL31" s="615">
        <v>59698</v>
      </c>
      <c r="DM31" s="622"/>
      <c r="DN31" s="622"/>
      <c r="DO31" s="622"/>
      <c r="DP31" s="622"/>
      <c r="DQ31" s="622"/>
      <c r="DR31" s="622"/>
      <c r="DS31" s="622"/>
      <c r="DT31" s="622"/>
      <c r="DU31" s="622"/>
      <c r="DV31" s="623"/>
      <c r="DW31" s="612">
        <v>0.3</v>
      </c>
      <c r="DX31" s="624"/>
      <c r="DY31" s="624"/>
      <c r="DZ31" s="624"/>
      <c r="EA31" s="624"/>
      <c r="EB31" s="624"/>
      <c r="EC31" s="636"/>
    </row>
    <row r="32" spans="2:133" ht="11.25" customHeight="1" x14ac:dyDescent="0.2">
      <c r="B32" s="606" t="s">
        <v>301</v>
      </c>
      <c r="C32" s="607"/>
      <c r="D32" s="607"/>
      <c r="E32" s="607"/>
      <c r="F32" s="607"/>
      <c r="G32" s="607"/>
      <c r="H32" s="607"/>
      <c r="I32" s="607"/>
      <c r="J32" s="607"/>
      <c r="K32" s="607"/>
      <c r="L32" s="607"/>
      <c r="M32" s="607"/>
      <c r="N32" s="607"/>
      <c r="O32" s="607"/>
      <c r="P32" s="607"/>
      <c r="Q32" s="608"/>
      <c r="R32" s="609">
        <v>2553067</v>
      </c>
      <c r="S32" s="610"/>
      <c r="T32" s="610"/>
      <c r="U32" s="610"/>
      <c r="V32" s="610"/>
      <c r="W32" s="610"/>
      <c r="X32" s="610"/>
      <c r="Y32" s="611"/>
      <c r="Z32" s="647">
        <v>6.6</v>
      </c>
      <c r="AA32" s="647"/>
      <c r="AB32" s="647"/>
      <c r="AC32" s="647"/>
      <c r="AD32" s="648" t="s">
        <v>122</v>
      </c>
      <c r="AE32" s="648"/>
      <c r="AF32" s="648"/>
      <c r="AG32" s="648"/>
      <c r="AH32" s="648"/>
      <c r="AI32" s="648"/>
      <c r="AJ32" s="648"/>
      <c r="AK32" s="648"/>
      <c r="AL32" s="612" t="s">
        <v>122</v>
      </c>
      <c r="AM32" s="613"/>
      <c r="AN32" s="613"/>
      <c r="AO32" s="649"/>
      <c r="AP32" s="650"/>
      <c r="AQ32" s="651"/>
      <c r="AR32" s="651"/>
      <c r="AS32" s="651"/>
      <c r="AT32" s="682"/>
      <c r="AU32" s="205" t="s">
        <v>302</v>
      </c>
      <c r="AX32" s="606" t="s">
        <v>303</v>
      </c>
      <c r="AY32" s="607"/>
      <c r="AZ32" s="607"/>
      <c r="BA32" s="607"/>
      <c r="BB32" s="607"/>
      <c r="BC32" s="607"/>
      <c r="BD32" s="607"/>
      <c r="BE32" s="607"/>
      <c r="BF32" s="608"/>
      <c r="BG32" s="675">
        <v>99.1</v>
      </c>
      <c r="BH32" s="622"/>
      <c r="BI32" s="622"/>
      <c r="BJ32" s="622"/>
      <c r="BK32" s="622"/>
      <c r="BL32" s="622"/>
      <c r="BM32" s="613">
        <v>97</v>
      </c>
      <c r="BN32" s="622"/>
      <c r="BO32" s="622"/>
      <c r="BP32" s="622"/>
      <c r="BQ32" s="645"/>
      <c r="BR32" s="675">
        <v>98.9</v>
      </c>
      <c r="BS32" s="622"/>
      <c r="BT32" s="622"/>
      <c r="BU32" s="622"/>
      <c r="BV32" s="622"/>
      <c r="BW32" s="622"/>
      <c r="BX32" s="613">
        <v>96.1</v>
      </c>
      <c r="BY32" s="622"/>
      <c r="BZ32" s="622"/>
      <c r="CA32" s="622"/>
      <c r="CB32" s="645"/>
      <c r="CD32" s="632"/>
      <c r="CE32" s="633"/>
      <c r="CF32" s="606" t="s">
        <v>304</v>
      </c>
      <c r="CG32" s="607"/>
      <c r="CH32" s="607"/>
      <c r="CI32" s="607"/>
      <c r="CJ32" s="607"/>
      <c r="CK32" s="607"/>
      <c r="CL32" s="607"/>
      <c r="CM32" s="607"/>
      <c r="CN32" s="607"/>
      <c r="CO32" s="607"/>
      <c r="CP32" s="607"/>
      <c r="CQ32" s="608"/>
      <c r="CR32" s="609" t="s">
        <v>122</v>
      </c>
      <c r="CS32" s="610"/>
      <c r="CT32" s="610"/>
      <c r="CU32" s="610"/>
      <c r="CV32" s="610"/>
      <c r="CW32" s="610"/>
      <c r="CX32" s="610"/>
      <c r="CY32" s="611"/>
      <c r="CZ32" s="612" t="s">
        <v>122</v>
      </c>
      <c r="DA32" s="624"/>
      <c r="DB32" s="624"/>
      <c r="DC32" s="625"/>
      <c r="DD32" s="615" t="s">
        <v>122</v>
      </c>
      <c r="DE32" s="610"/>
      <c r="DF32" s="610"/>
      <c r="DG32" s="610"/>
      <c r="DH32" s="610"/>
      <c r="DI32" s="610"/>
      <c r="DJ32" s="610"/>
      <c r="DK32" s="611"/>
      <c r="DL32" s="615" t="s">
        <v>122</v>
      </c>
      <c r="DM32" s="610"/>
      <c r="DN32" s="610"/>
      <c r="DO32" s="610"/>
      <c r="DP32" s="610"/>
      <c r="DQ32" s="610"/>
      <c r="DR32" s="610"/>
      <c r="DS32" s="610"/>
      <c r="DT32" s="610"/>
      <c r="DU32" s="610"/>
      <c r="DV32" s="611"/>
      <c r="DW32" s="612" t="s">
        <v>122</v>
      </c>
      <c r="DX32" s="624"/>
      <c r="DY32" s="624"/>
      <c r="DZ32" s="624"/>
      <c r="EA32" s="624"/>
      <c r="EB32" s="624"/>
      <c r="EC32" s="636"/>
    </row>
    <row r="33" spans="2:133" ht="11.25" customHeight="1" x14ac:dyDescent="0.2">
      <c r="B33" s="606" t="s">
        <v>305</v>
      </c>
      <c r="C33" s="607"/>
      <c r="D33" s="607"/>
      <c r="E33" s="607"/>
      <c r="F33" s="607"/>
      <c r="G33" s="607"/>
      <c r="H33" s="607"/>
      <c r="I33" s="607"/>
      <c r="J33" s="607"/>
      <c r="K33" s="607"/>
      <c r="L33" s="607"/>
      <c r="M33" s="607"/>
      <c r="N33" s="607"/>
      <c r="O33" s="607"/>
      <c r="P33" s="607"/>
      <c r="Q33" s="608"/>
      <c r="R33" s="609">
        <v>119030</v>
      </c>
      <c r="S33" s="610"/>
      <c r="T33" s="610"/>
      <c r="U33" s="610"/>
      <c r="V33" s="610"/>
      <c r="W33" s="610"/>
      <c r="X33" s="610"/>
      <c r="Y33" s="611"/>
      <c r="Z33" s="647">
        <v>0.3</v>
      </c>
      <c r="AA33" s="647"/>
      <c r="AB33" s="647"/>
      <c r="AC33" s="647"/>
      <c r="AD33" s="648">
        <v>324</v>
      </c>
      <c r="AE33" s="648"/>
      <c r="AF33" s="648"/>
      <c r="AG33" s="648"/>
      <c r="AH33" s="648"/>
      <c r="AI33" s="648"/>
      <c r="AJ33" s="648"/>
      <c r="AK33" s="648"/>
      <c r="AL33" s="612">
        <v>0</v>
      </c>
      <c r="AM33" s="613"/>
      <c r="AN33" s="613"/>
      <c r="AO33" s="649"/>
      <c r="AP33" s="652"/>
      <c r="AQ33" s="653"/>
      <c r="AR33" s="653"/>
      <c r="AS33" s="653"/>
      <c r="AT33" s="683"/>
      <c r="AU33" s="210"/>
      <c r="AV33" s="210"/>
      <c r="AW33" s="210"/>
      <c r="AX33" s="590" t="s">
        <v>306</v>
      </c>
      <c r="AY33" s="591"/>
      <c r="AZ33" s="591"/>
      <c r="BA33" s="591"/>
      <c r="BB33" s="591"/>
      <c r="BC33" s="591"/>
      <c r="BD33" s="591"/>
      <c r="BE33" s="591"/>
      <c r="BF33" s="592"/>
      <c r="BG33" s="670">
        <v>99.4</v>
      </c>
      <c r="BH33" s="594"/>
      <c r="BI33" s="594"/>
      <c r="BJ33" s="594"/>
      <c r="BK33" s="594"/>
      <c r="BL33" s="594"/>
      <c r="BM33" s="640">
        <v>98.1</v>
      </c>
      <c r="BN33" s="594"/>
      <c r="BO33" s="594"/>
      <c r="BP33" s="594"/>
      <c r="BQ33" s="657"/>
      <c r="BR33" s="670">
        <v>99.6</v>
      </c>
      <c r="BS33" s="594"/>
      <c r="BT33" s="594"/>
      <c r="BU33" s="594"/>
      <c r="BV33" s="594"/>
      <c r="BW33" s="594"/>
      <c r="BX33" s="640">
        <v>98.1</v>
      </c>
      <c r="BY33" s="594"/>
      <c r="BZ33" s="594"/>
      <c r="CA33" s="594"/>
      <c r="CB33" s="657"/>
      <c r="CD33" s="606" t="s">
        <v>307</v>
      </c>
      <c r="CE33" s="607"/>
      <c r="CF33" s="607"/>
      <c r="CG33" s="607"/>
      <c r="CH33" s="607"/>
      <c r="CI33" s="607"/>
      <c r="CJ33" s="607"/>
      <c r="CK33" s="607"/>
      <c r="CL33" s="607"/>
      <c r="CM33" s="607"/>
      <c r="CN33" s="607"/>
      <c r="CO33" s="607"/>
      <c r="CP33" s="607"/>
      <c r="CQ33" s="608"/>
      <c r="CR33" s="609">
        <v>14526296</v>
      </c>
      <c r="CS33" s="622"/>
      <c r="CT33" s="622"/>
      <c r="CU33" s="622"/>
      <c r="CV33" s="622"/>
      <c r="CW33" s="622"/>
      <c r="CX33" s="622"/>
      <c r="CY33" s="623"/>
      <c r="CZ33" s="612">
        <v>39.4</v>
      </c>
      <c r="DA33" s="624"/>
      <c r="DB33" s="624"/>
      <c r="DC33" s="625"/>
      <c r="DD33" s="615">
        <v>11098303</v>
      </c>
      <c r="DE33" s="622"/>
      <c r="DF33" s="622"/>
      <c r="DG33" s="622"/>
      <c r="DH33" s="622"/>
      <c r="DI33" s="622"/>
      <c r="DJ33" s="622"/>
      <c r="DK33" s="623"/>
      <c r="DL33" s="615">
        <v>8101789</v>
      </c>
      <c r="DM33" s="622"/>
      <c r="DN33" s="622"/>
      <c r="DO33" s="622"/>
      <c r="DP33" s="622"/>
      <c r="DQ33" s="622"/>
      <c r="DR33" s="622"/>
      <c r="DS33" s="622"/>
      <c r="DT33" s="622"/>
      <c r="DU33" s="622"/>
      <c r="DV33" s="623"/>
      <c r="DW33" s="612">
        <v>38.299999999999997</v>
      </c>
      <c r="DX33" s="624"/>
      <c r="DY33" s="624"/>
      <c r="DZ33" s="624"/>
      <c r="EA33" s="624"/>
      <c r="EB33" s="624"/>
      <c r="EC33" s="636"/>
    </row>
    <row r="34" spans="2:133" ht="11.25" customHeight="1" x14ac:dyDescent="0.2">
      <c r="B34" s="606" t="s">
        <v>308</v>
      </c>
      <c r="C34" s="607"/>
      <c r="D34" s="607"/>
      <c r="E34" s="607"/>
      <c r="F34" s="607"/>
      <c r="G34" s="607"/>
      <c r="H34" s="607"/>
      <c r="I34" s="607"/>
      <c r="J34" s="607"/>
      <c r="K34" s="607"/>
      <c r="L34" s="607"/>
      <c r="M34" s="607"/>
      <c r="N34" s="607"/>
      <c r="O34" s="607"/>
      <c r="P34" s="607"/>
      <c r="Q34" s="608"/>
      <c r="R34" s="609">
        <v>364011</v>
      </c>
      <c r="S34" s="610"/>
      <c r="T34" s="610"/>
      <c r="U34" s="610"/>
      <c r="V34" s="610"/>
      <c r="W34" s="610"/>
      <c r="X34" s="610"/>
      <c r="Y34" s="611"/>
      <c r="Z34" s="647">
        <v>0.9</v>
      </c>
      <c r="AA34" s="647"/>
      <c r="AB34" s="647"/>
      <c r="AC34" s="647"/>
      <c r="AD34" s="648" t="s">
        <v>122</v>
      </c>
      <c r="AE34" s="648"/>
      <c r="AF34" s="648"/>
      <c r="AG34" s="648"/>
      <c r="AH34" s="648"/>
      <c r="AI34" s="648"/>
      <c r="AJ34" s="648"/>
      <c r="AK34" s="648"/>
      <c r="AL34" s="612" t="s">
        <v>122</v>
      </c>
      <c r="AM34" s="613"/>
      <c r="AN34" s="613"/>
      <c r="AO34" s="649"/>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06" t="s">
        <v>309</v>
      </c>
      <c r="CE34" s="607"/>
      <c r="CF34" s="607"/>
      <c r="CG34" s="607"/>
      <c r="CH34" s="607"/>
      <c r="CI34" s="607"/>
      <c r="CJ34" s="607"/>
      <c r="CK34" s="607"/>
      <c r="CL34" s="607"/>
      <c r="CM34" s="607"/>
      <c r="CN34" s="607"/>
      <c r="CO34" s="607"/>
      <c r="CP34" s="607"/>
      <c r="CQ34" s="608"/>
      <c r="CR34" s="609">
        <v>6519768</v>
      </c>
      <c r="CS34" s="610"/>
      <c r="CT34" s="610"/>
      <c r="CU34" s="610"/>
      <c r="CV34" s="610"/>
      <c r="CW34" s="610"/>
      <c r="CX34" s="610"/>
      <c r="CY34" s="611"/>
      <c r="CZ34" s="612">
        <v>17.7</v>
      </c>
      <c r="DA34" s="624"/>
      <c r="DB34" s="624"/>
      <c r="DC34" s="625"/>
      <c r="DD34" s="615">
        <v>4805681</v>
      </c>
      <c r="DE34" s="610"/>
      <c r="DF34" s="610"/>
      <c r="DG34" s="610"/>
      <c r="DH34" s="610"/>
      <c r="DI34" s="610"/>
      <c r="DJ34" s="610"/>
      <c r="DK34" s="611"/>
      <c r="DL34" s="615">
        <v>4327838</v>
      </c>
      <c r="DM34" s="610"/>
      <c r="DN34" s="610"/>
      <c r="DO34" s="610"/>
      <c r="DP34" s="610"/>
      <c r="DQ34" s="610"/>
      <c r="DR34" s="610"/>
      <c r="DS34" s="610"/>
      <c r="DT34" s="610"/>
      <c r="DU34" s="610"/>
      <c r="DV34" s="611"/>
      <c r="DW34" s="612">
        <v>20.5</v>
      </c>
      <c r="DX34" s="624"/>
      <c r="DY34" s="624"/>
      <c r="DZ34" s="624"/>
      <c r="EA34" s="624"/>
      <c r="EB34" s="624"/>
      <c r="EC34" s="636"/>
    </row>
    <row r="35" spans="2:133" ht="11.25" customHeight="1" x14ac:dyDescent="0.2">
      <c r="B35" s="606" t="s">
        <v>310</v>
      </c>
      <c r="C35" s="607"/>
      <c r="D35" s="607"/>
      <c r="E35" s="607"/>
      <c r="F35" s="607"/>
      <c r="G35" s="607"/>
      <c r="H35" s="607"/>
      <c r="I35" s="607"/>
      <c r="J35" s="607"/>
      <c r="K35" s="607"/>
      <c r="L35" s="607"/>
      <c r="M35" s="607"/>
      <c r="N35" s="607"/>
      <c r="O35" s="607"/>
      <c r="P35" s="607"/>
      <c r="Q35" s="608"/>
      <c r="R35" s="609">
        <v>2057974</v>
      </c>
      <c r="S35" s="610"/>
      <c r="T35" s="610"/>
      <c r="U35" s="610"/>
      <c r="V35" s="610"/>
      <c r="W35" s="610"/>
      <c r="X35" s="610"/>
      <c r="Y35" s="611"/>
      <c r="Z35" s="647">
        <v>5.3</v>
      </c>
      <c r="AA35" s="647"/>
      <c r="AB35" s="647"/>
      <c r="AC35" s="647"/>
      <c r="AD35" s="648" t="s">
        <v>122</v>
      </c>
      <c r="AE35" s="648"/>
      <c r="AF35" s="648"/>
      <c r="AG35" s="648"/>
      <c r="AH35" s="648"/>
      <c r="AI35" s="648"/>
      <c r="AJ35" s="648"/>
      <c r="AK35" s="648"/>
      <c r="AL35" s="612" t="s">
        <v>122</v>
      </c>
      <c r="AM35" s="613"/>
      <c r="AN35" s="613"/>
      <c r="AO35" s="649"/>
      <c r="AP35" s="213"/>
      <c r="AQ35" s="661" t="s">
        <v>311</v>
      </c>
      <c r="AR35" s="662"/>
      <c r="AS35" s="662"/>
      <c r="AT35" s="662"/>
      <c r="AU35" s="662"/>
      <c r="AV35" s="662"/>
      <c r="AW35" s="662"/>
      <c r="AX35" s="662"/>
      <c r="AY35" s="662"/>
      <c r="AZ35" s="662"/>
      <c r="BA35" s="662"/>
      <c r="BB35" s="662"/>
      <c r="BC35" s="662"/>
      <c r="BD35" s="662"/>
      <c r="BE35" s="662"/>
      <c r="BF35" s="663"/>
      <c r="BG35" s="661" t="s">
        <v>312</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06" t="s">
        <v>313</v>
      </c>
      <c r="CE35" s="607"/>
      <c r="CF35" s="607"/>
      <c r="CG35" s="607"/>
      <c r="CH35" s="607"/>
      <c r="CI35" s="607"/>
      <c r="CJ35" s="607"/>
      <c r="CK35" s="607"/>
      <c r="CL35" s="607"/>
      <c r="CM35" s="607"/>
      <c r="CN35" s="607"/>
      <c r="CO35" s="607"/>
      <c r="CP35" s="607"/>
      <c r="CQ35" s="608"/>
      <c r="CR35" s="609">
        <v>295140</v>
      </c>
      <c r="CS35" s="622"/>
      <c r="CT35" s="622"/>
      <c r="CU35" s="622"/>
      <c r="CV35" s="622"/>
      <c r="CW35" s="622"/>
      <c r="CX35" s="622"/>
      <c r="CY35" s="623"/>
      <c r="CZ35" s="612">
        <v>0.8</v>
      </c>
      <c r="DA35" s="624"/>
      <c r="DB35" s="624"/>
      <c r="DC35" s="625"/>
      <c r="DD35" s="615">
        <v>254548</v>
      </c>
      <c r="DE35" s="622"/>
      <c r="DF35" s="622"/>
      <c r="DG35" s="622"/>
      <c r="DH35" s="622"/>
      <c r="DI35" s="622"/>
      <c r="DJ35" s="622"/>
      <c r="DK35" s="623"/>
      <c r="DL35" s="615">
        <v>254513</v>
      </c>
      <c r="DM35" s="622"/>
      <c r="DN35" s="622"/>
      <c r="DO35" s="622"/>
      <c r="DP35" s="622"/>
      <c r="DQ35" s="622"/>
      <c r="DR35" s="622"/>
      <c r="DS35" s="622"/>
      <c r="DT35" s="622"/>
      <c r="DU35" s="622"/>
      <c r="DV35" s="623"/>
      <c r="DW35" s="612">
        <v>1.2</v>
      </c>
      <c r="DX35" s="624"/>
      <c r="DY35" s="624"/>
      <c r="DZ35" s="624"/>
      <c r="EA35" s="624"/>
      <c r="EB35" s="624"/>
      <c r="EC35" s="636"/>
    </row>
    <row r="36" spans="2:133" ht="11.25" customHeight="1" x14ac:dyDescent="0.2">
      <c r="B36" s="606" t="s">
        <v>314</v>
      </c>
      <c r="C36" s="607"/>
      <c r="D36" s="607"/>
      <c r="E36" s="607"/>
      <c r="F36" s="607"/>
      <c r="G36" s="607"/>
      <c r="H36" s="607"/>
      <c r="I36" s="607"/>
      <c r="J36" s="607"/>
      <c r="K36" s="607"/>
      <c r="L36" s="607"/>
      <c r="M36" s="607"/>
      <c r="N36" s="607"/>
      <c r="O36" s="607"/>
      <c r="P36" s="607"/>
      <c r="Q36" s="608"/>
      <c r="R36" s="609">
        <v>1345100</v>
      </c>
      <c r="S36" s="610"/>
      <c r="T36" s="610"/>
      <c r="U36" s="610"/>
      <c r="V36" s="610"/>
      <c r="W36" s="610"/>
      <c r="X36" s="610"/>
      <c r="Y36" s="611"/>
      <c r="Z36" s="647">
        <v>3.5</v>
      </c>
      <c r="AA36" s="647"/>
      <c r="AB36" s="647"/>
      <c r="AC36" s="647"/>
      <c r="AD36" s="648" t="s">
        <v>122</v>
      </c>
      <c r="AE36" s="648"/>
      <c r="AF36" s="648"/>
      <c r="AG36" s="648"/>
      <c r="AH36" s="648"/>
      <c r="AI36" s="648"/>
      <c r="AJ36" s="648"/>
      <c r="AK36" s="648"/>
      <c r="AL36" s="612" t="s">
        <v>122</v>
      </c>
      <c r="AM36" s="613"/>
      <c r="AN36" s="613"/>
      <c r="AO36" s="649"/>
      <c r="AP36" s="213"/>
      <c r="AQ36" s="658" t="s">
        <v>315</v>
      </c>
      <c r="AR36" s="659"/>
      <c r="AS36" s="659"/>
      <c r="AT36" s="659"/>
      <c r="AU36" s="659"/>
      <c r="AV36" s="659"/>
      <c r="AW36" s="659"/>
      <c r="AX36" s="659"/>
      <c r="AY36" s="660"/>
      <c r="AZ36" s="664">
        <v>4462532</v>
      </c>
      <c r="BA36" s="665"/>
      <c r="BB36" s="665"/>
      <c r="BC36" s="665"/>
      <c r="BD36" s="665"/>
      <c r="BE36" s="665"/>
      <c r="BF36" s="666"/>
      <c r="BG36" s="667" t="s">
        <v>316</v>
      </c>
      <c r="BH36" s="668"/>
      <c r="BI36" s="668"/>
      <c r="BJ36" s="668"/>
      <c r="BK36" s="668"/>
      <c r="BL36" s="668"/>
      <c r="BM36" s="668"/>
      <c r="BN36" s="668"/>
      <c r="BO36" s="668"/>
      <c r="BP36" s="668"/>
      <c r="BQ36" s="668"/>
      <c r="BR36" s="668"/>
      <c r="BS36" s="668"/>
      <c r="BT36" s="668"/>
      <c r="BU36" s="669"/>
      <c r="BV36" s="664">
        <v>359147</v>
      </c>
      <c r="BW36" s="665"/>
      <c r="BX36" s="665"/>
      <c r="BY36" s="665"/>
      <c r="BZ36" s="665"/>
      <c r="CA36" s="665"/>
      <c r="CB36" s="666"/>
      <c r="CD36" s="606" t="s">
        <v>317</v>
      </c>
      <c r="CE36" s="607"/>
      <c r="CF36" s="607"/>
      <c r="CG36" s="607"/>
      <c r="CH36" s="607"/>
      <c r="CI36" s="607"/>
      <c r="CJ36" s="607"/>
      <c r="CK36" s="607"/>
      <c r="CL36" s="607"/>
      <c r="CM36" s="607"/>
      <c r="CN36" s="607"/>
      <c r="CO36" s="607"/>
      <c r="CP36" s="607"/>
      <c r="CQ36" s="608"/>
      <c r="CR36" s="609">
        <v>2740060</v>
      </c>
      <c r="CS36" s="610"/>
      <c r="CT36" s="610"/>
      <c r="CU36" s="610"/>
      <c r="CV36" s="610"/>
      <c r="CW36" s="610"/>
      <c r="CX36" s="610"/>
      <c r="CY36" s="611"/>
      <c r="CZ36" s="612">
        <v>7.4</v>
      </c>
      <c r="DA36" s="624"/>
      <c r="DB36" s="624"/>
      <c r="DC36" s="625"/>
      <c r="DD36" s="615">
        <v>2204527</v>
      </c>
      <c r="DE36" s="610"/>
      <c r="DF36" s="610"/>
      <c r="DG36" s="610"/>
      <c r="DH36" s="610"/>
      <c r="DI36" s="610"/>
      <c r="DJ36" s="610"/>
      <c r="DK36" s="611"/>
      <c r="DL36" s="615">
        <v>1386798</v>
      </c>
      <c r="DM36" s="610"/>
      <c r="DN36" s="610"/>
      <c r="DO36" s="610"/>
      <c r="DP36" s="610"/>
      <c r="DQ36" s="610"/>
      <c r="DR36" s="610"/>
      <c r="DS36" s="610"/>
      <c r="DT36" s="610"/>
      <c r="DU36" s="610"/>
      <c r="DV36" s="611"/>
      <c r="DW36" s="612">
        <v>6.6</v>
      </c>
      <c r="DX36" s="624"/>
      <c r="DY36" s="624"/>
      <c r="DZ36" s="624"/>
      <c r="EA36" s="624"/>
      <c r="EB36" s="624"/>
      <c r="EC36" s="636"/>
    </row>
    <row r="37" spans="2:133" ht="11.25" customHeight="1" x14ac:dyDescent="0.2">
      <c r="B37" s="606" t="s">
        <v>318</v>
      </c>
      <c r="C37" s="607"/>
      <c r="D37" s="607"/>
      <c r="E37" s="607"/>
      <c r="F37" s="607"/>
      <c r="G37" s="607"/>
      <c r="H37" s="607"/>
      <c r="I37" s="607"/>
      <c r="J37" s="607"/>
      <c r="K37" s="607"/>
      <c r="L37" s="607"/>
      <c r="M37" s="607"/>
      <c r="N37" s="607"/>
      <c r="O37" s="607"/>
      <c r="P37" s="607"/>
      <c r="Q37" s="608"/>
      <c r="R37" s="609">
        <v>681924</v>
      </c>
      <c r="S37" s="610"/>
      <c r="T37" s="610"/>
      <c r="U37" s="610"/>
      <c r="V37" s="610"/>
      <c r="W37" s="610"/>
      <c r="X37" s="610"/>
      <c r="Y37" s="611"/>
      <c r="Z37" s="647">
        <v>1.8</v>
      </c>
      <c r="AA37" s="647"/>
      <c r="AB37" s="647"/>
      <c r="AC37" s="647"/>
      <c r="AD37" s="648">
        <v>797</v>
      </c>
      <c r="AE37" s="648"/>
      <c r="AF37" s="648"/>
      <c r="AG37" s="648"/>
      <c r="AH37" s="648"/>
      <c r="AI37" s="648"/>
      <c r="AJ37" s="648"/>
      <c r="AK37" s="648"/>
      <c r="AL37" s="612">
        <v>0</v>
      </c>
      <c r="AM37" s="613"/>
      <c r="AN37" s="613"/>
      <c r="AO37" s="649"/>
      <c r="AQ37" s="642" t="s">
        <v>319</v>
      </c>
      <c r="AR37" s="643"/>
      <c r="AS37" s="643"/>
      <c r="AT37" s="643"/>
      <c r="AU37" s="643"/>
      <c r="AV37" s="643"/>
      <c r="AW37" s="643"/>
      <c r="AX37" s="643"/>
      <c r="AY37" s="644"/>
      <c r="AZ37" s="609">
        <v>502719</v>
      </c>
      <c r="BA37" s="610"/>
      <c r="BB37" s="610"/>
      <c r="BC37" s="610"/>
      <c r="BD37" s="622"/>
      <c r="BE37" s="622"/>
      <c r="BF37" s="645"/>
      <c r="BG37" s="606" t="s">
        <v>320</v>
      </c>
      <c r="BH37" s="607"/>
      <c r="BI37" s="607"/>
      <c r="BJ37" s="607"/>
      <c r="BK37" s="607"/>
      <c r="BL37" s="607"/>
      <c r="BM37" s="607"/>
      <c r="BN37" s="607"/>
      <c r="BO37" s="607"/>
      <c r="BP37" s="607"/>
      <c r="BQ37" s="607"/>
      <c r="BR37" s="607"/>
      <c r="BS37" s="607"/>
      <c r="BT37" s="607"/>
      <c r="BU37" s="608"/>
      <c r="BV37" s="609">
        <v>328764</v>
      </c>
      <c r="BW37" s="610"/>
      <c r="BX37" s="610"/>
      <c r="BY37" s="610"/>
      <c r="BZ37" s="610"/>
      <c r="CA37" s="610"/>
      <c r="CB37" s="646"/>
      <c r="CD37" s="606" t="s">
        <v>321</v>
      </c>
      <c r="CE37" s="607"/>
      <c r="CF37" s="607"/>
      <c r="CG37" s="607"/>
      <c r="CH37" s="607"/>
      <c r="CI37" s="607"/>
      <c r="CJ37" s="607"/>
      <c r="CK37" s="607"/>
      <c r="CL37" s="607"/>
      <c r="CM37" s="607"/>
      <c r="CN37" s="607"/>
      <c r="CO37" s="607"/>
      <c r="CP37" s="607"/>
      <c r="CQ37" s="608"/>
      <c r="CR37" s="609">
        <v>147410</v>
      </c>
      <c r="CS37" s="622"/>
      <c r="CT37" s="622"/>
      <c r="CU37" s="622"/>
      <c r="CV37" s="622"/>
      <c r="CW37" s="622"/>
      <c r="CX37" s="622"/>
      <c r="CY37" s="623"/>
      <c r="CZ37" s="612">
        <v>0.4</v>
      </c>
      <c r="DA37" s="624"/>
      <c r="DB37" s="624"/>
      <c r="DC37" s="625"/>
      <c r="DD37" s="615">
        <v>147410</v>
      </c>
      <c r="DE37" s="622"/>
      <c r="DF37" s="622"/>
      <c r="DG37" s="622"/>
      <c r="DH37" s="622"/>
      <c r="DI37" s="622"/>
      <c r="DJ37" s="622"/>
      <c r="DK37" s="623"/>
      <c r="DL37" s="615">
        <v>142109</v>
      </c>
      <c r="DM37" s="622"/>
      <c r="DN37" s="622"/>
      <c r="DO37" s="622"/>
      <c r="DP37" s="622"/>
      <c r="DQ37" s="622"/>
      <c r="DR37" s="622"/>
      <c r="DS37" s="622"/>
      <c r="DT37" s="622"/>
      <c r="DU37" s="622"/>
      <c r="DV37" s="623"/>
      <c r="DW37" s="612">
        <v>0.7</v>
      </c>
      <c r="DX37" s="624"/>
      <c r="DY37" s="624"/>
      <c r="DZ37" s="624"/>
      <c r="EA37" s="624"/>
      <c r="EB37" s="624"/>
      <c r="EC37" s="636"/>
    </row>
    <row r="38" spans="2:133" ht="11.25" customHeight="1" x14ac:dyDescent="0.2">
      <c r="B38" s="606" t="s">
        <v>322</v>
      </c>
      <c r="C38" s="607"/>
      <c r="D38" s="607"/>
      <c r="E38" s="607"/>
      <c r="F38" s="607"/>
      <c r="G38" s="607"/>
      <c r="H38" s="607"/>
      <c r="I38" s="607"/>
      <c r="J38" s="607"/>
      <c r="K38" s="607"/>
      <c r="L38" s="607"/>
      <c r="M38" s="607"/>
      <c r="N38" s="607"/>
      <c r="O38" s="607"/>
      <c r="P38" s="607"/>
      <c r="Q38" s="608"/>
      <c r="R38" s="609">
        <v>2679300</v>
      </c>
      <c r="S38" s="610"/>
      <c r="T38" s="610"/>
      <c r="U38" s="610"/>
      <c r="V38" s="610"/>
      <c r="W38" s="610"/>
      <c r="X38" s="610"/>
      <c r="Y38" s="611"/>
      <c r="Z38" s="647">
        <v>6.9</v>
      </c>
      <c r="AA38" s="647"/>
      <c r="AB38" s="647"/>
      <c r="AC38" s="647"/>
      <c r="AD38" s="648" t="s">
        <v>122</v>
      </c>
      <c r="AE38" s="648"/>
      <c r="AF38" s="648"/>
      <c r="AG38" s="648"/>
      <c r="AH38" s="648"/>
      <c r="AI38" s="648"/>
      <c r="AJ38" s="648"/>
      <c r="AK38" s="648"/>
      <c r="AL38" s="612" t="s">
        <v>122</v>
      </c>
      <c r="AM38" s="613"/>
      <c r="AN38" s="613"/>
      <c r="AO38" s="649"/>
      <c r="AQ38" s="642" t="s">
        <v>323</v>
      </c>
      <c r="AR38" s="643"/>
      <c r="AS38" s="643"/>
      <c r="AT38" s="643"/>
      <c r="AU38" s="643"/>
      <c r="AV38" s="643"/>
      <c r="AW38" s="643"/>
      <c r="AX38" s="643"/>
      <c r="AY38" s="644"/>
      <c r="AZ38" s="609">
        <v>454753</v>
      </c>
      <c r="BA38" s="610"/>
      <c r="BB38" s="610"/>
      <c r="BC38" s="610"/>
      <c r="BD38" s="622"/>
      <c r="BE38" s="622"/>
      <c r="BF38" s="645"/>
      <c r="BG38" s="606" t="s">
        <v>324</v>
      </c>
      <c r="BH38" s="607"/>
      <c r="BI38" s="607"/>
      <c r="BJ38" s="607"/>
      <c r="BK38" s="607"/>
      <c r="BL38" s="607"/>
      <c r="BM38" s="607"/>
      <c r="BN38" s="607"/>
      <c r="BO38" s="607"/>
      <c r="BP38" s="607"/>
      <c r="BQ38" s="607"/>
      <c r="BR38" s="607"/>
      <c r="BS38" s="607"/>
      <c r="BT38" s="607"/>
      <c r="BU38" s="608"/>
      <c r="BV38" s="609">
        <v>10835</v>
      </c>
      <c r="BW38" s="610"/>
      <c r="BX38" s="610"/>
      <c r="BY38" s="610"/>
      <c r="BZ38" s="610"/>
      <c r="CA38" s="610"/>
      <c r="CB38" s="646"/>
      <c r="CD38" s="606" t="s">
        <v>325</v>
      </c>
      <c r="CE38" s="607"/>
      <c r="CF38" s="607"/>
      <c r="CG38" s="607"/>
      <c r="CH38" s="607"/>
      <c r="CI38" s="607"/>
      <c r="CJ38" s="607"/>
      <c r="CK38" s="607"/>
      <c r="CL38" s="607"/>
      <c r="CM38" s="607"/>
      <c r="CN38" s="607"/>
      <c r="CO38" s="607"/>
      <c r="CP38" s="607"/>
      <c r="CQ38" s="608"/>
      <c r="CR38" s="609">
        <v>3081687</v>
      </c>
      <c r="CS38" s="610"/>
      <c r="CT38" s="610"/>
      <c r="CU38" s="610"/>
      <c r="CV38" s="610"/>
      <c r="CW38" s="610"/>
      <c r="CX38" s="610"/>
      <c r="CY38" s="611"/>
      <c r="CZ38" s="612">
        <v>8.4</v>
      </c>
      <c r="DA38" s="624"/>
      <c r="DB38" s="624"/>
      <c r="DC38" s="625"/>
      <c r="DD38" s="615">
        <v>2529832</v>
      </c>
      <c r="DE38" s="610"/>
      <c r="DF38" s="610"/>
      <c r="DG38" s="610"/>
      <c r="DH38" s="610"/>
      <c r="DI38" s="610"/>
      <c r="DJ38" s="610"/>
      <c r="DK38" s="611"/>
      <c r="DL38" s="615">
        <v>2129763</v>
      </c>
      <c r="DM38" s="610"/>
      <c r="DN38" s="610"/>
      <c r="DO38" s="610"/>
      <c r="DP38" s="610"/>
      <c r="DQ38" s="610"/>
      <c r="DR38" s="610"/>
      <c r="DS38" s="610"/>
      <c r="DT38" s="610"/>
      <c r="DU38" s="610"/>
      <c r="DV38" s="611"/>
      <c r="DW38" s="612">
        <v>10.1</v>
      </c>
      <c r="DX38" s="624"/>
      <c r="DY38" s="624"/>
      <c r="DZ38" s="624"/>
      <c r="EA38" s="624"/>
      <c r="EB38" s="624"/>
      <c r="EC38" s="636"/>
    </row>
    <row r="39" spans="2:133" ht="11.25" customHeight="1" x14ac:dyDescent="0.2">
      <c r="B39" s="606" t="s">
        <v>326</v>
      </c>
      <c r="C39" s="607"/>
      <c r="D39" s="607"/>
      <c r="E39" s="607"/>
      <c r="F39" s="607"/>
      <c r="G39" s="607"/>
      <c r="H39" s="607"/>
      <c r="I39" s="607"/>
      <c r="J39" s="607"/>
      <c r="K39" s="607"/>
      <c r="L39" s="607"/>
      <c r="M39" s="607"/>
      <c r="N39" s="607"/>
      <c r="O39" s="607"/>
      <c r="P39" s="607"/>
      <c r="Q39" s="608"/>
      <c r="R39" s="609" t="s">
        <v>122</v>
      </c>
      <c r="S39" s="610"/>
      <c r="T39" s="610"/>
      <c r="U39" s="610"/>
      <c r="V39" s="610"/>
      <c r="W39" s="610"/>
      <c r="X39" s="610"/>
      <c r="Y39" s="611"/>
      <c r="Z39" s="647" t="s">
        <v>122</v>
      </c>
      <c r="AA39" s="647"/>
      <c r="AB39" s="647"/>
      <c r="AC39" s="647"/>
      <c r="AD39" s="648" t="s">
        <v>122</v>
      </c>
      <c r="AE39" s="648"/>
      <c r="AF39" s="648"/>
      <c r="AG39" s="648"/>
      <c r="AH39" s="648"/>
      <c r="AI39" s="648"/>
      <c r="AJ39" s="648"/>
      <c r="AK39" s="648"/>
      <c r="AL39" s="612" t="s">
        <v>122</v>
      </c>
      <c r="AM39" s="613"/>
      <c r="AN39" s="613"/>
      <c r="AO39" s="649"/>
      <c r="AQ39" s="642" t="s">
        <v>327</v>
      </c>
      <c r="AR39" s="643"/>
      <c r="AS39" s="643"/>
      <c r="AT39" s="643"/>
      <c r="AU39" s="643"/>
      <c r="AV39" s="643"/>
      <c r="AW39" s="643"/>
      <c r="AX39" s="643"/>
      <c r="AY39" s="644"/>
      <c r="AZ39" s="609">
        <v>452092</v>
      </c>
      <c r="BA39" s="610"/>
      <c r="BB39" s="610"/>
      <c r="BC39" s="610"/>
      <c r="BD39" s="622"/>
      <c r="BE39" s="622"/>
      <c r="BF39" s="645"/>
      <c r="BG39" s="606" t="s">
        <v>328</v>
      </c>
      <c r="BH39" s="607"/>
      <c r="BI39" s="607"/>
      <c r="BJ39" s="607"/>
      <c r="BK39" s="607"/>
      <c r="BL39" s="607"/>
      <c r="BM39" s="607"/>
      <c r="BN39" s="607"/>
      <c r="BO39" s="607"/>
      <c r="BP39" s="607"/>
      <c r="BQ39" s="607"/>
      <c r="BR39" s="607"/>
      <c r="BS39" s="607"/>
      <c r="BT39" s="607"/>
      <c r="BU39" s="608"/>
      <c r="BV39" s="609">
        <v>15993</v>
      </c>
      <c r="BW39" s="610"/>
      <c r="BX39" s="610"/>
      <c r="BY39" s="610"/>
      <c r="BZ39" s="610"/>
      <c r="CA39" s="610"/>
      <c r="CB39" s="646"/>
      <c r="CD39" s="606" t="s">
        <v>329</v>
      </c>
      <c r="CE39" s="607"/>
      <c r="CF39" s="607"/>
      <c r="CG39" s="607"/>
      <c r="CH39" s="607"/>
      <c r="CI39" s="607"/>
      <c r="CJ39" s="607"/>
      <c r="CK39" s="607"/>
      <c r="CL39" s="607"/>
      <c r="CM39" s="607"/>
      <c r="CN39" s="607"/>
      <c r="CO39" s="607"/>
      <c r="CP39" s="607"/>
      <c r="CQ39" s="608"/>
      <c r="CR39" s="609">
        <v>1209725</v>
      </c>
      <c r="CS39" s="622"/>
      <c r="CT39" s="622"/>
      <c r="CU39" s="622"/>
      <c r="CV39" s="622"/>
      <c r="CW39" s="622"/>
      <c r="CX39" s="622"/>
      <c r="CY39" s="623"/>
      <c r="CZ39" s="612">
        <v>3.3</v>
      </c>
      <c r="DA39" s="624"/>
      <c r="DB39" s="624"/>
      <c r="DC39" s="625"/>
      <c r="DD39" s="615">
        <v>1200132</v>
      </c>
      <c r="DE39" s="622"/>
      <c r="DF39" s="622"/>
      <c r="DG39" s="622"/>
      <c r="DH39" s="622"/>
      <c r="DI39" s="622"/>
      <c r="DJ39" s="622"/>
      <c r="DK39" s="623"/>
      <c r="DL39" s="615" t="s">
        <v>122</v>
      </c>
      <c r="DM39" s="622"/>
      <c r="DN39" s="622"/>
      <c r="DO39" s="622"/>
      <c r="DP39" s="622"/>
      <c r="DQ39" s="622"/>
      <c r="DR39" s="622"/>
      <c r="DS39" s="622"/>
      <c r="DT39" s="622"/>
      <c r="DU39" s="622"/>
      <c r="DV39" s="623"/>
      <c r="DW39" s="612" t="s">
        <v>122</v>
      </c>
      <c r="DX39" s="624"/>
      <c r="DY39" s="624"/>
      <c r="DZ39" s="624"/>
      <c r="EA39" s="624"/>
      <c r="EB39" s="624"/>
      <c r="EC39" s="636"/>
    </row>
    <row r="40" spans="2:133" ht="11.25" customHeight="1" x14ac:dyDescent="0.2">
      <c r="B40" s="606" t="s">
        <v>330</v>
      </c>
      <c r="C40" s="607"/>
      <c r="D40" s="607"/>
      <c r="E40" s="607"/>
      <c r="F40" s="607"/>
      <c r="G40" s="607"/>
      <c r="H40" s="607"/>
      <c r="I40" s="607"/>
      <c r="J40" s="607"/>
      <c r="K40" s="607"/>
      <c r="L40" s="607"/>
      <c r="M40" s="607"/>
      <c r="N40" s="607"/>
      <c r="O40" s="607"/>
      <c r="P40" s="607"/>
      <c r="Q40" s="608"/>
      <c r="R40" s="609" t="s">
        <v>122</v>
      </c>
      <c r="S40" s="610"/>
      <c r="T40" s="610"/>
      <c r="U40" s="610"/>
      <c r="V40" s="610"/>
      <c r="W40" s="610"/>
      <c r="X40" s="610"/>
      <c r="Y40" s="611"/>
      <c r="Z40" s="647" t="s">
        <v>122</v>
      </c>
      <c r="AA40" s="647"/>
      <c r="AB40" s="647"/>
      <c r="AC40" s="647"/>
      <c r="AD40" s="648" t="s">
        <v>122</v>
      </c>
      <c r="AE40" s="648"/>
      <c r="AF40" s="648"/>
      <c r="AG40" s="648"/>
      <c r="AH40" s="648"/>
      <c r="AI40" s="648"/>
      <c r="AJ40" s="648"/>
      <c r="AK40" s="648"/>
      <c r="AL40" s="612" t="s">
        <v>122</v>
      </c>
      <c r="AM40" s="613"/>
      <c r="AN40" s="613"/>
      <c r="AO40" s="649"/>
      <c r="AQ40" s="642" t="s">
        <v>331</v>
      </c>
      <c r="AR40" s="643"/>
      <c r="AS40" s="643"/>
      <c r="AT40" s="643"/>
      <c r="AU40" s="643"/>
      <c r="AV40" s="643"/>
      <c r="AW40" s="643"/>
      <c r="AX40" s="643"/>
      <c r="AY40" s="644"/>
      <c r="AZ40" s="609" t="s">
        <v>122</v>
      </c>
      <c r="BA40" s="610"/>
      <c r="BB40" s="610"/>
      <c r="BC40" s="610"/>
      <c r="BD40" s="622"/>
      <c r="BE40" s="622"/>
      <c r="BF40" s="645"/>
      <c r="BG40" s="650" t="s">
        <v>332</v>
      </c>
      <c r="BH40" s="651"/>
      <c r="BI40" s="651"/>
      <c r="BJ40" s="651"/>
      <c r="BK40" s="651"/>
      <c r="BL40" s="214"/>
      <c r="BM40" s="607" t="s">
        <v>333</v>
      </c>
      <c r="BN40" s="607"/>
      <c r="BO40" s="607"/>
      <c r="BP40" s="607"/>
      <c r="BQ40" s="607"/>
      <c r="BR40" s="607"/>
      <c r="BS40" s="607"/>
      <c r="BT40" s="607"/>
      <c r="BU40" s="608"/>
      <c r="BV40" s="609">
        <v>101</v>
      </c>
      <c r="BW40" s="610"/>
      <c r="BX40" s="610"/>
      <c r="BY40" s="610"/>
      <c r="BZ40" s="610"/>
      <c r="CA40" s="610"/>
      <c r="CB40" s="646"/>
      <c r="CD40" s="606" t="s">
        <v>334</v>
      </c>
      <c r="CE40" s="607"/>
      <c r="CF40" s="607"/>
      <c r="CG40" s="607"/>
      <c r="CH40" s="607"/>
      <c r="CI40" s="607"/>
      <c r="CJ40" s="607"/>
      <c r="CK40" s="607"/>
      <c r="CL40" s="607"/>
      <c r="CM40" s="607"/>
      <c r="CN40" s="607"/>
      <c r="CO40" s="607"/>
      <c r="CP40" s="607"/>
      <c r="CQ40" s="608"/>
      <c r="CR40" s="609">
        <v>679916</v>
      </c>
      <c r="CS40" s="610"/>
      <c r="CT40" s="610"/>
      <c r="CU40" s="610"/>
      <c r="CV40" s="610"/>
      <c r="CW40" s="610"/>
      <c r="CX40" s="610"/>
      <c r="CY40" s="611"/>
      <c r="CZ40" s="612">
        <v>1.8</v>
      </c>
      <c r="DA40" s="624"/>
      <c r="DB40" s="624"/>
      <c r="DC40" s="625"/>
      <c r="DD40" s="615">
        <v>103583</v>
      </c>
      <c r="DE40" s="610"/>
      <c r="DF40" s="610"/>
      <c r="DG40" s="610"/>
      <c r="DH40" s="610"/>
      <c r="DI40" s="610"/>
      <c r="DJ40" s="610"/>
      <c r="DK40" s="611"/>
      <c r="DL40" s="615">
        <v>2877</v>
      </c>
      <c r="DM40" s="610"/>
      <c r="DN40" s="610"/>
      <c r="DO40" s="610"/>
      <c r="DP40" s="610"/>
      <c r="DQ40" s="610"/>
      <c r="DR40" s="610"/>
      <c r="DS40" s="610"/>
      <c r="DT40" s="610"/>
      <c r="DU40" s="610"/>
      <c r="DV40" s="611"/>
      <c r="DW40" s="612">
        <v>0</v>
      </c>
      <c r="DX40" s="624"/>
      <c r="DY40" s="624"/>
      <c r="DZ40" s="624"/>
      <c r="EA40" s="624"/>
      <c r="EB40" s="624"/>
      <c r="EC40" s="636"/>
    </row>
    <row r="41" spans="2:133" ht="11.25" customHeight="1" x14ac:dyDescent="0.2">
      <c r="B41" s="590" t="s">
        <v>335</v>
      </c>
      <c r="C41" s="591"/>
      <c r="D41" s="591"/>
      <c r="E41" s="591"/>
      <c r="F41" s="591"/>
      <c r="G41" s="591"/>
      <c r="H41" s="591"/>
      <c r="I41" s="591"/>
      <c r="J41" s="591"/>
      <c r="K41" s="591"/>
      <c r="L41" s="591"/>
      <c r="M41" s="591"/>
      <c r="N41" s="591"/>
      <c r="O41" s="591"/>
      <c r="P41" s="591"/>
      <c r="Q41" s="592"/>
      <c r="R41" s="593">
        <v>38792888</v>
      </c>
      <c r="S41" s="634"/>
      <c r="T41" s="634"/>
      <c r="U41" s="634"/>
      <c r="V41" s="634"/>
      <c r="W41" s="634"/>
      <c r="X41" s="634"/>
      <c r="Y41" s="637"/>
      <c r="Z41" s="638">
        <v>100</v>
      </c>
      <c r="AA41" s="638"/>
      <c r="AB41" s="638"/>
      <c r="AC41" s="638"/>
      <c r="AD41" s="639">
        <v>21162001</v>
      </c>
      <c r="AE41" s="639"/>
      <c r="AF41" s="639"/>
      <c r="AG41" s="639"/>
      <c r="AH41" s="639"/>
      <c r="AI41" s="639"/>
      <c r="AJ41" s="639"/>
      <c r="AK41" s="639"/>
      <c r="AL41" s="596">
        <v>100</v>
      </c>
      <c r="AM41" s="640"/>
      <c r="AN41" s="640"/>
      <c r="AO41" s="641"/>
      <c r="AQ41" s="642" t="s">
        <v>336</v>
      </c>
      <c r="AR41" s="643"/>
      <c r="AS41" s="643"/>
      <c r="AT41" s="643"/>
      <c r="AU41" s="643"/>
      <c r="AV41" s="643"/>
      <c r="AW41" s="643"/>
      <c r="AX41" s="643"/>
      <c r="AY41" s="644"/>
      <c r="AZ41" s="609">
        <v>690066</v>
      </c>
      <c r="BA41" s="610"/>
      <c r="BB41" s="610"/>
      <c r="BC41" s="610"/>
      <c r="BD41" s="622"/>
      <c r="BE41" s="622"/>
      <c r="BF41" s="645"/>
      <c r="BG41" s="650"/>
      <c r="BH41" s="651"/>
      <c r="BI41" s="651"/>
      <c r="BJ41" s="651"/>
      <c r="BK41" s="651"/>
      <c r="BL41" s="214"/>
      <c r="BM41" s="607" t="s">
        <v>337</v>
      </c>
      <c r="BN41" s="607"/>
      <c r="BO41" s="607"/>
      <c r="BP41" s="607"/>
      <c r="BQ41" s="607"/>
      <c r="BR41" s="607"/>
      <c r="BS41" s="607"/>
      <c r="BT41" s="607"/>
      <c r="BU41" s="608"/>
      <c r="BV41" s="609" t="s">
        <v>122</v>
      </c>
      <c r="BW41" s="610"/>
      <c r="BX41" s="610"/>
      <c r="BY41" s="610"/>
      <c r="BZ41" s="610"/>
      <c r="CA41" s="610"/>
      <c r="CB41" s="646"/>
      <c r="CD41" s="606" t="s">
        <v>338</v>
      </c>
      <c r="CE41" s="607"/>
      <c r="CF41" s="607"/>
      <c r="CG41" s="607"/>
      <c r="CH41" s="607"/>
      <c r="CI41" s="607"/>
      <c r="CJ41" s="607"/>
      <c r="CK41" s="607"/>
      <c r="CL41" s="607"/>
      <c r="CM41" s="607"/>
      <c r="CN41" s="607"/>
      <c r="CO41" s="607"/>
      <c r="CP41" s="607"/>
      <c r="CQ41" s="608"/>
      <c r="CR41" s="609" t="s">
        <v>122</v>
      </c>
      <c r="CS41" s="622"/>
      <c r="CT41" s="622"/>
      <c r="CU41" s="622"/>
      <c r="CV41" s="622"/>
      <c r="CW41" s="622"/>
      <c r="CX41" s="622"/>
      <c r="CY41" s="623"/>
      <c r="CZ41" s="612" t="s">
        <v>122</v>
      </c>
      <c r="DA41" s="624"/>
      <c r="DB41" s="624"/>
      <c r="DC41" s="625"/>
      <c r="DD41" s="615" t="s">
        <v>122</v>
      </c>
      <c r="DE41" s="622"/>
      <c r="DF41" s="622"/>
      <c r="DG41" s="622"/>
      <c r="DH41" s="622"/>
      <c r="DI41" s="622"/>
      <c r="DJ41" s="622"/>
      <c r="DK41" s="623"/>
      <c r="DL41" s="616"/>
      <c r="DM41" s="617"/>
      <c r="DN41" s="617"/>
      <c r="DO41" s="617"/>
      <c r="DP41" s="617"/>
      <c r="DQ41" s="617"/>
      <c r="DR41" s="617"/>
      <c r="DS41" s="617"/>
      <c r="DT41" s="617"/>
      <c r="DU41" s="617"/>
      <c r="DV41" s="618"/>
      <c r="DW41" s="619"/>
      <c r="DX41" s="620"/>
      <c r="DY41" s="620"/>
      <c r="DZ41" s="620"/>
      <c r="EA41" s="620"/>
      <c r="EB41" s="620"/>
      <c r="EC41" s="621"/>
    </row>
    <row r="42" spans="2:133" ht="11.25" customHeight="1" x14ac:dyDescent="0.2">
      <c r="AQ42" s="654" t="s">
        <v>339</v>
      </c>
      <c r="AR42" s="655"/>
      <c r="AS42" s="655"/>
      <c r="AT42" s="655"/>
      <c r="AU42" s="655"/>
      <c r="AV42" s="655"/>
      <c r="AW42" s="655"/>
      <c r="AX42" s="655"/>
      <c r="AY42" s="656"/>
      <c r="AZ42" s="593">
        <v>2362902</v>
      </c>
      <c r="BA42" s="634"/>
      <c r="BB42" s="634"/>
      <c r="BC42" s="634"/>
      <c r="BD42" s="594"/>
      <c r="BE42" s="594"/>
      <c r="BF42" s="657"/>
      <c r="BG42" s="652"/>
      <c r="BH42" s="653"/>
      <c r="BI42" s="653"/>
      <c r="BJ42" s="653"/>
      <c r="BK42" s="653"/>
      <c r="BL42" s="215"/>
      <c r="BM42" s="591" t="s">
        <v>340</v>
      </c>
      <c r="BN42" s="591"/>
      <c r="BO42" s="591"/>
      <c r="BP42" s="591"/>
      <c r="BQ42" s="591"/>
      <c r="BR42" s="591"/>
      <c r="BS42" s="591"/>
      <c r="BT42" s="591"/>
      <c r="BU42" s="592"/>
      <c r="BV42" s="593">
        <v>371</v>
      </c>
      <c r="BW42" s="634"/>
      <c r="BX42" s="634"/>
      <c r="BY42" s="634"/>
      <c r="BZ42" s="634"/>
      <c r="CA42" s="634"/>
      <c r="CB42" s="635"/>
      <c r="CD42" s="606" t="s">
        <v>341</v>
      </c>
      <c r="CE42" s="607"/>
      <c r="CF42" s="607"/>
      <c r="CG42" s="607"/>
      <c r="CH42" s="607"/>
      <c r="CI42" s="607"/>
      <c r="CJ42" s="607"/>
      <c r="CK42" s="607"/>
      <c r="CL42" s="607"/>
      <c r="CM42" s="607"/>
      <c r="CN42" s="607"/>
      <c r="CO42" s="607"/>
      <c r="CP42" s="607"/>
      <c r="CQ42" s="608"/>
      <c r="CR42" s="609">
        <v>3892690</v>
      </c>
      <c r="CS42" s="622"/>
      <c r="CT42" s="622"/>
      <c r="CU42" s="622"/>
      <c r="CV42" s="622"/>
      <c r="CW42" s="622"/>
      <c r="CX42" s="622"/>
      <c r="CY42" s="623"/>
      <c r="CZ42" s="612">
        <v>10.5</v>
      </c>
      <c r="DA42" s="624"/>
      <c r="DB42" s="624"/>
      <c r="DC42" s="625"/>
      <c r="DD42" s="615">
        <v>954194</v>
      </c>
      <c r="DE42" s="622"/>
      <c r="DF42" s="622"/>
      <c r="DG42" s="622"/>
      <c r="DH42" s="622"/>
      <c r="DI42" s="622"/>
      <c r="DJ42" s="622"/>
      <c r="DK42" s="623"/>
      <c r="DL42" s="616"/>
      <c r="DM42" s="617"/>
      <c r="DN42" s="617"/>
      <c r="DO42" s="617"/>
      <c r="DP42" s="617"/>
      <c r="DQ42" s="617"/>
      <c r="DR42" s="617"/>
      <c r="DS42" s="617"/>
      <c r="DT42" s="617"/>
      <c r="DU42" s="617"/>
      <c r="DV42" s="618"/>
      <c r="DW42" s="619"/>
      <c r="DX42" s="620"/>
      <c r="DY42" s="620"/>
      <c r="DZ42" s="620"/>
      <c r="EA42" s="620"/>
      <c r="EB42" s="620"/>
      <c r="EC42" s="621"/>
    </row>
    <row r="43" spans="2:133" ht="11.25" customHeight="1" x14ac:dyDescent="0.2">
      <c r="B43" s="205" t="s">
        <v>342</v>
      </c>
      <c r="CD43" s="606" t="s">
        <v>343</v>
      </c>
      <c r="CE43" s="607"/>
      <c r="CF43" s="607"/>
      <c r="CG43" s="607"/>
      <c r="CH43" s="607"/>
      <c r="CI43" s="607"/>
      <c r="CJ43" s="607"/>
      <c r="CK43" s="607"/>
      <c r="CL43" s="607"/>
      <c r="CM43" s="607"/>
      <c r="CN43" s="607"/>
      <c r="CO43" s="607"/>
      <c r="CP43" s="607"/>
      <c r="CQ43" s="608"/>
      <c r="CR43" s="609">
        <v>130601</v>
      </c>
      <c r="CS43" s="622"/>
      <c r="CT43" s="622"/>
      <c r="CU43" s="622"/>
      <c r="CV43" s="622"/>
      <c r="CW43" s="622"/>
      <c r="CX43" s="622"/>
      <c r="CY43" s="623"/>
      <c r="CZ43" s="612">
        <v>0.4</v>
      </c>
      <c r="DA43" s="624"/>
      <c r="DB43" s="624"/>
      <c r="DC43" s="625"/>
      <c r="DD43" s="615">
        <v>130601</v>
      </c>
      <c r="DE43" s="622"/>
      <c r="DF43" s="622"/>
      <c r="DG43" s="622"/>
      <c r="DH43" s="622"/>
      <c r="DI43" s="622"/>
      <c r="DJ43" s="622"/>
      <c r="DK43" s="623"/>
      <c r="DL43" s="616"/>
      <c r="DM43" s="617"/>
      <c r="DN43" s="617"/>
      <c r="DO43" s="617"/>
      <c r="DP43" s="617"/>
      <c r="DQ43" s="617"/>
      <c r="DR43" s="617"/>
      <c r="DS43" s="617"/>
      <c r="DT43" s="617"/>
      <c r="DU43" s="617"/>
      <c r="DV43" s="618"/>
      <c r="DW43" s="619"/>
      <c r="DX43" s="620"/>
      <c r="DY43" s="620"/>
      <c r="DZ43" s="620"/>
      <c r="EA43" s="620"/>
      <c r="EB43" s="620"/>
      <c r="EC43" s="621"/>
    </row>
    <row r="44" spans="2:133" ht="11.25" customHeight="1" x14ac:dyDescent="0.2">
      <c r="B44" s="626" t="s">
        <v>344</v>
      </c>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6"/>
      <c r="BS44" s="626"/>
      <c r="BT44" s="626"/>
      <c r="BU44" s="626"/>
      <c r="BV44" s="626"/>
      <c r="BW44" s="626"/>
      <c r="BX44" s="626"/>
      <c r="BY44" s="626"/>
      <c r="BZ44" s="626"/>
      <c r="CA44" s="626"/>
      <c r="CB44" s="626"/>
      <c r="CC44" s="627"/>
      <c r="CD44" s="628" t="s">
        <v>292</v>
      </c>
      <c r="CE44" s="629"/>
      <c r="CF44" s="606" t="s">
        <v>345</v>
      </c>
      <c r="CG44" s="607"/>
      <c r="CH44" s="607"/>
      <c r="CI44" s="607"/>
      <c r="CJ44" s="607"/>
      <c r="CK44" s="607"/>
      <c r="CL44" s="607"/>
      <c r="CM44" s="607"/>
      <c r="CN44" s="607"/>
      <c r="CO44" s="607"/>
      <c r="CP44" s="607"/>
      <c r="CQ44" s="608"/>
      <c r="CR44" s="609">
        <v>3776419</v>
      </c>
      <c r="CS44" s="610"/>
      <c r="CT44" s="610"/>
      <c r="CU44" s="610"/>
      <c r="CV44" s="610"/>
      <c r="CW44" s="610"/>
      <c r="CX44" s="610"/>
      <c r="CY44" s="611"/>
      <c r="CZ44" s="612">
        <v>10.199999999999999</v>
      </c>
      <c r="DA44" s="613"/>
      <c r="DB44" s="613"/>
      <c r="DC44" s="614"/>
      <c r="DD44" s="615">
        <v>838102</v>
      </c>
      <c r="DE44" s="610"/>
      <c r="DF44" s="610"/>
      <c r="DG44" s="610"/>
      <c r="DH44" s="610"/>
      <c r="DI44" s="610"/>
      <c r="DJ44" s="610"/>
      <c r="DK44" s="611"/>
      <c r="DL44" s="616"/>
      <c r="DM44" s="617"/>
      <c r="DN44" s="617"/>
      <c r="DO44" s="617"/>
      <c r="DP44" s="617"/>
      <c r="DQ44" s="617"/>
      <c r="DR44" s="617"/>
      <c r="DS44" s="617"/>
      <c r="DT44" s="617"/>
      <c r="DU44" s="617"/>
      <c r="DV44" s="618"/>
      <c r="DW44" s="619"/>
      <c r="DX44" s="620"/>
      <c r="DY44" s="620"/>
      <c r="DZ44" s="620"/>
      <c r="EA44" s="620"/>
      <c r="EB44" s="620"/>
      <c r="EC44" s="621"/>
    </row>
    <row r="45" spans="2:133" ht="11.25" customHeight="1" x14ac:dyDescent="0.2">
      <c r="B45" s="626" t="s">
        <v>346</v>
      </c>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6"/>
      <c r="BS45" s="626"/>
      <c r="BT45" s="626"/>
      <c r="BU45" s="626"/>
      <c r="BV45" s="626"/>
      <c r="BW45" s="626"/>
      <c r="BX45" s="626"/>
      <c r="BY45" s="626"/>
      <c r="BZ45" s="626"/>
      <c r="CA45" s="626"/>
      <c r="CB45" s="626"/>
      <c r="CC45" s="627"/>
      <c r="CD45" s="630"/>
      <c r="CE45" s="631"/>
      <c r="CF45" s="606" t="s">
        <v>347</v>
      </c>
      <c r="CG45" s="607"/>
      <c r="CH45" s="607"/>
      <c r="CI45" s="607"/>
      <c r="CJ45" s="607"/>
      <c r="CK45" s="607"/>
      <c r="CL45" s="607"/>
      <c r="CM45" s="607"/>
      <c r="CN45" s="607"/>
      <c r="CO45" s="607"/>
      <c r="CP45" s="607"/>
      <c r="CQ45" s="608"/>
      <c r="CR45" s="609">
        <v>749330</v>
      </c>
      <c r="CS45" s="622"/>
      <c r="CT45" s="622"/>
      <c r="CU45" s="622"/>
      <c r="CV45" s="622"/>
      <c r="CW45" s="622"/>
      <c r="CX45" s="622"/>
      <c r="CY45" s="623"/>
      <c r="CZ45" s="612">
        <v>2</v>
      </c>
      <c r="DA45" s="624"/>
      <c r="DB45" s="624"/>
      <c r="DC45" s="625"/>
      <c r="DD45" s="615">
        <v>83040</v>
      </c>
      <c r="DE45" s="622"/>
      <c r="DF45" s="622"/>
      <c r="DG45" s="622"/>
      <c r="DH45" s="622"/>
      <c r="DI45" s="622"/>
      <c r="DJ45" s="622"/>
      <c r="DK45" s="623"/>
      <c r="DL45" s="616"/>
      <c r="DM45" s="617"/>
      <c r="DN45" s="617"/>
      <c r="DO45" s="617"/>
      <c r="DP45" s="617"/>
      <c r="DQ45" s="617"/>
      <c r="DR45" s="617"/>
      <c r="DS45" s="617"/>
      <c r="DT45" s="617"/>
      <c r="DU45" s="617"/>
      <c r="DV45" s="618"/>
      <c r="DW45" s="619"/>
      <c r="DX45" s="620"/>
      <c r="DY45" s="620"/>
      <c r="DZ45" s="620"/>
      <c r="EA45" s="620"/>
      <c r="EB45" s="620"/>
      <c r="EC45" s="621"/>
    </row>
    <row r="46" spans="2:133" ht="11.25" customHeight="1" x14ac:dyDescent="0.2">
      <c r="B46" s="216"/>
      <c r="CD46" s="630"/>
      <c r="CE46" s="631"/>
      <c r="CF46" s="606" t="s">
        <v>348</v>
      </c>
      <c r="CG46" s="607"/>
      <c r="CH46" s="607"/>
      <c r="CI46" s="607"/>
      <c r="CJ46" s="607"/>
      <c r="CK46" s="607"/>
      <c r="CL46" s="607"/>
      <c r="CM46" s="607"/>
      <c r="CN46" s="607"/>
      <c r="CO46" s="607"/>
      <c r="CP46" s="607"/>
      <c r="CQ46" s="608"/>
      <c r="CR46" s="609">
        <v>3000922</v>
      </c>
      <c r="CS46" s="610"/>
      <c r="CT46" s="610"/>
      <c r="CU46" s="610"/>
      <c r="CV46" s="610"/>
      <c r="CW46" s="610"/>
      <c r="CX46" s="610"/>
      <c r="CY46" s="611"/>
      <c r="CZ46" s="612">
        <v>8.1</v>
      </c>
      <c r="DA46" s="613"/>
      <c r="DB46" s="613"/>
      <c r="DC46" s="614"/>
      <c r="DD46" s="615">
        <v>751099</v>
      </c>
      <c r="DE46" s="610"/>
      <c r="DF46" s="610"/>
      <c r="DG46" s="610"/>
      <c r="DH46" s="610"/>
      <c r="DI46" s="610"/>
      <c r="DJ46" s="610"/>
      <c r="DK46" s="611"/>
      <c r="DL46" s="616"/>
      <c r="DM46" s="617"/>
      <c r="DN46" s="617"/>
      <c r="DO46" s="617"/>
      <c r="DP46" s="617"/>
      <c r="DQ46" s="617"/>
      <c r="DR46" s="617"/>
      <c r="DS46" s="617"/>
      <c r="DT46" s="617"/>
      <c r="DU46" s="617"/>
      <c r="DV46" s="618"/>
      <c r="DW46" s="619"/>
      <c r="DX46" s="620"/>
      <c r="DY46" s="620"/>
      <c r="DZ46" s="620"/>
      <c r="EA46" s="620"/>
      <c r="EB46" s="620"/>
      <c r="EC46" s="621"/>
    </row>
    <row r="47" spans="2:133" ht="11.25" customHeight="1" x14ac:dyDescent="0.2">
      <c r="B47" s="216"/>
      <c r="CD47" s="630"/>
      <c r="CE47" s="631"/>
      <c r="CF47" s="606" t="s">
        <v>349</v>
      </c>
      <c r="CG47" s="607"/>
      <c r="CH47" s="607"/>
      <c r="CI47" s="607"/>
      <c r="CJ47" s="607"/>
      <c r="CK47" s="607"/>
      <c r="CL47" s="607"/>
      <c r="CM47" s="607"/>
      <c r="CN47" s="607"/>
      <c r="CO47" s="607"/>
      <c r="CP47" s="607"/>
      <c r="CQ47" s="608"/>
      <c r="CR47" s="609">
        <v>116271</v>
      </c>
      <c r="CS47" s="622"/>
      <c r="CT47" s="622"/>
      <c r="CU47" s="622"/>
      <c r="CV47" s="622"/>
      <c r="CW47" s="622"/>
      <c r="CX47" s="622"/>
      <c r="CY47" s="623"/>
      <c r="CZ47" s="612">
        <v>0.3</v>
      </c>
      <c r="DA47" s="624"/>
      <c r="DB47" s="624"/>
      <c r="DC47" s="625"/>
      <c r="DD47" s="615">
        <v>116092</v>
      </c>
      <c r="DE47" s="622"/>
      <c r="DF47" s="622"/>
      <c r="DG47" s="622"/>
      <c r="DH47" s="622"/>
      <c r="DI47" s="622"/>
      <c r="DJ47" s="622"/>
      <c r="DK47" s="623"/>
      <c r="DL47" s="616"/>
      <c r="DM47" s="617"/>
      <c r="DN47" s="617"/>
      <c r="DO47" s="617"/>
      <c r="DP47" s="617"/>
      <c r="DQ47" s="617"/>
      <c r="DR47" s="617"/>
      <c r="DS47" s="617"/>
      <c r="DT47" s="617"/>
      <c r="DU47" s="617"/>
      <c r="DV47" s="618"/>
      <c r="DW47" s="619"/>
      <c r="DX47" s="620"/>
      <c r="DY47" s="620"/>
      <c r="DZ47" s="620"/>
      <c r="EA47" s="620"/>
      <c r="EB47" s="620"/>
      <c r="EC47" s="621"/>
    </row>
    <row r="48" spans="2:133" ht="10.8" x14ac:dyDescent="0.2">
      <c r="B48" s="216"/>
      <c r="CD48" s="632"/>
      <c r="CE48" s="633"/>
      <c r="CF48" s="606" t="s">
        <v>350</v>
      </c>
      <c r="CG48" s="607"/>
      <c r="CH48" s="607"/>
      <c r="CI48" s="607"/>
      <c r="CJ48" s="607"/>
      <c r="CK48" s="607"/>
      <c r="CL48" s="607"/>
      <c r="CM48" s="607"/>
      <c r="CN48" s="607"/>
      <c r="CO48" s="607"/>
      <c r="CP48" s="607"/>
      <c r="CQ48" s="608"/>
      <c r="CR48" s="609" t="s">
        <v>122</v>
      </c>
      <c r="CS48" s="610"/>
      <c r="CT48" s="610"/>
      <c r="CU48" s="610"/>
      <c r="CV48" s="610"/>
      <c r="CW48" s="610"/>
      <c r="CX48" s="610"/>
      <c r="CY48" s="611"/>
      <c r="CZ48" s="612" t="s">
        <v>122</v>
      </c>
      <c r="DA48" s="613"/>
      <c r="DB48" s="613"/>
      <c r="DC48" s="614"/>
      <c r="DD48" s="615" t="s">
        <v>122</v>
      </c>
      <c r="DE48" s="610"/>
      <c r="DF48" s="610"/>
      <c r="DG48" s="610"/>
      <c r="DH48" s="610"/>
      <c r="DI48" s="610"/>
      <c r="DJ48" s="610"/>
      <c r="DK48" s="611"/>
      <c r="DL48" s="616"/>
      <c r="DM48" s="617"/>
      <c r="DN48" s="617"/>
      <c r="DO48" s="617"/>
      <c r="DP48" s="617"/>
      <c r="DQ48" s="617"/>
      <c r="DR48" s="617"/>
      <c r="DS48" s="617"/>
      <c r="DT48" s="617"/>
      <c r="DU48" s="617"/>
      <c r="DV48" s="618"/>
      <c r="DW48" s="619"/>
      <c r="DX48" s="620"/>
      <c r="DY48" s="620"/>
      <c r="DZ48" s="620"/>
      <c r="EA48" s="620"/>
      <c r="EB48" s="620"/>
      <c r="EC48" s="621"/>
    </row>
    <row r="49" spans="2:133" ht="11.25" customHeight="1" x14ac:dyDescent="0.2">
      <c r="B49" s="216"/>
      <c r="CD49" s="590" t="s">
        <v>351</v>
      </c>
      <c r="CE49" s="591"/>
      <c r="CF49" s="591"/>
      <c r="CG49" s="591"/>
      <c r="CH49" s="591"/>
      <c r="CI49" s="591"/>
      <c r="CJ49" s="591"/>
      <c r="CK49" s="591"/>
      <c r="CL49" s="591"/>
      <c r="CM49" s="591"/>
      <c r="CN49" s="591"/>
      <c r="CO49" s="591"/>
      <c r="CP49" s="591"/>
      <c r="CQ49" s="592"/>
      <c r="CR49" s="593">
        <v>36906109</v>
      </c>
      <c r="CS49" s="594"/>
      <c r="CT49" s="594"/>
      <c r="CU49" s="594"/>
      <c r="CV49" s="594"/>
      <c r="CW49" s="594"/>
      <c r="CX49" s="594"/>
      <c r="CY49" s="595"/>
      <c r="CZ49" s="596">
        <v>100</v>
      </c>
      <c r="DA49" s="597"/>
      <c r="DB49" s="597"/>
      <c r="DC49" s="598"/>
      <c r="DD49" s="599">
        <v>24783999</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sheetData>
  <sheetProtection algorithmName="SHA-512" hashValue="R7Je4LeJMVPWAQWHin6/S6GXqyme4o1znQXja5TlslByLyTpVjWLxUzR7YgSYYvHsdxBCIPlkU0tYL/f7DhNWg==" saltValue="cw53A0Ovv9aTPwGeNFxX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00" t="s">
        <v>352</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81" t="s">
        <v>353</v>
      </c>
      <c r="DK2" s="1082"/>
      <c r="DL2" s="1082"/>
      <c r="DM2" s="1082"/>
      <c r="DN2" s="1082"/>
      <c r="DO2" s="1083"/>
      <c r="DP2" s="219"/>
      <c r="DQ2" s="1081" t="s">
        <v>354</v>
      </c>
      <c r="DR2" s="1082"/>
      <c r="DS2" s="1082"/>
      <c r="DT2" s="1082"/>
      <c r="DU2" s="1082"/>
      <c r="DV2" s="1082"/>
      <c r="DW2" s="1082"/>
      <c r="DX2" s="1082"/>
      <c r="DY2" s="1082"/>
      <c r="DZ2" s="108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50" t="s">
        <v>355</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223"/>
      <c r="BA4" s="223"/>
      <c r="BB4" s="223"/>
      <c r="BC4" s="223"/>
      <c r="BD4" s="223"/>
      <c r="BE4" s="224"/>
      <c r="BF4" s="224"/>
      <c r="BG4" s="224"/>
      <c r="BH4" s="224"/>
      <c r="BI4" s="224"/>
      <c r="BJ4" s="224"/>
      <c r="BK4" s="224"/>
      <c r="BL4" s="224"/>
      <c r="BM4" s="224"/>
      <c r="BN4" s="224"/>
      <c r="BO4" s="224"/>
      <c r="BP4" s="224"/>
      <c r="BQ4" s="718" t="s">
        <v>356</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25"/>
    </row>
    <row r="5" spans="1:131" s="226" customFormat="1" ht="26.25" customHeight="1" x14ac:dyDescent="0.2">
      <c r="A5" s="984" t="s">
        <v>357</v>
      </c>
      <c r="B5" s="985"/>
      <c r="C5" s="985"/>
      <c r="D5" s="985"/>
      <c r="E5" s="985"/>
      <c r="F5" s="985"/>
      <c r="G5" s="985"/>
      <c r="H5" s="985"/>
      <c r="I5" s="985"/>
      <c r="J5" s="985"/>
      <c r="K5" s="985"/>
      <c r="L5" s="985"/>
      <c r="M5" s="985"/>
      <c r="N5" s="985"/>
      <c r="O5" s="985"/>
      <c r="P5" s="986"/>
      <c r="Q5" s="990" t="s">
        <v>358</v>
      </c>
      <c r="R5" s="991"/>
      <c r="S5" s="991"/>
      <c r="T5" s="991"/>
      <c r="U5" s="992"/>
      <c r="V5" s="990" t="s">
        <v>359</v>
      </c>
      <c r="W5" s="991"/>
      <c r="X5" s="991"/>
      <c r="Y5" s="991"/>
      <c r="Z5" s="992"/>
      <c r="AA5" s="990" t="s">
        <v>360</v>
      </c>
      <c r="AB5" s="991"/>
      <c r="AC5" s="991"/>
      <c r="AD5" s="991"/>
      <c r="AE5" s="991"/>
      <c r="AF5" s="1084" t="s">
        <v>361</v>
      </c>
      <c r="AG5" s="991"/>
      <c r="AH5" s="991"/>
      <c r="AI5" s="991"/>
      <c r="AJ5" s="1004"/>
      <c r="AK5" s="991" t="s">
        <v>362</v>
      </c>
      <c r="AL5" s="991"/>
      <c r="AM5" s="991"/>
      <c r="AN5" s="991"/>
      <c r="AO5" s="992"/>
      <c r="AP5" s="990" t="s">
        <v>363</v>
      </c>
      <c r="AQ5" s="991"/>
      <c r="AR5" s="991"/>
      <c r="AS5" s="991"/>
      <c r="AT5" s="992"/>
      <c r="AU5" s="990" t="s">
        <v>364</v>
      </c>
      <c r="AV5" s="991"/>
      <c r="AW5" s="991"/>
      <c r="AX5" s="991"/>
      <c r="AY5" s="1004"/>
      <c r="AZ5" s="223"/>
      <c r="BA5" s="223"/>
      <c r="BB5" s="223"/>
      <c r="BC5" s="223"/>
      <c r="BD5" s="223"/>
      <c r="BE5" s="224"/>
      <c r="BF5" s="224"/>
      <c r="BG5" s="224"/>
      <c r="BH5" s="224"/>
      <c r="BI5" s="224"/>
      <c r="BJ5" s="224"/>
      <c r="BK5" s="224"/>
      <c r="BL5" s="224"/>
      <c r="BM5" s="224"/>
      <c r="BN5" s="224"/>
      <c r="BO5" s="224"/>
      <c r="BP5" s="224"/>
      <c r="BQ5" s="984" t="s">
        <v>365</v>
      </c>
      <c r="BR5" s="985"/>
      <c r="BS5" s="985"/>
      <c r="BT5" s="985"/>
      <c r="BU5" s="985"/>
      <c r="BV5" s="985"/>
      <c r="BW5" s="985"/>
      <c r="BX5" s="985"/>
      <c r="BY5" s="985"/>
      <c r="BZ5" s="985"/>
      <c r="CA5" s="985"/>
      <c r="CB5" s="985"/>
      <c r="CC5" s="985"/>
      <c r="CD5" s="985"/>
      <c r="CE5" s="985"/>
      <c r="CF5" s="985"/>
      <c r="CG5" s="986"/>
      <c r="CH5" s="990" t="s">
        <v>366</v>
      </c>
      <c r="CI5" s="991"/>
      <c r="CJ5" s="991"/>
      <c r="CK5" s="991"/>
      <c r="CL5" s="992"/>
      <c r="CM5" s="990" t="s">
        <v>367</v>
      </c>
      <c r="CN5" s="991"/>
      <c r="CO5" s="991"/>
      <c r="CP5" s="991"/>
      <c r="CQ5" s="992"/>
      <c r="CR5" s="990" t="s">
        <v>368</v>
      </c>
      <c r="CS5" s="991"/>
      <c r="CT5" s="991"/>
      <c r="CU5" s="991"/>
      <c r="CV5" s="992"/>
      <c r="CW5" s="990" t="s">
        <v>369</v>
      </c>
      <c r="CX5" s="991"/>
      <c r="CY5" s="991"/>
      <c r="CZ5" s="991"/>
      <c r="DA5" s="992"/>
      <c r="DB5" s="990" t="s">
        <v>370</v>
      </c>
      <c r="DC5" s="991"/>
      <c r="DD5" s="991"/>
      <c r="DE5" s="991"/>
      <c r="DF5" s="992"/>
      <c r="DG5" s="1075" t="s">
        <v>371</v>
      </c>
      <c r="DH5" s="1076"/>
      <c r="DI5" s="1076"/>
      <c r="DJ5" s="1076"/>
      <c r="DK5" s="1077"/>
      <c r="DL5" s="1075" t="s">
        <v>372</v>
      </c>
      <c r="DM5" s="1076"/>
      <c r="DN5" s="1076"/>
      <c r="DO5" s="1076"/>
      <c r="DP5" s="1077"/>
      <c r="DQ5" s="990" t="s">
        <v>373</v>
      </c>
      <c r="DR5" s="991"/>
      <c r="DS5" s="991"/>
      <c r="DT5" s="991"/>
      <c r="DU5" s="992"/>
      <c r="DV5" s="990" t="s">
        <v>364</v>
      </c>
      <c r="DW5" s="991"/>
      <c r="DX5" s="991"/>
      <c r="DY5" s="991"/>
      <c r="DZ5" s="1004"/>
      <c r="EA5" s="225"/>
    </row>
    <row r="6" spans="1:131" s="226" customFormat="1" ht="26.25" customHeight="1" thickBot="1" x14ac:dyDescent="0.25">
      <c r="A6" s="987"/>
      <c r="B6" s="988"/>
      <c r="C6" s="988"/>
      <c r="D6" s="988"/>
      <c r="E6" s="988"/>
      <c r="F6" s="988"/>
      <c r="G6" s="988"/>
      <c r="H6" s="988"/>
      <c r="I6" s="988"/>
      <c r="J6" s="988"/>
      <c r="K6" s="988"/>
      <c r="L6" s="988"/>
      <c r="M6" s="988"/>
      <c r="N6" s="988"/>
      <c r="O6" s="988"/>
      <c r="P6" s="989"/>
      <c r="Q6" s="993"/>
      <c r="R6" s="994"/>
      <c r="S6" s="994"/>
      <c r="T6" s="994"/>
      <c r="U6" s="995"/>
      <c r="V6" s="993"/>
      <c r="W6" s="994"/>
      <c r="X6" s="994"/>
      <c r="Y6" s="994"/>
      <c r="Z6" s="995"/>
      <c r="AA6" s="993"/>
      <c r="AB6" s="994"/>
      <c r="AC6" s="994"/>
      <c r="AD6" s="994"/>
      <c r="AE6" s="994"/>
      <c r="AF6" s="1085"/>
      <c r="AG6" s="994"/>
      <c r="AH6" s="994"/>
      <c r="AI6" s="994"/>
      <c r="AJ6" s="1005"/>
      <c r="AK6" s="994"/>
      <c r="AL6" s="994"/>
      <c r="AM6" s="994"/>
      <c r="AN6" s="994"/>
      <c r="AO6" s="995"/>
      <c r="AP6" s="993"/>
      <c r="AQ6" s="994"/>
      <c r="AR6" s="994"/>
      <c r="AS6" s="994"/>
      <c r="AT6" s="995"/>
      <c r="AU6" s="993"/>
      <c r="AV6" s="994"/>
      <c r="AW6" s="994"/>
      <c r="AX6" s="994"/>
      <c r="AY6" s="1005"/>
      <c r="AZ6" s="223"/>
      <c r="BA6" s="223"/>
      <c r="BB6" s="223"/>
      <c r="BC6" s="223"/>
      <c r="BD6" s="223"/>
      <c r="BE6" s="224"/>
      <c r="BF6" s="224"/>
      <c r="BG6" s="224"/>
      <c r="BH6" s="224"/>
      <c r="BI6" s="224"/>
      <c r="BJ6" s="224"/>
      <c r="BK6" s="224"/>
      <c r="BL6" s="224"/>
      <c r="BM6" s="224"/>
      <c r="BN6" s="224"/>
      <c r="BO6" s="224"/>
      <c r="BP6" s="224"/>
      <c r="BQ6" s="987"/>
      <c r="BR6" s="988"/>
      <c r="BS6" s="988"/>
      <c r="BT6" s="988"/>
      <c r="BU6" s="988"/>
      <c r="BV6" s="988"/>
      <c r="BW6" s="988"/>
      <c r="BX6" s="988"/>
      <c r="BY6" s="988"/>
      <c r="BZ6" s="988"/>
      <c r="CA6" s="988"/>
      <c r="CB6" s="988"/>
      <c r="CC6" s="988"/>
      <c r="CD6" s="988"/>
      <c r="CE6" s="988"/>
      <c r="CF6" s="988"/>
      <c r="CG6" s="989"/>
      <c r="CH6" s="993"/>
      <c r="CI6" s="994"/>
      <c r="CJ6" s="994"/>
      <c r="CK6" s="994"/>
      <c r="CL6" s="995"/>
      <c r="CM6" s="993"/>
      <c r="CN6" s="994"/>
      <c r="CO6" s="994"/>
      <c r="CP6" s="994"/>
      <c r="CQ6" s="995"/>
      <c r="CR6" s="993"/>
      <c r="CS6" s="994"/>
      <c r="CT6" s="994"/>
      <c r="CU6" s="994"/>
      <c r="CV6" s="995"/>
      <c r="CW6" s="993"/>
      <c r="CX6" s="994"/>
      <c r="CY6" s="994"/>
      <c r="CZ6" s="994"/>
      <c r="DA6" s="995"/>
      <c r="DB6" s="993"/>
      <c r="DC6" s="994"/>
      <c r="DD6" s="994"/>
      <c r="DE6" s="994"/>
      <c r="DF6" s="995"/>
      <c r="DG6" s="1078"/>
      <c r="DH6" s="1079"/>
      <c r="DI6" s="1079"/>
      <c r="DJ6" s="1079"/>
      <c r="DK6" s="1080"/>
      <c r="DL6" s="1078"/>
      <c r="DM6" s="1079"/>
      <c r="DN6" s="1079"/>
      <c r="DO6" s="1079"/>
      <c r="DP6" s="1080"/>
      <c r="DQ6" s="993"/>
      <c r="DR6" s="994"/>
      <c r="DS6" s="994"/>
      <c r="DT6" s="994"/>
      <c r="DU6" s="995"/>
      <c r="DV6" s="993"/>
      <c r="DW6" s="994"/>
      <c r="DX6" s="994"/>
      <c r="DY6" s="994"/>
      <c r="DZ6" s="1005"/>
      <c r="EA6" s="225"/>
    </row>
    <row r="7" spans="1:131" s="226" customFormat="1" ht="26.25" customHeight="1" thickTop="1" x14ac:dyDescent="0.2">
      <c r="A7" s="227">
        <v>1</v>
      </c>
      <c r="B7" s="1031" t="s">
        <v>374</v>
      </c>
      <c r="C7" s="1032"/>
      <c r="D7" s="1032"/>
      <c r="E7" s="1032"/>
      <c r="F7" s="1032"/>
      <c r="G7" s="1032"/>
      <c r="H7" s="1032"/>
      <c r="I7" s="1032"/>
      <c r="J7" s="1032"/>
      <c r="K7" s="1032"/>
      <c r="L7" s="1032"/>
      <c r="M7" s="1032"/>
      <c r="N7" s="1032"/>
      <c r="O7" s="1032"/>
      <c r="P7" s="1033"/>
      <c r="Q7" s="1092">
        <v>38806</v>
      </c>
      <c r="R7" s="1093"/>
      <c r="S7" s="1093"/>
      <c r="T7" s="1093"/>
      <c r="U7" s="1093"/>
      <c r="V7" s="1093">
        <v>36920</v>
      </c>
      <c r="W7" s="1093"/>
      <c r="X7" s="1093"/>
      <c r="Y7" s="1093"/>
      <c r="Z7" s="1093"/>
      <c r="AA7" s="1093">
        <v>1887</v>
      </c>
      <c r="AB7" s="1093"/>
      <c r="AC7" s="1093"/>
      <c r="AD7" s="1093"/>
      <c r="AE7" s="1094"/>
      <c r="AF7" s="1095">
        <v>1298</v>
      </c>
      <c r="AG7" s="1096"/>
      <c r="AH7" s="1096"/>
      <c r="AI7" s="1096"/>
      <c r="AJ7" s="1097"/>
      <c r="AK7" s="1098">
        <v>2047</v>
      </c>
      <c r="AL7" s="1099"/>
      <c r="AM7" s="1099"/>
      <c r="AN7" s="1099"/>
      <c r="AO7" s="1099"/>
      <c r="AP7" s="1099">
        <v>19218</v>
      </c>
      <c r="AQ7" s="1099"/>
      <c r="AR7" s="1099"/>
      <c r="AS7" s="1099"/>
      <c r="AT7" s="1099"/>
      <c r="AU7" s="1101"/>
      <c r="AV7" s="1101"/>
      <c r="AW7" s="1101"/>
      <c r="AX7" s="1101"/>
      <c r="AY7" s="1102"/>
      <c r="AZ7" s="223"/>
      <c r="BA7" s="223"/>
      <c r="BB7" s="223"/>
      <c r="BC7" s="223"/>
      <c r="BD7" s="223"/>
      <c r="BE7" s="224"/>
      <c r="BF7" s="224"/>
      <c r="BG7" s="224"/>
      <c r="BH7" s="224"/>
      <c r="BI7" s="224"/>
      <c r="BJ7" s="224"/>
      <c r="BK7" s="224"/>
      <c r="BL7" s="224"/>
      <c r="BM7" s="224"/>
      <c r="BN7" s="224"/>
      <c r="BO7" s="224"/>
      <c r="BP7" s="224"/>
      <c r="BQ7" s="227">
        <v>1</v>
      </c>
      <c r="BR7" s="228"/>
      <c r="BS7" s="1089" t="s">
        <v>545</v>
      </c>
      <c r="BT7" s="1090"/>
      <c r="BU7" s="1090"/>
      <c r="BV7" s="1090"/>
      <c r="BW7" s="1090"/>
      <c r="BX7" s="1090"/>
      <c r="BY7" s="1090"/>
      <c r="BZ7" s="1090"/>
      <c r="CA7" s="1090"/>
      <c r="CB7" s="1090"/>
      <c r="CC7" s="1090"/>
      <c r="CD7" s="1090"/>
      <c r="CE7" s="1090"/>
      <c r="CF7" s="1090"/>
      <c r="CG7" s="1103"/>
      <c r="CH7" s="1086">
        <v>1</v>
      </c>
      <c r="CI7" s="1087"/>
      <c r="CJ7" s="1087"/>
      <c r="CK7" s="1087"/>
      <c r="CL7" s="1088"/>
      <c r="CM7" s="1086">
        <v>30</v>
      </c>
      <c r="CN7" s="1087"/>
      <c r="CO7" s="1087"/>
      <c r="CP7" s="1087"/>
      <c r="CQ7" s="1088"/>
      <c r="CR7" s="1086">
        <v>30</v>
      </c>
      <c r="CS7" s="1087"/>
      <c r="CT7" s="1087"/>
      <c r="CU7" s="1087"/>
      <c r="CV7" s="1088"/>
      <c r="CW7" s="1086">
        <v>5</v>
      </c>
      <c r="CX7" s="1087"/>
      <c r="CY7" s="1087"/>
      <c r="CZ7" s="1087"/>
      <c r="DA7" s="1088"/>
      <c r="DB7" s="1086" t="s">
        <v>487</v>
      </c>
      <c r="DC7" s="1087"/>
      <c r="DD7" s="1087"/>
      <c r="DE7" s="1087"/>
      <c r="DF7" s="1088"/>
      <c r="DG7" s="1086" t="s">
        <v>487</v>
      </c>
      <c r="DH7" s="1087"/>
      <c r="DI7" s="1087"/>
      <c r="DJ7" s="1087"/>
      <c r="DK7" s="1088"/>
      <c r="DL7" s="1086" t="s">
        <v>487</v>
      </c>
      <c r="DM7" s="1087"/>
      <c r="DN7" s="1087"/>
      <c r="DO7" s="1087"/>
      <c r="DP7" s="1088"/>
      <c r="DQ7" s="1086"/>
      <c r="DR7" s="1087"/>
      <c r="DS7" s="1087"/>
      <c r="DT7" s="1087"/>
      <c r="DU7" s="1088"/>
      <c r="DV7" s="1089"/>
      <c r="DW7" s="1090"/>
      <c r="DX7" s="1090"/>
      <c r="DY7" s="1090"/>
      <c r="DZ7" s="1091"/>
      <c r="EA7" s="225"/>
    </row>
    <row r="8" spans="1:131" s="226" customFormat="1" ht="26.25" customHeight="1" x14ac:dyDescent="0.2">
      <c r="A8" s="229">
        <v>2</v>
      </c>
      <c r="B8" s="1019"/>
      <c r="C8" s="1020"/>
      <c r="D8" s="1020"/>
      <c r="E8" s="1020"/>
      <c r="F8" s="1020"/>
      <c r="G8" s="1020"/>
      <c r="H8" s="1020"/>
      <c r="I8" s="1020"/>
      <c r="J8" s="1020"/>
      <c r="K8" s="1020"/>
      <c r="L8" s="1020"/>
      <c r="M8" s="1020"/>
      <c r="N8" s="1020"/>
      <c r="O8" s="1020"/>
      <c r="P8" s="1021"/>
      <c r="Q8" s="1027"/>
      <c r="R8" s="1028"/>
      <c r="S8" s="1028"/>
      <c r="T8" s="1028"/>
      <c r="U8" s="1028"/>
      <c r="V8" s="1028"/>
      <c r="W8" s="1028"/>
      <c r="X8" s="1028"/>
      <c r="Y8" s="1028"/>
      <c r="Z8" s="1028"/>
      <c r="AA8" s="1028"/>
      <c r="AB8" s="1028"/>
      <c r="AC8" s="1028"/>
      <c r="AD8" s="1028"/>
      <c r="AE8" s="1029"/>
      <c r="AF8" s="1024"/>
      <c r="AG8" s="1025"/>
      <c r="AH8" s="1025"/>
      <c r="AI8" s="1025"/>
      <c r="AJ8" s="1026"/>
      <c r="AK8" s="1071"/>
      <c r="AL8" s="1072"/>
      <c r="AM8" s="1072"/>
      <c r="AN8" s="1072"/>
      <c r="AO8" s="1072"/>
      <c r="AP8" s="1072"/>
      <c r="AQ8" s="1072"/>
      <c r="AR8" s="1072"/>
      <c r="AS8" s="1072"/>
      <c r="AT8" s="1072"/>
      <c r="AU8" s="1073"/>
      <c r="AV8" s="1073"/>
      <c r="AW8" s="1073"/>
      <c r="AX8" s="1073"/>
      <c r="AY8" s="1074"/>
      <c r="AZ8" s="223"/>
      <c r="BA8" s="223"/>
      <c r="BB8" s="223"/>
      <c r="BC8" s="223"/>
      <c r="BD8" s="223"/>
      <c r="BE8" s="224"/>
      <c r="BF8" s="224"/>
      <c r="BG8" s="224"/>
      <c r="BH8" s="224"/>
      <c r="BI8" s="224"/>
      <c r="BJ8" s="224"/>
      <c r="BK8" s="224"/>
      <c r="BL8" s="224"/>
      <c r="BM8" s="224"/>
      <c r="BN8" s="224"/>
      <c r="BO8" s="224"/>
      <c r="BP8" s="224"/>
      <c r="BQ8" s="229">
        <v>2</v>
      </c>
      <c r="BR8" s="230"/>
      <c r="BS8" s="981"/>
      <c r="BT8" s="982"/>
      <c r="BU8" s="982"/>
      <c r="BV8" s="982"/>
      <c r="BW8" s="982"/>
      <c r="BX8" s="982"/>
      <c r="BY8" s="982"/>
      <c r="BZ8" s="982"/>
      <c r="CA8" s="982"/>
      <c r="CB8" s="982"/>
      <c r="CC8" s="982"/>
      <c r="CD8" s="982"/>
      <c r="CE8" s="982"/>
      <c r="CF8" s="982"/>
      <c r="CG8" s="1003"/>
      <c r="CH8" s="978"/>
      <c r="CI8" s="979"/>
      <c r="CJ8" s="979"/>
      <c r="CK8" s="979"/>
      <c r="CL8" s="980"/>
      <c r="CM8" s="978"/>
      <c r="CN8" s="979"/>
      <c r="CO8" s="979"/>
      <c r="CP8" s="979"/>
      <c r="CQ8" s="980"/>
      <c r="CR8" s="978"/>
      <c r="CS8" s="979"/>
      <c r="CT8" s="979"/>
      <c r="CU8" s="979"/>
      <c r="CV8" s="980"/>
      <c r="CW8" s="978"/>
      <c r="CX8" s="979"/>
      <c r="CY8" s="979"/>
      <c r="CZ8" s="979"/>
      <c r="DA8" s="980"/>
      <c r="DB8" s="978"/>
      <c r="DC8" s="979"/>
      <c r="DD8" s="979"/>
      <c r="DE8" s="979"/>
      <c r="DF8" s="980"/>
      <c r="DG8" s="978"/>
      <c r="DH8" s="979"/>
      <c r="DI8" s="979"/>
      <c r="DJ8" s="979"/>
      <c r="DK8" s="980"/>
      <c r="DL8" s="978"/>
      <c r="DM8" s="979"/>
      <c r="DN8" s="979"/>
      <c r="DO8" s="979"/>
      <c r="DP8" s="980"/>
      <c r="DQ8" s="978"/>
      <c r="DR8" s="979"/>
      <c r="DS8" s="979"/>
      <c r="DT8" s="979"/>
      <c r="DU8" s="980"/>
      <c r="DV8" s="981"/>
      <c r="DW8" s="982"/>
      <c r="DX8" s="982"/>
      <c r="DY8" s="982"/>
      <c r="DZ8" s="983"/>
      <c r="EA8" s="225"/>
    </row>
    <row r="9" spans="1:131" s="226" customFormat="1" ht="26.25" customHeight="1" x14ac:dyDescent="0.2">
      <c r="A9" s="229">
        <v>3</v>
      </c>
      <c r="B9" s="1019"/>
      <c r="C9" s="1020"/>
      <c r="D9" s="1020"/>
      <c r="E9" s="1020"/>
      <c r="F9" s="1020"/>
      <c r="G9" s="1020"/>
      <c r="H9" s="1020"/>
      <c r="I9" s="1020"/>
      <c r="J9" s="1020"/>
      <c r="K9" s="1020"/>
      <c r="L9" s="1020"/>
      <c r="M9" s="1020"/>
      <c r="N9" s="1020"/>
      <c r="O9" s="1020"/>
      <c r="P9" s="1021"/>
      <c r="Q9" s="1027"/>
      <c r="R9" s="1028"/>
      <c r="S9" s="1028"/>
      <c r="T9" s="1028"/>
      <c r="U9" s="1028"/>
      <c r="V9" s="1028"/>
      <c r="W9" s="1028"/>
      <c r="X9" s="1028"/>
      <c r="Y9" s="1028"/>
      <c r="Z9" s="1028"/>
      <c r="AA9" s="1028"/>
      <c r="AB9" s="1028"/>
      <c r="AC9" s="1028"/>
      <c r="AD9" s="1028"/>
      <c r="AE9" s="1029"/>
      <c r="AF9" s="1024"/>
      <c r="AG9" s="1025"/>
      <c r="AH9" s="1025"/>
      <c r="AI9" s="1025"/>
      <c r="AJ9" s="1026"/>
      <c r="AK9" s="1071"/>
      <c r="AL9" s="1072"/>
      <c r="AM9" s="1072"/>
      <c r="AN9" s="1072"/>
      <c r="AO9" s="1072"/>
      <c r="AP9" s="1072"/>
      <c r="AQ9" s="1072"/>
      <c r="AR9" s="1072"/>
      <c r="AS9" s="1072"/>
      <c r="AT9" s="1072"/>
      <c r="AU9" s="1073"/>
      <c r="AV9" s="1073"/>
      <c r="AW9" s="1073"/>
      <c r="AX9" s="1073"/>
      <c r="AY9" s="1074"/>
      <c r="AZ9" s="223"/>
      <c r="BA9" s="223"/>
      <c r="BB9" s="223"/>
      <c r="BC9" s="223"/>
      <c r="BD9" s="223"/>
      <c r="BE9" s="224"/>
      <c r="BF9" s="224"/>
      <c r="BG9" s="224"/>
      <c r="BH9" s="224"/>
      <c r="BI9" s="224"/>
      <c r="BJ9" s="224"/>
      <c r="BK9" s="224"/>
      <c r="BL9" s="224"/>
      <c r="BM9" s="224"/>
      <c r="BN9" s="224"/>
      <c r="BO9" s="224"/>
      <c r="BP9" s="224"/>
      <c r="BQ9" s="229">
        <v>3</v>
      </c>
      <c r="BR9" s="230"/>
      <c r="BS9" s="981"/>
      <c r="BT9" s="982"/>
      <c r="BU9" s="982"/>
      <c r="BV9" s="982"/>
      <c r="BW9" s="982"/>
      <c r="BX9" s="982"/>
      <c r="BY9" s="982"/>
      <c r="BZ9" s="982"/>
      <c r="CA9" s="982"/>
      <c r="CB9" s="982"/>
      <c r="CC9" s="982"/>
      <c r="CD9" s="982"/>
      <c r="CE9" s="982"/>
      <c r="CF9" s="982"/>
      <c r="CG9" s="1003"/>
      <c r="CH9" s="978"/>
      <c r="CI9" s="979"/>
      <c r="CJ9" s="979"/>
      <c r="CK9" s="979"/>
      <c r="CL9" s="980"/>
      <c r="CM9" s="978"/>
      <c r="CN9" s="979"/>
      <c r="CO9" s="979"/>
      <c r="CP9" s="979"/>
      <c r="CQ9" s="980"/>
      <c r="CR9" s="978"/>
      <c r="CS9" s="979"/>
      <c r="CT9" s="979"/>
      <c r="CU9" s="979"/>
      <c r="CV9" s="980"/>
      <c r="CW9" s="978"/>
      <c r="CX9" s="979"/>
      <c r="CY9" s="979"/>
      <c r="CZ9" s="979"/>
      <c r="DA9" s="980"/>
      <c r="DB9" s="978"/>
      <c r="DC9" s="979"/>
      <c r="DD9" s="979"/>
      <c r="DE9" s="979"/>
      <c r="DF9" s="980"/>
      <c r="DG9" s="978"/>
      <c r="DH9" s="979"/>
      <c r="DI9" s="979"/>
      <c r="DJ9" s="979"/>
      <c r="DK9" s="980"/>
      <c r="DL9" s="978"/>
      <c r="DM9" s="979"/>
      <c r="DN9" s="979"/>
      <c r="DO9" s="979"/>
      <c r="DP9" s="980"/>
      <c r="DQ9" s="978"/>
      <c r="DR9" s="979"/>
      <c r="DS9" s="979"/>
      <c r="DT9" s="979"/>
      <c r="DU9" s="980"/>
      <c r="DV9" s="981"/>
      <c r="DW9" s="982"/>
      <c r="DX9" s="982"/>
      <c r="DY9" s="982"/>
      <c r="DZ9" s="983"/>
      <c r="EA9" s="225"/>
    </row>
    <row r="10" spans="1:131" s="226" customFormat="1" ht="26.25" customHeight="1" x14ac:dyDescent="0.2">
      <c r="A10" s="229">
        <v>4</v>
      </c>
      <c r="B10" s="1019"/>
      <c r="C10" s="1020"/>
      <c r="D10" s="1020"/>
      <c r="E10" s="1020"/>
      <c r="F10" s="1020"/>
      <c r="G10" s="1020"/>
      <c r="H10" s="1020"/>
      <c r="I10" s="1020"/>
      <c r="J10" s="1020"/>
      <c r="K10" s="1020"/>
      <c r="L10" s="1020"/>
      <c r="M10" s="1020"/>
      <c r="N10" s="1020"/>
      <c r="O10" s="1020"/>
      <c r="P10" s="1021"/>
      <c r="Q10" s="1027"/>
      <c r="R10" s="1028"/>
      <c r="S10" s="1028"/>
      <c r="T10" s="1028"/>
      <c r="U10" s="1028"/>
      <c r="V10" s="1028"/>
      <c r="W10" s="1028"/>
      <c r="X10" s="1028"/>
      <c r="Y10" s="1028"/>
      <c r="Z10" s="1028"/>
      <c r="AA10" s="1028"/>
      <c r="AB10" s="1028"/>
      <c r="AC10" s="1028"/>
      <c r="AD10" s="1028"/>
      <c r="AE10" s="1029"/>
      <c r="AF10" s="1024"/>
      <c r="AG10" s="1025"/>
      <c r="AH10" s="1025"/>
      <c r="AI10" s="1025"/>
      <c r="AJ10" s="1026"/>
      <c r="AK10" s="1071"/>
      <c r="AL10" s="1072"/>
      <c r="AM10" s="1072"/>
      <c r="AN10" s="1072"/>
      <c r="AO10" s="1072"/>
      <c r="AP10" s="1072"/>
      <c r="AQ10" s="1072"/>
      <c r="AR10" s="1072"/>
      <c r="AS10" s="1072"/>
      <c r="AT10" s="1072"/>
      <c r="AU10" s="1073"/>
      <c r="AV10" s="1073"/>
      <c r="AW10" s="1073"/>
      <c r="AX10" s="1073"/>
      <c r="AY10" s="1074"/>
      <c r="AZ10" s="223"/>
      <c r="BA10" s="223"/>
      <c r="BB10" s="223"/>
      <c r="BC10" s="223"/>
      <c r="BD10" s="223"/>
      <c r="BE10" s="224"/>
      <c r="BF10" s="224"/>
      <c r="BG10" s="224"/>
      <c r="BH10" s="224"/>
      <c r="BI10" s="224"/>
      <c r="BJ10" s="224"/>
      <c r="BK10" s="224"/>
      <c r="BL10" s="224"/>
      <c r="BM10" s="224"/>
      <c r="BN10" s="224"/>
      <c r="BO10" s="224"/>
      <c r="BP10" s="224"/>
      <c r="BQ10" s="229">
        <v>4</v>
      </c>
      <c r="BR10" s="230"/>
      <c r="BS10" s="981"/>
      <c r="BT10" s="982"/>
      <c r="BU10" s="982"/>
      <c r="BV10" s="982"/>
      <c r="BW10" s="982"/>
      <c r="BX10" s="982"/>
      <c r="BY10" s="982"/>
      <c r="BZ10" s="982"/>
      <c r="CA10" s="982"/>
      <c r="CB10" s="982"/>
      <c r="CC10" s="982"/>
      <c r="CD10" s="982"/>
      <c r="CE10" s="982"/>
      <c r="CF10" s="982"/>
      <c r="CG10" s="1003"/>
      <c r="CH10" s="978"/>
      <c r="CI10" s="979"/>
      <c r="CJ10" s="979"/>
      <c r="CK10" s="979"/>
      <c r="CL10" s="980"/>
      <c r="CM10" s="978"/>
      <c r="CN10" s="979"/>
      <c r="CO10" s="979"/>
      <c r="CP10" s="979"/>
      <c r="CQ10" s="980"/>
      <c r="CR10" s="978"/>
      <c r="CS10" s="979"/>
      <c r="CT10" s="979"/>
      <c r="CU10" s="979"/>
      <c r="CV10" s="980"/>
      <c r="CW10" s="978"/>
      <c r="CX10" s="979"/>
      <c r="CY10" s="979"/>
      <c r="CZ10" s="979"/>
      <c r="DA10" s="980"/>
      <c r="DB10" s="978"/>
      <c r="DC10" s="979"/>
      <c r="DD10" s="979"/>
      <c r="DE10" s="979"/>
      <c r="DF10" s="980"/>
      <c r="DG10" s="978"/>
      <c r="DH10" s="979"/>
      <c r="DI10" s="979"/>
      <c r="DJ10" s="979"/>
      <c r="DK10" s="980"/>
      <c r="DL10" s="978"/>
      <c r="DM10" s="979"/>
      <c r="DN10" s="979"/>
      <c r="DO10" s="979"/>
      <c r="DP10" s="980"/>
      <c r="DQ10" s="978"/>
      <c r="DR10" s="979"/>
      <c r="DS10" s="979"/>
      <c r="DT10" s="979"/>
      <c r="DU10" s="980"/>
      <c r="DV10" s="981"/>
      <c r="DW10" s="982"/>
      <c r="DX10" s="982"/>
      <c r="DY10" s="982"/>
      <c r="DZ10" s="983"/>
      <c r="EA10" s="225"/>
    </row>
    <row r="11" spans="1:131" s="226" customFormat="1" ht="26.25" customHeight="1" x14ac:dyDescent="0.2">
      <c r="A11" s="229">
        <v>5</v>
      </c>
      <c r="B11" s="1019"/>
      <c r="C11" s="1020"/>
      <c r="D11" s="1020"/>
      <c r="E11" s="1020"/>
      <c r="F11" s="1020"/>
      <c r="G11" s="1020"/>
      <c r="H11" s="1020"/>
      <c r="I11" s="1020"/>
      <c r="J11" s="1020"/>
      <c r="K11" s="1020"/>
      <c r="L11" s="1020"/>
      <c r="M11" s="1020"/>
      <c r="N11" s="1020"/>
      <c r="O11" s="1020"/>
      <c r="P11" s="1021"/>
      <c r="Q11" s="1027"/>
      <c r="R11" s="1028"/>
      <c r="S11" s="1028"/>
      <c r="T11" s="1028"/>
      <c r="U11" s="1028"/>
      <c r="V11" s="1028"/>
      <c r="W11" s="1028"/>
      <c r="X11" s="1028"/>
      <c r="Y11" s="1028"/>
      <c r="Z11" s="1028"/>
      <c r="AA11" s="1028"/>
      <c r="AB11" s="1028"/>
      <c r="AC11" s="1028"/>
      <c r="AD11" s="1028"/>
      <c r="AE11" s="1029"/>
      <c r="AF11" s="1024"/>
      <c r="AG11" s="1025"/>
      <c r="AH11" s="1025"/>
      <c r="AI11" s="1025"/>
      <c r="AJ11" s="1026"/>
      <c r="AK11" s="1071"/>
      <c r="AL11" s="1072"/>
      <c r="AM11" s="1072"/>
      <c r="AN11" s="1072"/>
      <c r="AO11" s="1072"/>
      <c r="AP11" s="1072"/>
      <c r="AQ11" s="1072"/>
      <c r="AR11" s="1072"/>
      <c r="AS11" s="1072"/>
      <c r="AT11" s="1072"/>
      <c r="AU11" s="1073"/>
      <c r="AV11" s="1073"/>
      <c r="AW11" s="1073"/>
      <c r="AX11" s="1073"/>
      <c r="AY11" s="1074"/>
      <c r="AZ11" s="223"/>
      <c r="BA11" s="223"/>
      <c r="BB11" s="223"/>
      <c r="BC11" s="223"/>
      <c r="BD11" s="223"/>
      <c r="BE11" s="224"/>
      <c r="BF11" s="224"/>
      <c r="BG11" s="224"/>
      <c r="BH11" s="224"/>
      <c r="BI11" s="224"/>
      <c r="BJ11" s="224"/>
      <c r="BK11" s="224"/>
      <c r="BL11" s="224"/>
      <c r="BM11" s="224"/>
      <c r="BN11" s="224"/>
      <c r="BO11" s="224"/>
      <c r="BP11" s="224"/>
      <c r="BQ11" s="229">
        <v>5</v>
      </c>
      <c r="BR11" s="230"/>
      <c r="BS11" s="981"/>
      <c r="BT11" s="982"/>
      <c r="BU11" s="982"/>
      <c r="BV11" s="982"/>
      <c r="BW11" s="982"/>
      <c r="BX11" s="982"/>
      <c r="BY11" s="982"/>
      <c r="BZ11" s="982"/>
      <c r="CA11" s="982"/>
      <c r="CB11" s="982"/>
      <c r="CC11" s="982"/>
      <c r="CD11" s="982"/>
      <c r="CE11" s="982"/>
      <c r="CF11" s="982"/>
      <c r="CG11" s="1003"/>
      <c r="CH11" s="978"/>
      <c r="CI11" s="979"/>
      <c r="CJ11" s="979"/>
      <c r="CK11" s="979"/>
      <c r="CL11" s="980"/>
      <c r="CM11" s="978"/>
      <c r="CN11" s="979"/>
      <c r="CO11" s="979"/>
      <c r="CP11" s="979"/>
      <c r="CQ11" s="980"/>
      <c r="CR11" s="978"/>
      <c r="CS11" s="979"/>
      <c r="CT11" s="979"/>
      <c r="CU11" s="979"/>
      <c r="CV11" s="980"/>
      <c r="CW11" s="978"/>
      <c r="CX11" s="979"/>
      <c r="CY11" s="979"/>
      <c r="CZ11" s="979"/>
      <c r="DA11" s="980"/>
      <c r="DB11" s="978"/>
      <c r="DC11" s="979"/>
      <c r="DD11" s="979"/>
      <c r="DE11" s="979"/>
      <c r="DF11" s="980"/>
      <c r="DG11" s="978"/>
      <c r="DH11" s="979"/>
      <c r="DI11" s="979"/>
      <c r="DJ11" s="979"/>
      <c r="DK11" s="980"/>
      <c r="DL11" s="978"/>
      <c r="DM11" s="979"/>
      <c r="DN11" s="979"/>
      <c r="DO11" s="979"/>
      <c r="DP11" s="980"/>
      <c r="DQ11" s="978"/>
      <c r="DR11" s="979"/>
      <c r="DS11" s="979"/>
      <c r="DT11" s="979"/>
      <c r="DU11" s="980"/>
      <c r="DV11" s="981"/>
      <c r="DW11" s="982"/>
      <c r="DX11" s="982"/>
      <c r="DY11" s="982"/>
      <c r="DZ11" s="983"/>
      <c r="EA11" s="225"/>
    </row>
    <row r="12" spans="1:131" s="226" customFormat="1" ht="26.25" customHeight="1" x14ac:dyDescent="0.2">
      <c r="A12" s="229">
        <v>6</v>
      </c>
      <c r="B12" s="1019"/>
      <c r="C12" s="1020"/>
      <c r="D12" s="1020"/>
      <c r="E12" s="1020"/>
      <c r="F12" s="1020"/>
      <c r="G12" s="1020"/>
      <c r="H12" s="1020"/>
      <c r="I12" s="1020"/>
      <c r="J12" s="1020"/>
      <c r="K12" s="1020"/>
      <c r="L12" s="1020"/>
      <c r="M12" s="1020"/>
      <c r="N12" s="1020"/>
      <c r="O12" s="1020"/>
      <c r="P12" s="1021"/>
      <c r="Q12" s="1027"/>
      <c r="R12" s="1028"/>
      <c r="S12" s="1028"/>
      <c r="T12" s="1028"/>
      <c r="U12" s="1028"/>
      <c r="V12" s="1028"/>
      <c r="W12" s="1028"/>
      <c r="X12" s="1028"/>
      <c r="Y12" s="1028"/>
      <c r="Z12" s="1028"/>
      <c r="AA12" s="1028"/>
      <c r="AB12" s="1028"/>
      <c r="AC12" s="1028"/>
      <c r="AD12" s="1028"/>
      <c r="AE12" s="1029"/>
      <c r="AF12" s="1024"/>
      <c r="AG12" s="1025"/>
      <c r="AH12" s="1025"/>
      <c r="AI12" s="1025"/>
      <c r="AJ12" s="1026"/>
      <c r="AK12" s="1071"/>
      <c r="AL12" s="1072"/>
      <c r="AM12" s="1072"/>
      <c r="AN12" s="1072"/>
      <c r="AO12" s="1072"/>
      <c r="AP12" s="1072"/>
      <c r="AQ12" s="1072"/>
      <c r="AR12" s="1072"/>
      <c r="AS12" s="1072"/>
      <c r="AT12" s="1072"/>
      <c r="AU12" s="1073"/>
      <c r="AV12" s="1073"/>
      <c r="AW12" s="1073"/>
      <c r="AX12" s="1073"/>
      <c r="AY12" s="1074"/>
      <c r="AZ12" s="223"/>
      <c r="BA12" s="223"/>
      <c r="BB12" s="223"/>
      <c r="BC12" s="223"/>
      <c r="BD12" s="223"/>
      <c r="BE12" s="224"/>
      <c r="BF12" s="224"/>
      <c r="BG12" s="224"/>
      <c r="BH12" s="224"/>
      <c r="BI12" s="224"/>
      <c r="BJ12" s="224"/>
      <c r="BK12" s="224"/>
      <c r="BL12" s="224"/>
      <c r="BM12" s="224"/>
      <c r="BN12" s="224"/>
      <c r="BO12" s="224"/>
      <c r="BP12" s="224"/>
      <c r="BQ12" s="229">
        <v>6</v>
      </c>
      <c r="BR12" s="230"/>
      <c r="BS12" s="981"/>
      <c r="BT12" s="982"/>
      <c r="BU12" s="982"/>
      <c r="BV12" s="982"/>
      <c r="BW12" s="982"/>
      <c r="BX12" s="982"/>
      <c r="BY12" s="982"/>
      <c r="BZ12" s="982"/>
      <c r="CA12" s="982"/>
      <c r="CB12" s="982"/>
      <c r="CC12" s="982"/>
      <c r="CD12" s="982"/>
      <c r="CE12" s="982"/>
      <c r="CF12" s="982"/>
      <c r="CG12" s="1003"/>
      <c r="CH12" s="978"/>
      <c r="CI12" s="979"/>
      <c r="CJ12" s="979"/>
      <c r="CK12" s="979"/>
      <c r="CL12" s="980"/>
      <c r="CM12" s="978"/>
      <c r="CN12" s="979"/>
      <c r="CO12" s="979"/>
      <c r="CP12" s="979"/>
      <c r="CQ12" s="980"/>
      <c r="CR12" s="978"/>
      <c r="CS12" s="979"/>
      <c r="CT12" s="979"/>
      <c r="CU12" s="979"/>
      <c r="CV12" s="980"/>
      <c r="CW12" s="978"/>
      <c r="CX12" s="979"/>
      <c r="CY12" s="979"/>
      <c r="CZ12" s="979"/>
      <c r="DA12" s="980"/>
      <c r="DB12" s="978"/>
      <c r="DC12" s="979"/>
      <c r="DD12" s="979"/>
      <c r="DE12" s="979"/>
      <c r="DF12" s="980"/>
      <c r="DG12" s="978"/>
      <c r="DH12" s="979"/>
      <c r="DI12" s="979"/>
      <c r="DJ12" s="979"/>
      <c r="DK12" s="980"/>
      <c r="DL12" s="978"/>
      <c r="DM12" s="979"/>
      <c r="DN12" s="979"/>
      <c r="DO12" s="979"/>
      <c r="DP12" s="980"/>
      <c r="DQ12" s="978"/>
      <c r="DR12" s="979"/>
      <c r="DS12" s="979"/>
      <c r="DT12" s="979"/>
      <c r="DU12" s="980"/>
      <c r="DV12" s="981"/>
      <c r="DW12" s="982"/>
      <c r="DX12" s="982"/>
      <c r="DY12" s="982"/>
      <c r="DZ12" s="983"/>
      <c r="EA12" s="225"/>
    </row>
    <row r="13" spans="1:131" s="226" customFormat="1" ht="26.25" customHeight="1" x14ac:dyDescent="0.2">
      <c r="A13" s="229">
        <v>7</v>
      </c>
      <c r="B13" s="1019"/>
      <c r="C13" s="1020"/>
      <c r="D13" s="1020"/>
      <c r="E13" s="1020"/>
      <c r="F13" s="1020"/>
      <c r="G13" s="1020"/>
      <c r="H13" s="1020"/>
      <c r="I13" s="1020"/>
      <c r="J13" s="1020"/>
      <c r="K13" s="1020"/>
      <c r="L13" s="1020"/>
      <c r="M13" s="1020"/>
      <c r="N13" s="1020"/>
      <c r="O13" s="1020"/>
      <c r="P13" s="1021"/>
      <c r="Q13" s="1027"/>
      <c r="R13" s="1028"/>
      <c r="S13" s="1028"/>
      <c r="T13" s="1028"/>
      <c r="U13" s="1028"/>
      <c r="V13" s="1028"/>
      <c r="W13" s="1028"/>
      <c r="X13" s="1028"/>
      <c r="Y13" s="1028"/>
      <c r="Z13" s="1028"/>
      <c r="AA13" s="1028"/>
      <c r="AB13" s="1028"/>
      <c r="AC13" s="1028"/>
      <c r="AD13" s="1028"/>
      <c r="AE13" s="1029"/>
      <c r="AF13" s="1024"/>
      <c r="AG13" s="1025"/>
      <c r="AH13" s="1025"/>
      <c r="AI13" s="1025"/>
      <c r="AJ13" s="1026"/>
      <c r="AK13" s="1071"/>
      <c r="AL13" s="1072"/>
      <c r="AM13" s="1072"/>
      <c r="AN13" s="1072"/>
      <c r="AO13" s="1072"/>
      <c r="AP13" s="1072"/>
      <c r="AQ13" s="1072"/>
      <c r="AR13" s="1072"/>
      <c r="AS13" s="1072"/>
      <c r="AT13" s="1072"/>
      <c r="AU13" s="1073"/>
      <c r="AV13" s="1073"/>
      <c r="AW13" s="1073"/>
      <c r="AX13" s="1073"/>
      <c r="AY13" s="1074"/>
      <c r="AZ13" s="223"/>
      <c r="BA13" s="223"/>
      <c r="BB13" s="223"/>
      <c r="BC13" s="223"/>
      <c r="BD13" s="223"/>
      <c r="BE13" s="224"/>
      <c r="BF13" s="224"/>
      <c r="BG13" s="224"/>
      <c r="BH13" s="224"/>
      <c r="BI13" s="224"/>
      <c r="BJ13" s="224"/>
      <c r="BK13" s="224"/>
      <c r="BL13" s="224"/>
      <c r="BM13" s="224"/>
      <c r="BN13" s="224"/>
      <c r="BO13" s="224"/>
      <c r="BP13" s="224"/>
      <c r="BQ13" s="229">
        <v>7</v>
      </c>
      <c r="BR13" s="230"/>
      <c r="BS13" s="981"/>
      <c r="BT13" s="982"/>
      <c r="BU13" s="982"/>
      <c r="BV13" s="982"/>
      <c r="BW13" s="982"/>
      <c r="BX13" s="982"/>
      <c r="BY13" s="982"/>
      <c r="BZ13" s="982"/>
      <c r="CA13" s="982"/>
      <c r="CB13" s="982"/>
      <c r="CC13" s="982"/>
      <c r="CD13" s="982"/>
      <c r="CE13" s="982"/>
      <c r="CF13" s="982"/>
      <c r="CG13" s="1003"/>
      <c r="CH13" s="978"/>
      <c r="CI13" s="979"/>
      <c r="CJ13" s="979"/>
      <c r="CK13" s="979"/>
      <c r="CL13" s="980"/>
      <c r="CM13" s="978"/>
      <c r="CN13" s="979"/>
      <c r="CO13" s="979"/>
      <c r="CP13" s="979"/>
      <c r="CQ13" s="980"/>
      <c r="CR13" s="978"/>
      <c r="CS13" s="979"/>
      <c r="CT13" s="979"/>
      <c r="CU13" s="979"/>
      <c r="CV13" s="980"/>
      <c r="CW13" s="978"/>
      <c r="CX13" s="979"/>
      <c r="CY13" s="979"/>
      <c r="CZ13" s="979"/>
      <c r="DA13" s="980"/>
      <c r="DB13" s="978"/>
      <c r="DC13" s="979"/>
      <c r="DD13" s="979"/>
      <c r="DE13" s="979"/>
      <c r="DF13" s="980"/>
      <c r="DG13" s="978"/>
      <c r="DH13" s="979"/>
      <c r="DI13" s="979"/>
      <c r="DJ13" s="979"/>
      <c r="DK13" s="980"/>
      <c r="DL13" s="978"/>
      <c r="DM13" s="979"/>
      <c r="DN13" s="979"/>
      <c r="DO13" s="979"/>
      <c r="DP13" s="980"/>
      <c r="DQ13" s="978"/>
      <c r="DR13" s="979"/>
      <c r="DS13" s="979"/>
      <c r="DT13" s="979"/>
      <c r="DU13" s="980"/>
      <c r="DV13" s="981"/>
      <c r="DW13" s="982"/>
      <c r="DX13" s="982"/>
      <c r="DY13" s="982"/>
      <c r="DZ13" s="983"/>
      <c r="EA13" s="225"/>
    </row>
    <row r="14" spans="1:131" s="226" customFormat="1" ht="26.25" customHeight="1" x14ac:dyDescent="0.2">
      <c r="A14" s="229">
        <v>8</v>
      </c>
      <c r="B14" s="1019"/>
      <c r="C14" s="1020"/>
      <c r="D14" s="1020"/>
      <c r="E14" s="1020"/>
      <c r="F14" s="1020"/>
      <c r="G14" s="1020"/>
      <c r="H14" s="1020"/>
      <c r="I14" s="1020"/>
      <c r="J14" s="1020"/>
      <c r="K14" s="1020"/>
      <c r="L14" s="1020"/>
      <c r="M14" s="1020"/>
      <c r="N14" s="1020"/>
      <c r="O14" s="1020"/>
      <c r="P14" s="1021"/>
      <c r="Q14" s="1027"/>
      <c r="R14" s="1028"/>
      <c r="S14" s="1028"/>
      <c r="T14" s="1028"/>
      <c r="U14" s="1028"/>
      <c r="V14" s="1028"/>
      <c r="W14" s="1028"/>
      <c r="X14" s="1028"/>
      <c r="Y14" s="1028"/>
      <c r="Z14" s="1028"/>
      <c r="AA14" s="1028"/>
      <c r="AB14" s="1028"/>
      <c r="AC14" s="1028"/>
      <c r="AD14" s="1028"/>
      <c r="AE14" s="1029"/>
      <c r="AF14" s="1024"/>
      <c r="AG14" s="1025"/>
      <c r="AH14" s="1025"/>
      <c r="AI14" s="1025"/>
      <c r="AJ14" s="1026"/>
      <c r="AK14" s="1071"/>
      <c r="AL14" s="1072"/>
      <c r="AM14" s="1072"/>
      <c r="AN14" s="1072"/>
      <c r="AO14" s="1072"/>
      <c r="AP14" s="1072"/>
      <c r="AQ14" s="1072"/>
      <c r="AR14" s="1072"/>
      <c r="AS14" s="1072"/>
      <c r="AT14" s="1072"/>
      <c r="AU14" s="1073"/>
      <c r="AV14" s="1073"/>
      <c r="AW14" s="1073"/>
      <c r="AX14" s="1073"/>
      <c r="AY14" s="1074"/>
      <c r="AZ14" s="223"/>
      <c r="BA14" s="223"/>
      <c r="BB14" s="223"/>
      <c r="BC14" s="223"/>
      <c r="BD14" s="223"/>
      <c r="BE14" s="224"/>
      <c r="BF14" s="224"/>
      <c r="BG14" s="224"/>
      <c r="BH14" s="224"/>
      <c r="BI14" s="224"/>
      <c r="BJ14" s="224"/>
      <c r="BK14" s="224"/>
      <c r="BL14" s="224"/>
      <c r="BM14" s="224"/>
      <c r="BN14" s="224"/>
      <c r="BO14" s="224"/>
      <c r="BP14" s="224"/>
      <c r="BQ14" s="229">
        <v>8</v>
      </c>
      <c r="BR14" s="230"/>
      <c r="BS14" s="981"/>
      <c r="BT14" s="982"/>
      <c r="BU14" s="982"/>
      <c r="BV14" s="982"/>
      <c r="BW14" s="982"/>
      <c r="BX14" s="982"/>
      <c r="BY14" s="982"/>
      <c r="BZ14" s="982"/>
      <c r="CA14" s="982"/>
      <c r="CB14" s="982"/>
      <c r="CC14" s="982"/>
      <c r="CD14" s="982"/>
      <c r="CE14" s="982"/>
      <c r="CF14" s="982"/>
      <c r="CG14" s="1003"/>
      <c r="CH14" s="978"/>
      <c r="CI14" s="979"/>
      <c r="CJ14" s="979"/>
      <c r="CK14" s="979"/>
      <c r="CL14" s="980"/>
      <c r="CM14" s="978"/>
      <c r="CN14" s="979"/>
      <c r="CO14" s="979"/>
      <c r="CP14" s="979"/>
      <c r="CQ14" s="980"/>
      <c r="CR14" s="978"/>
      <c r="CS14" s="979"/>
      <c r="CT14" s="979"/>
      <c r="CU14" s="979"/>
      <c r="CV14" s="980"/>
      <c r="CW14" s="978"/>
      <c r="CX14" s="979"/>
      <c r="CY14" s="979"/>
      <c r="CZ14" s="979"/>
      <c r="DA14" s="980"/>
      <c r="DB14" s="978"/>
      <c r="DC14" s="979"/>
      <c r="DD14" s="979"/>
      <c r="DE14" s="979"/>
      <c r="DF14" s="980"/>
      <c r="DG14" s="978"/>
      <c r="DH14" s="979"/>
      <c r="DI14" s="979"/>
      <c r="DJ14" s="979"/>
      <c r="DK14" s="980"/>
      <c r="DL14" s="978"/>
      <c r="DM14" s="979"/>
      <c r="DN14" s="979"/>
      <c r="DO14" s="979"/>
      <c r="DP14" s="980"/>
      <c r="DQ14" s="978"/>
      <c r="DR14" s="979"/>
      <c r="DS14" s="979"/>
      <c r="DT14" s="979"/>
      <c r="DU14" s="980"/>
      <c r="DV14" s="981"/>
      <c r="DW14" s="982"/>
      <c r="DX14" s="982"/>
      <c r="DY14" s="982"/>
      <c r="DZ14" s="983"/>
      <c r="EA14" s="225"/>
    </row>
    <row r="15" spans="1:131" s="226" customFormat="1" ht="26.25" customHeight="1" x14ac:dyDescent="0.2">
      <c r="A15" s="229">
        <v>9</v>
      </c>
      <c r="B15" s="1019"/>
      <c r="C15" s="1020"/>
      <c r="D15" s="1020"/>
      <c r="E15" s="1020"/>
      <c r="F15" s="1020"/>
      <c r="G15" s="1020"/>
      <c r="H15" s="1020"/>
      <c r="I15" s="1020"/>
      <c r="J15" s="1020"/>
      <c r="K15" s="1020"/>
      <c r="L15" s="1020"/>
      <c r="M15" s="1020"/>
      <c r="N15" s="1020"/>
      <c r="O15" s="1020"/>
      <c r="P15" s="1021"/>
      <c r="Q15" s="1027"/>
      <c r="R15" s="1028"/>
      <c r="S15" s="1028"/>
      <c r="T15" s="1028"/>
      <c r="U15" s="1028"/>
      <c r="V15" s="1028"/>
      <c r="W15" s="1028"/>
      <c r="X15" s="1028"/>
      <c r="Y15" s="1028"/>
      <c r="Z15" s="1028"/>
      <c r="AA15" s="1028"/>
      <c r="AB15" s="1028"/>
      <c r="AC15" s="1028"/>
      <c r="AD15" s="1028"/>
      <c r="AE15" s="1029"/>
      <c r="AF15" s="1024"/>
      <c r="AG15" s="1025"/>
      <c r="AH15" s="1025"/>
      <c r="AI15" s="1025"/>
      <c r="AJ15" s="1026"/>
      <c r="AK15" s="1071"/>
      <c r="AL15" s="1072"/>
      <c r="AM15" s="1072"/>
      <c r="AN15" s="1072"/>
      <c r="AO15" s="1072"/>
      <c r="AP15" s="1072"/>
      <c r="AQ15" s="1072"/>
      <c r="AR15" s="1072"/>
      <c r="AS15" s="1072"/>
      <c r="AT15" s="1072"/>
      <c r="AU15" s="1073"/>
      <c r="AV15" s="1073"/>
      <c r="AW15" s="1073"/>
      <c r="AX15" s="1073"/>
      <c r="AY15" s="1074"/>
      <c r="AZ15" s="223"/>
      <c r="BA15" s="223"/>
      <c r="BB15" s="223"/>
      <c r="BC15" s="223"/>
      <c r="BD15" s="223"/>
      <c r="BE15" s="224"/>
      <c r="BF15" s="224"/>
      <c r="BG15" s="224"/>
      <c r="BH15" s="224"/>
      <c r="BI15" s="224"/>
      <c r="BJ15" s="224"/>
      <c r="BK15" s="224"/>
      <c r="BL15" s="224"/>
      <c r="BM15" s="224"/>
      <c r="BN15" s="224"/>
      <c r="BO15" s="224"/>
      <c r="BP15" s="224"/>
      <c r="BQ15" s="229">
        <v>9</v>
      </c>
      <c r="BR15" s="230"/>
      <c r="BS15" s="981"/>
      <c r="BT15" s="982"/>
      <c r="BU15" s="982"/>
      <c r="BV15" s="982"/>
      <c r="BW15" s="982"/>
      <c r="BX15" s="982"/>
      <c r="BY15" s="982"/>
      <c r="BZ15" s="982"/>
      <c r="CA15" s="982"/>
      <c r="CB15" s="982"/>
      <c r="CC15" s="982"/>
      <c r="CD15" s="982"/>
      <c r="CE15" s="982"/>
      <c r="CF15" s="982"/>
      <c r="CG15" s="1003"/>
      <c r="CH15" s="978"/>
      <c r="CI15" s="979"/>
      <c r="CJ15" s="979"/>
      <c r="CK15" s="979"/>
      <c r="CL15" s="980"/>
      <c r="CM15" s="978"/>
      <c r="CN15" s="979"/>
      <c r="CO15" s="979"/>
      <c r="CP15" s="979"/>
      <c r="CQ15" s="980"/>
      <c r="CR15" s="978"/>
      <c r="CS15" s="979"/>
      <c r="CT15" s="979"/>
      <c r="CU15" s="979"/>
      <c r="CV15" s="980"/>
      <c r="CW15" s="978"/>
      <c r="CX15" s="979"/>
      <c r="CY15" s="979"/>
      <c r="CZ15" s="979"/>
      <c r="DA15" s="980"/>
      <c r="DB15" s="978"/>
      <c r="DC15" s="979"/>
      <c r="DD15" s="979"/>
      <c r="DE15" s="979"/>
      <c r="DF15" s="980"/>
      <c r="DG15" s="978"/>
      <c r="DH15" s="979"/>
      <c r="DI15" s="979"/>
      <c r="DJ15" s="979"/>
      <c r="DK15" s="980"/>
      <c r="DL15" s="978"/>
      <c r="DM15" s="979"/>
      <c r="DN15" s="979"/>
      <c r="DO15" s="979"/>
      <c r="DP15" s="980"/>
      <c r="DQ15" s="978"/>
      <c r="DR15" s="979"/>
      <c r="DS15" s="979"/>
      <c r="DT15" s="979"/>
      <c r="DU15" s="980"/>
      <c r="DV15" s="981"/>
      <c r="DW15" s="982"/>
      <c r="DX15" s="982"/>
      <c r="DY15" s="982"/>
      <c r="DZ15" s="983"/>
      <c r="EA15" s="225"/>
    </row>
    <row r="16" spans="1:131" s="226" customFormat="1" ht="26.25" customHeight="1" x14ac:dyDescent="0.2">
      <c r="A16" s="229">
        <v>10</v>
      </c>
      <c r="B16" s="1019"/>
      <c r="C16" s="1020"/>
      <c r="D16" s="1020"/>
      <c r="E16" s="1020"/>
      <c r="F16" s="1020"/>
      <c r="G16" s="1020"/>
      <c r="H16" s="1020"/>
      <c r="I16" s="1020"/>
      <c r="J16" s="1020"/>
      <c r="K16" s="1020"/>
      <c r="L16" s="1020"/>
      <c r="M16" s="1020"/>
      <c r="N16" s="1020"/>
      <c r="O16" s="1020"/>
      <c r="P16" s="1021"/>
      <c r="Q16" s="1027"/>
      <c r="R16" s="1028"/>
      <c r="S16" s="1028"/>
      <c r="T16" s="1028"/>
      <c r="U16" s="1028"/>
      <c r="V16" s="1028"/>
      <c r="W16" s="1028"/>
      <c r="X16" s="1028"/>
      <c r="Y16" s="1028"/>
      <c r="Z16" s="1028"/>
      <c r="AA16" s="1028"/>
      <c r="AB16" s="1028"/>
      <c r="AC16" s="1028"/>
      <c r="AD16" s="1028"/>
      <c r="AE16" s="1029"/>
      <c r="AF16" s="1024"/>
      <c r="AG16" s="1025"/>
      <c r="AH16" s="1025"/>
      <c r="AI16" s="1025"/>
      <c r="AJ16" s="1026"/>
      <c r="AK16" s="1071"/>
      <c r="AL16" s="1072"/>
      <c r="AM16" s="1072"/>
      <c r="AN16" s="1072"/>
      <c r="AO16" s="1072"/>
      <c r="AP16" s="1072"/>
      <c r="AQ16" s="1072"/>
      <c r="AR16" s="1072"/>
      <c r="AS16" s="1072"/>
      <c r="AT16" s="1072"/>
      <c r="AU16" s="1073"/>
      <c r="AV16" s="1073"/>
      <c r="AW16" s="1073"/>
      <c r="AX16" s="1073"/>
      <c r="AY16" s="1074"/>
      <c r="AZ16" s="223"/>
      <c r="BA16" s="223"/>
      <c r="BB16" s="223"/>
      <c r="BC16" s="223"/>
      <c r="BD16" s="223"/>
      <c r="BE16" s="224"/>
      <c r="BF16" s="224"/>
      <c r="BG16" s="224"/>
      <c r="BH16" s="224"/>
      <c r="BI16" s="224"/>
      <c r="BJ16" s="224"/>
      <c r="BK16" s="224"/>
      <c r="BL16" s="224"/>
      <c r="BM16" s="224"/>
      <c r="BN16" s="224"/>
      <c r="BO16" s="224"/>
      <c r="BP16" s="224"/>
      <c r="BQ16" s="229">
        <v>10</v>
      </c>
      <c r="BR16" s="230"/>
      <c r="BS16" s="981"/>
      <c r="BT16" s="982"/>
      <c r="BU16" s="982"/>
      <c r="BV16" s="982"/>
      <c r="BW16" s="982"/>
      <c r="BX16" s="982"/>
      <c r="BY16" s="982"/>
      <c r="BZ16" s="982"/>
      <c r="CA16" s="982"/>
      <c r="CB16" s="982"/>
      <c r="CC16" s="982"/>
      <c r="CD16" s="982"/>
      <c r="CE16" s="982"/>
      <c r="CF16" s="982"/>
      <c r="CG16" s="1003"/>
      <c r="CH16" s="978"/>
      <c r="CI16" s="979"/>
      <c r="CJ16" s="979"/>
      <c r="CK16" s="979"/>
      <c r="CL16" s="980"/>
      <c r="CM16" s="978"/>
      <c r="CN16" s="979"/>
      <c r="CO16" s="979"/>
      <c r="CP16" s="979"/>
      <c r="CQ16" s="980"/>
      <c r="CR16" s="978"/>
      <c r="CS16" s="979"/>
      <c r="CT16" s="979"/>
      <c r="CU16" s="979"/>
      <c r="CV16" s="980"/>
      <c r="CW16" s="978"/>
      <c r="CX16" s="979"/>
      <c r="CY16" s="979"/>
      <c r="CZ16" s="979"/>
      <c r="DA16" s="980"/>
      <c r="DB16" s="978"/>
      <c r="DC16" s="979"/>
      <c r="DD16" s="979"/>
      <c r="DE16" s="979"/>
      <c r="DF16" s="980"/>
      <c r="DG16" s="978"/>
      <c r="DH16" s="979"/>
      <c r="DI16" s="979"/>
      <c r="DJ16" s="979"/>
      <c r="DK16" s="980"/>
      <c r="DL16" s="978"/>
      <c r="DM16" s="979"/>
      <c r="DN16" s="979"/>
      <c r="DO16" s="979"/>
      <c r="DP16" s="980"/>
      <c r="DQ16" s="978"/>
      <c r="DR16" s="979"/>
      <c r="DS16" s="979"/>
      <c r="DT16" s="979"/>
      <c r="DU16" s="980"/>
      <c r="DV16" s="981"/>
      <c r="DW16" s="982"/>
      <c r="DX16" s="982"/>
      <c r="DY16" s="982"/>
      <c r="DZ16" s="983"/>
      <c r="EA16" s="225"/>
    </row>
    <row r="17" spans="1:131" s="226" customFormat="1" ht="26.25" customHeight="1" x14ac:dyDescent="0.2">
      <c r="A17" s="229">
        <v>11</v>
      </c>
      <c r="B17" s="1019"/>
      <c r="C17" s="1020"/>
      <c r="D17" s="1020"/>
      <c r="E17" s="1020"/>
      <c r="F17" s="1020"/>
      <c r="G17" s="1020"/>
      <c r="H17" s="1020"/>
      <c r="I17" s="1020"/>
      <c r="J17" s="1020"/>
      <c r="K17" s="1020"/>
      <c r="L17" s="1020"/>
      <c r="M17" s="1020"/>
      <c r="N17" s="1020"/>
      <c r="O17" s="1020"/>
      <c r="P17" s="1021"/>
      <c r="Q17" s="1027"/>
      <c r="R17" s="1028"/>
      <c r="S17" s="1028"/>
      <c r="T17" s="1028"/>
      <c r="U17" s="1028"/>
      <c r="V17" s="1028"/>
      <c r="W17" s="1028"/>
      <c r="X17" s="1028"/>
      <c r="Y17" s="1028"/>
      <c r="Z17" s="1028"/>
      <c r="AA17" s="1028"/>
      <c r="AB17" s="1028"/>
      <c r="AC17" s="1028"/>
      <c r="AD17" s="1028"/>
      <c r="AE17" s="1029"/>
      <c r="AF17" s="1024"/>
      <c r="AG17" s="1025"/>
      <c r="AH17" s="1025"/>
      <c r="AI17" s="1025"/>
      <c r="AJ17" s="1026"/>
      <c r="AK17" s="1071"/>
      <c r="AL17" s="1072"/>
      <c r="AM17" s="1072"/>
      <c r="AN17" s="1072"/>
      <c r="AO17" s="1072"/>
      <c r="AP17" s="1072"/>
      <c r="AQ17" s="1072"/>
      <c r="AR17" s="1072"/>
      <c r="AS17" s="1072"/>
      <c r="AT17" s="1072"/>
      <c r="AU17" s="1073"/>
      <c r="AV17" s="1073"/>
      <c r="AW17" s="1073"/>
      <c r="AX17" s="1073"/>
      <c r="AY17" s="1074"/>
      <c r="AZ17" s="223"/>
      <c r="BA17" s="223"/>
      <c r="BB17" s="223"/>
      <c r="BC17" s="223"/>
      <c r="BD17" s="223"/>
      <c r="BE17" s="224"/>
      <c r="BF17" s="224"/>
      <c r="BG17" s="224"/>
      <c r="BH17" s="224"/>
      <c r="BI17" s="224"/>
      <c r="BJ17" s="224"/>
      <c r="BK17" s="224"/>
      <c r="BL17" s="224"/>
      <c r="BM17" s="224"/>
      <c r="BN17" s="224"/>
      <c r="BO17" s="224"/>
      <c r="BP17" s="224"/>
      <c r="BQ17" s="229">
        <v>11</v>
      </c>
      <c r="BR17" s="230"/>
      <c r="BS17" s="981"/>
      <c r="BT17" s="982"/>
      <c r="BU17" s="982"/>
      <c r="BV17" s="982"/>
      <c r="BW17" s="982"/>
      <c r="BX17" s="982"/>
      <c r="BY17" s="982"/>
      <c r="BZ17" s="982"/>
      <c r="CA17" s="982"/>
      <c r="CB17" s="982"/>
      <c r="CC17" s="982"/>
      <c r="CD17" s="982"/>
      <c r="CE17" s="982"/>
      <c r="CF17" s="982"/>
      <c r="CG17" s="1003"/>
      <c r="CH17" s="978"/>
      <c r="CI17" s="979"/>
      <c r="CJ17" s="979"/>
      <c r="CK17" s="979"/>
      <c r="CL17" s="980"/>
      <c r="CM17" s="978"/>
      <c r="CN17" s="979"/>
      <c r="CO17" s="979"/>
      <c r="CP17" s="979"/>
      <c r="CQ17" s="980"/>
      <c r="CR17" s="978"/>
      <c r="CS17" s="979"/>
      <c r="CT17" s="979"/>
      <c r="CU17" s="979"/>
      <c r="CV17" s="980"/>
      <c r="CW17" s="978"/>
      <c r="CX17" s="979"/>
      <c r="CY17" s="979"/>
      <c r="CZ17" s="979"/>
      <c r="DA17" s="980"/>
      <c r="DB17" s="978"/>
      <c r="DC17" s="979"/>
      <c r="DD17" s="979"/>
      <c r="DE17" s="979"/>
      <c r="DF17" s="980"/>
      <c r="DG17" s="978"/>
      <c r="DH17" s="979"/>
      <c r="DI17" s="979"/>
      <c r="DJ17" s="979"/>
      <c r="DK17" s="980"/>
      <c r="DL17" s="978"/>
      <c r="DM17" s="979"/>
      <c r="DN17" s="979"/>
      <c r="DO17" s="979"/>
      <c r="DP17" s="980"/>
      <c r="DQ17" s="978"/>
      <c r="DR17" s="979"/>
      <c r="DS17" s="979"/>
      <c r="DT17" s="979"/>
      <c r="DU17" s="980"/>
      <c r="DV17" s="981"/>
      <c r="DW17" s="982"/>
      <c r="DX17" s="982"/>
      <c r="DY17" s="982"/>
      <c r="DZ17" s="983"/>
      <c r="EA17" s="225"/>
    </row>
    <row r="18" spans="1:131" s="226" customFormat="1" ht="26.25" customHeight="1" x14ac:dyDescent="0.2">
      <c r="A18" s="229">
        <v>12</v>
      </c>
      <c r="B18" s="1019"/>
      <c r="C18" s="1020"/>
      <c r="D18" s="1020"/>
      <c r="E18" s="1020"/>
      <c r="F18" s="1020"/>
      <c r="G18" s="1020"/>
      <c r="H18" s="1020"/>
      <c r="I18" s="1020"/>
      <c r="J18" s="1020"/>
      <c r="K18" s="1020"/>
      <c r="L18" s="1020"/>
      <c r="M18" s="1020"/>
      <c r="N18" s="1020"/>
      <c r="O18" s="1020"/>
      <c r="P18" s="1021"/>
      <c r="Q18" s="1027"/>
      <c r="R18" s="1028"/>
      <c r="S18" s="1028"/>
      <c r="T18" s="1028"/>
      <c r="U18" s="1028"/>
      <c r="V18" s="1028"/>
      <c r="W18" s="1028"/>
      <c r="X18" s="1028"/>
      <c r="Y18" s="1028"/>
      <c r="Z18" s="1028"/>
      <c r="AA18" s="1028"/>
      <c r="AB18" s="1028"/>
      <c r="AC18" s="1028"/>
      <c r="AD18" s="1028"/>
      <c r="AE18" s="1029"/>
      <c r="AF18" s="1024"/>
      <c r="AG18" s="1025"/>
      <c r="AH18" s="1025"/>
      <c r="AI18" s="1025"/>
      <c r="AJ18" s="1026"/>
      <c r="AK18" s="1071"/>
      <c r="AL18" s="1072"/>
      <c r="AM18" s="1072"/>
      <c r="AN18" s="1072"/>
      <c r="AO18" s="1072"/>
      <c r="AP18" s="1072"/>
      <c r="AQ18" s="1072"/>
      <c r="AR18" s="1072"/>
      <c r="AS18" s="1072"/>
      <c r="AT18" s="1072"/>
      <c r="AU18" s="1073"/>
      <c r="AV18" s="1073"/>
      <c r="AW18" s="1073"/>
      <c r="AX18" s="1073"/>
      <c r="AY18" s="1074"/>
      <c r="AZ18" s="223"/>
      <c r="BA18" s="223"/>
      <c r="BB18" s="223"/>
      <c r="BC18" s="223"/>
      <c r="BD18" s="223"/>
      <c r="BE18" s="224"/>
      <c r="BF18" s="224"/>
      <c r="BG18" s="224"/>
      <c r="BH18" s="224"/>
      <c r="BI18" s="224"/>
      <c r="BJ18" s="224"/>
      <c r="BK18" s="224"/>
      <c r="BL18" s="224"/>
      <c r="BM18" s="224"/>
      <c r="BN18" s="224"/>
      <c r="BO18" s="224"/>
      <c r="BP18" s="224"/>
      <c r="BQ18" s="229">
        <v>12</v>
      </c>
      <c r="BR18" s="230"/>
      <c r="BS18" s="981"/>
      <c r="BT18" s="982"/>
      <c r="BU18" s="982"/>
      <c r="BV18" s="982"/>
      <c r="BW18" s="982"/>
      <c r="BX18" s="982"/>
      <c r="BY18" s="982"/>
      <c r="BZ18" s="982"/>
      <c r="CA18" s="982"/>
      <c r="CB18" s="982"/>
      <c r="CC18" s="982"/>
      <c r="CD18" s="982"/>
      <c r="CE18" s="982"/>
      <c r="CF18" s="982"/>
      <c r="CG18" s="1003"/>
      <c r="CH18" s="978"/>
      <c r="CI18" s="979"/>
      <c r="CJ18" s="979"/>
      <c r="CK18" s="979"/>
      <c r="CL18" s="980"/>
      <c r="CM18" s="978"/>
      <c r="CN18" s="979"/>
      <c r="CO18" s="979"/>
      <c r="CP18" s="979"/>
      <c r="CQ18" s="980"/>
      <c r="CR18" s="978"/>
      <c r="CS18" s="979"/>
      <c r="CT18" s="979"/>
      <c r="CU18" s="979"/>
      <c r="CV18" s="980"/>
      <c r="CW18" s="978"/>
      <c r="CX18" s="979"/>
      <c r="CY18" s="979"/>
      <c r="CZ18" s="979"/>
      <c r="DA18" s="980"/>
      <c r="DB18" s="978"/>
      <c r="DC18" s="979"/>
      <c r="DD18" s="979"/>
      <c r="DE18" s="979"/>
      <c r="DF18" s="980"/>
      <c r="DG18" s="978"/>
      <c r="DH18" s="979"/>
      <c r="DI18" s="979"/>
      <c r="DJ18" s="979"/>
      <c r="DK18" s="980"/>
      <c r="DL18" s="978"/>
      <c r="DM18" s="979"/>
      <c r="DN18" s="979"/>
      <c r="DO18" s="979"/>
      <c r="DP18" s="980"/>
      <c r="DQ18" s="978"/>
      <c r="DR18" s="979"/>
      <c r="DS18" s="979"/>
      <c r="DT18" s="979"/>
      <c r="DU18" s="980"/>
      <c r="DV18" s="981"/>
      <c r="DW18" s="982"/>
      <c r="DX18" s="982"/>
      <c r="DY18" s="982"/>
      <c r="DZ18" s="983"/>
      <c r="EA18" s="225"/>
    </row>
    <row r="19" spans="1:131" s="226" customFormat="1" ht="26.25" customHeight="1" x14ac:dyDescent="0.2">
      <c r="A19" s="229">
        <v>13</v>
      </c>
      <c r="B19" s="1019"/>
      <c r="C19" s="1020"/>
      <c r="D19" s="1020"/>
      <c r="E19" s="1020"/>
      <c r="F19" s="1020"/>
      <c r="G19" s="1020"/>
      <c r="H19" s="1020"/>
      <c r="I19" s="1020"/>
      <c r="J19" s="1020"/>
      <c r="K19" s="1020"/>
      <c r="L19" s="1020"/>
      <c r="M19" s="1020"/>
      <c r="N19" s="1020"/>
      <c r="O19" s="1020"/>
      <c r="P19" s="1021"/>
      <c r="Q19" s="1027"/>
      <c r="R19" s="1028"/>
      <c r="S19" s="1028"/>
      <c r="T19" s="1028"/>
      <c r="U19" s="1028"/>
      <c r="V19" s="1028"/>
      <c r="W19" s="1028"/>
      <c r="X19" s="1028"/>
      <c r="Y19" s="1028"/>
      <c r="Z19" s="1028"/>
      <c r="AA19" s="1028"/>
      <c r="AB19" s="1028"/>
      <c r="AC19" s="1028"/>
      <c r="AD19" s="1028"/>
      <c r="AE19" s="1029"/>
      <c r="AF19" s="1024"/>
      <c r="AG19" s="1025"/>
      <c r="AH19" s="1025"/>
      <c r="AI19" s="1025"/>
      <c r="AJ19" s="1026"/>
      <c r="AK19" s="1071"/>
      <c r="AL19" s="1072"/>
      <c r="AM19" s="1072"/>
      <c r="AN19" s="1072"/>
      <c r="AO19" s="1072"/>
      <c r="AP19" s="1072"/>
      <c r="AQ19" s="1072"/>
      <c r="AR19" s="1072"/>
      <c r="AS19" s="1072"/>
      <c r="AT19" s="1072"/>
      <c r="AU19" s="1073"/>
      <c r="AV19" s="1073"/>
      <c r="AW19" s="1073"/>
      <c r="AX19" s="1073"/>
      <c r="AY19" s="1074"/>
      <c r="AZ19" s="223"/>
      <c r="BA19" s="223"/>
      <c r="BB19" s="223"/>
      <c r="BC19" s="223"/>
      <c r="BD19" s="223"/>
      <c r="BE19" s="224"/>
      <c r="BF19" s="224"/>
      <c r="BG19" s="224"/>
      <c r="BH19" s="224"/>
      <c r="BI19" s="224"/>
      <c r="BJ19" s="224"/>
      <c r="BK19" s="224"/>
      <c r="BL19" s="224"/>
      <c r="BM19" s="224"/>
      <c r="BN19" s="224"/>
      <c r="BO19" s="224"/>
      <c r="BP19" s="224"/>
      <c r="BQ19" s="229">
        <v>13</v>
      </c>
      <c r="BR19" s="230"/>
      <c r="BS19" s="981"/>
      <c r="BT19" s="982"/>
      <c r="BU19" s="982"/>
      <c r="BV19" s="982"/>
      <c r="BW19" s="982"/>
      <c r="BX19" s="982"/>
      <c r="BY19" s="982"/>
      <c r="BZ19" s="982"/>
      <c r="CA19" s="982"/>
      <c r="CB19" s="982"/>
      <c r="CC19" s="982"/>
      <c r="CD19" s="982"/>
      <c r="CE19" s="982"/>
      <c r="CF19" s="982"/>
      <c r="CG19" s="1003"/>
      <c r="CH19" s="978"/>
      <c r="CI19" s="979"/>
      <c r="CJ19" s="979"/>
      <c r="CK19" s="979"/>
      <c r="CL19" s="980"/>
      <c r="CM19" s="978"/>
      <c r="CN19" s="979"/>
      <c r="CO19" s="979"/>
      <c r="CP19" s="979"/>
      <c r="CQ19" s="980"/>
      <c r="CR19" s="978"/>
      <c r="CS19" s="979"/>
      <c r="CT19" s="979"/>
      <c r="CU19" s="979"/>
      <c r="CV19" s="980"/>
      <c r="CW19" s="978"/>
      <c r="CX19" s="979"/>
      <c r="CY19" s="979"/>
      <c r="CZ19" s="979"/>
      <c r="DA19" s="980"/>
      <c r="DB19" s="978"/>
      <c r="DC19" s="979"/>
      <c r="DD19" s="979"/>
      <c r="DE19" s="979"/>
      <c r="DF19" s="980"/>
      <c r="DG19" s="978"/>
      <c r="DH19" s="979"/>
      <c r="DI19" s="979"/>
      <c r="DJ19" s="979"/>
      <c r="DK19" s="980"/>
      <c r="DL19" s="978"/>
      <c r="DM19" s="979"/>
      <c r="DN19" s="979"/>
      <c r="DO19" s="979"/>
      <c r="DP19" s="980"/>
      <c r="DQ19" s="978"/>
      <c r="DR19" s="979"/>
      <c r="DS19" s="979"/>
      <c r="DT19" s="979"/>
      <c r="DU19" s="980"/>
      <c r="DV19" s="981"/>
      <c r="DW19" s="982"/>
      <c r="DX19" s="982"/>
      <c r="DY19" s="982"/>
      <c r="DZ19" s="983"/>
      <c r="EA19" s="225"/>
    </row>
    <row r="20" spans="1:131" s="226" customFormat="1" ht="26.25" customHeight="1" x14ac:dyDescent="0.2">
      <c r="A20" s="229">
        <v>14</v>
      </c>
      <c r="B20" s="1019"/>
      <c r="C20" s="1020"/>
      <c r="D20" s="1020"/>
      <c r="E20" s="1020"/>
      <c r="F20" s="1020"/>
      <c r="G20" s="1020"/>
      <c r="H20" s="1020"/>
      <c r="I20" s="1020"/>
      <c r="J20" s="1020"/>
      <c r="K20" s="1020"/>
      <c r="L20" s="1020"/>
      <c r="M20" s="1020"/>
      <c r="N20" s="1020"/>
      <c r="O20" s="1020"/>
      <c r="P20" s="1021"/>
      <c r="Q20" s="1027"/>
      <c r="R20" s="1028"/>
      <c r="S20" s="1028"/>
      <c r="T20" s="1028"/>
      <c r="U20" s="1028"/>
      <c r="V20" s="1028"/>
      <c r="W20" s="1028"/>
      <c r="X20" s="1028"/>
      <c r="Y20" s="1028"/>
      <c r="Z20" s="1028"/>
      <c r="AA20" s="1028"/>
      <c r="AB20" s="1028"/>
      <c r="AC20" s="1028"/>
      <c r="AD20" s="1028"/>
      <c r="AE20" s="1029"/>
      <c r="AF20" s="1024"/>
      <c r="AG20" s="1025"/>
      <c r="AH20" s="1025"/>
      <c r="AI20" s="1025"/>
      <c r="AJ20" s="1026"/>
      <c r="AK20" s="1071"/>
      <c r="AL20" s="1072"/>
      <c r="AM20" s="1072"/>
      <c r="AN20" s="1072"/>
      <c r="AO20" s="1072"/>
      <c r="AP20" s="1072"/>
      <c r="AQ20" s="1072"/>
      <c r="AR20" s="1072"/>
      <c r="AS20" s="1072"/>
      <c r="AT20" s="1072"/>
      <c r="AU20" s="1073"/>
      <c r="AV20" s="1073"/>
      <c r="AW20" s="1073"/>
      <c r="AX20" s="1073"/>
      <c r="AY20" s="1074"/>
      <c r="AZ20" s="223"/>
      <c r="BA20" s="223"/>
      <c r="BB20" s="223"/>
      <c r="BC20" s="223"/>
      <c r="BD20" s="223"/>
      <c r="BE20" s="224"/>
      <c r="BF20" s="224"/>
      <c r="BG20" s="224"/>
      <c r="BH20" s="224"/>
      <c r="BI20" s="224"/>
      <c r="BJ20" s="224"/>
      <c r="BK20" s="224"/>
      <c r="BL20" s="224"/>
      <c r="BM20" s="224"/>
      <c r="BN20" s="224"/>
      <c r="BO20" s="224"/>
      <c r="BP20" s="224"/>
      <c r="BQ20" s="229">
        <v>14</v>
      </c>
      <c r="BR20" s="230"/>
      <c r="BS20" s="981"/>
      <c r="BT20" s="982"/>
      <c r="BU20" s="982"/>
      <c r="BV20" s="982"/>
      <c r="BW20" s="982"/>
      <c r="BX20" s="982"/>
      <c r="BY20" s="982"/>
      <c r="BZ20" s="982"/>
      <c r="CA20" s="982"/>
      <c r="CB20" s="982"/>
      <c r="CC20" s="982"/>
      <c r="CD20" s="982"/>
      <c r="CE20" s="982"/>
      <c r="CF20" s="982"/>
      <c r="CG20" s="1003"/>
      <c r="CH20" s="978"/>
      <c r="CI20" s="979"/>
      <c r="CJ20" s="979"/>
      <c r="CK20" s="979"/>
      <c r="CL20" s="980"/>
      <c r="CM20" s="978"/>
      <c r="CN20" s="979"/>
      <c r="CO20" s="979"/>
      <c r="CP20" s="979"/>
      <c r="CQ20" s="980"/>
      <c r="CR20" s="978"/>
      <c r="CS20" s="979"/>
      <c r="CT20" s="979"/>
      <c r="CU20" s="979"/>
      <c r="CV20" s="980"/>
      <c r="CW20" s="978"/>
      <c r="CX20" s="979"/>
      <c r="CY20" s="979"/>
      <c r="CZ20" s="979"/>
      <c r="DA20" s="980"/>
      <c r="DB20" s="978"/>
      <c r="DC20" s="979"/>
      <c r="DD20" s="979"/>
      <c r="DE20" s="979"/>
      <c r="DF20" s="980"/>
      <c r="DG20" s="978"/>
      <c r="DH20" s="979"/>
      <c r="DI20" s="979"/>
      <c r="DJ20" s="979"/>
      <c r="DK20" s="980"/>
      <c r="DL20" s="978"/>
      <c r="DM20" s="979"/>
      <c r="DN20" s="979"/>
      <c r="DO20" s="979"/>
      <c r="DP20" s="980"/>
      <c r="DQ20" s="978"/>
      <c r="DR20" s="979"/>
      <c r="DS20" s="979"/>
      <c r="DT20" s="979"/>
      <c r="DU20" s="980"/>
      <c r="DV20" s="981"/>
      <c r="DW20" s="982"/>
      <c r="DX20" s="982"/>
      <c r="DY20" s="982"/>
      <c r="DZ20" s="983"/>
      <c r="EA20" s="225"/>
    </row>
    <row r="21" spans="1:131" s="226" customFormat="1" ht="26.25" customHeight="1" thickBot="1" x14ac:dyDescent="0.25">
      <c r="A21" s="229">
        <v>15</v>
      </c>
      <c r="B21" s="1019"/>
      <c r="C21" s="1020"/>
      <c r="D21" s="1020"/>
      <c r="E21" s="1020"/>
      <c r="F21" s="1020"/>
      <c r="G21" s="1020"/>
      <c r="H21" s="1020"/>
      <c r="I21" s="1020"/>
      <c r="J21" s="1020"/>
      <c r="K21" s="1020"/>
      <c r="L21" s="1020"/>
      <c r="M21" s="1020"/>
      <c r="N21" s="1020"/>
      <c r="O21" s="1020"/>
      <c r="P21" s="1021"/>
      <c r="Q21" s="1027"/>
      <c r="R21" s="1028"/>
      <c r="S21" s="1028"/>
      <c r="T21" s="1028"/>
      <c r="U21" s="1028"/>
      <c r="V21" s="1028"/>
      <c r="W21" s="1028"/>
      <c r="X21" s="1028"/>
      <c r="Y21" s="1028"/>
      <c r="Z21" s="1028"/>
      <c r="AA21" s="1028"/>
      <c r="AB21" s="1028"/>
      <c r="AC21" s="1028"/>
      <c r="AD21" s="1028"/>
      <c r="AE21" s="1029"/>
      <c r="AF21" s="1024"/>
      <c r="AG21" s="1025"/>
      <c r="AH21" s="1025"/>
      <c r="AI21" s="1025"/>
      <c r="AJ21" s="1026"/>
      <c r="AK21" s="1071"/>
      <c r="AL21" s="1072"/>
      <c r="AM21" s="1072"/>
      <c r="AN21" s="1072"/>
      <c r="AO21" s="1072"/>
      <c r="AP21" s="1072"/>
      <c r="AQ21" s="1072"/>
      <c r="AR21" s="1072"/>
      <c r="AS21" s="1072"/>
      <c r="AT21" s="1072"/>
      <c r="AU21" s="1073"/>
      <c r="AV21" s="1073"/>
      <c r="AW21" s="1073"/>
      <c r="AX21" s="1073"/>
      <c r="AY21" s="1074"/>
      <c r="AZ21" s="223"/>
      <c r="BA21" s="223"/>
      <c r="BB21" s="223"/>
      <c r="BC21" s="223"/>
      <c r="BD21" s="223"/>
      <c r="BE21" s="224"/>
      <c r="BF21" s="224"/>
      <c r="BG21" s="224"/>
      <c r="BH21" s="224"/>
      <c r="BI21" s="224"/>
      <c r="BJ21" s="224"/>
      <c r="BK21" s="224"/>
      <c r="BL21" s="224"/>
      <c r="BM21" s="224"/>
      <c r="BN21" s="224"/>
      <c r="BO21" s="224"/>
      <c r="BP21" s="224"/>
      <c r="BQ21" s="229">
        <v>15</v>
      </c>
      <c r="BR21" s="230"/>
      <c r="BS21" s="981"/>
      <c r="BT21" s="982"/>
      <c r="BU21" s="982"/>
      <c r="BV21" s="982"/>
      <c r="BW21" s="982"/>
      <c r="BX21" s="982"/>
      <c r="BY21" s="982"/>
      <c r="BZ21" s="982"/>
      <c r="CA21" s="982"/>
      <c r="CB21" s="982"/>
      <c r="CC21" s="982"/>
      <c r="CD21" s="982"/>
      <c r="CE21" s="982"/>
      <c r="CF21" s="982"/>
      <c r="CG21" s="1003"/>
      <c r="CH21" s="978"/>
      <c r="CI21" s="979"/>
      <c r="CJ21" s="979"/>
      <c r="CK21" s="979"/>
      <c r="CL21" s="980"/>
      <c r="CM21" s="978"/>
      <c r="CN21" s="979"/>
      <c r="CO21" s="979"/>
      <c r="CP21" s="979"/>
      <c r="CQ21" s="980"/>
      <c r="CR21" s="978"/>
      <c r="CS21" s="979"/>
      <c r="CT21" s="979"/>
      <c r="CU21" s="979"/>
      <c r="CV21" s="980"/>
      <c r="CW21" s="978"/>
      <c r="CX21" s="979"/>
      <c r="CY21" s="979"/>
      <c r="CZ21" s="979"/>
      <c r="DA21" s="980"/>
      <c r="DB21" s="978"/>
      <c r="DC21" s="979"/>
      <c r="DD21" s="979"/>
      <c r="DE21" s="979"/>
      <c r="DF21" s="980"/>
      <c r="DG21" s="978"/>
      <c r="DH21" s="979"/>
      <c r="DI21" s="979"/>
      <c r="DJ21" s="979"/>
      <c r="DK21" s="980"/>
      <c r="DL21" s="978"/>
      <c r="DM21" s="979"/>
      <c r="DN21" s="979"/>
      <c r="DO21" s="979"/>
      <c r="DP21" s="980"/>
      <c r="DQ21" s="978"/>
      <c r="DR21" s="979"/>
      <c r="DS21" s="979"/>
      <c r="DT21" s="979"/>
      <c r="DU21" s="980"/>
      <c r="DV21" s="981"/>
      <c r="DW21" s="982"/>
      <c r="DX21" s="982"/>
      <c r="DY21" s="982"/>
      <c r="DZ21" s="983"/>
      <c r="EA21" s="225"/>
    </row>
    <row r="22" spans="1:131" s="226" customFormat="1" ht="26.25" customHeight="1" x14ac:dyDescent="0.2">
      <c r="A22" s="229">
        <v>16</v>
      </c>
      <c r="B22" s="1019"/>
      <c r="C22" s="1020"/>
      <c r="D22" s="1020"/>
      <c r="E22" s="1020"/>
      <c r="F22" s="1020"/>
      <c r="G22" s="1020"/>
      <c r="H22" s="1020"/>
      <c r="I22" s="1020"/>
      <c r="J22" s="1020"/>
      <c r="K22" s="1020"/>
      <c r="L22" s="1020"/>
      <c r="M22" s="1020"/>
      <c r="N22" s="1020"/>
      <c r="O22" s="1020"/>
      <c r="P22" s="1021"/>
      <c r="Q22" s="1064"/>
      <c r="R22" s="1065"/>
      <c r="S22" s="1065"/>
      <c r="T22" s="1065"/>
      <c r="U22" s="1065"/>
      <c r="V22" s="1065"/>
      <c r="W22" s="1065"/>
      <c r="X22" s="1065"/>
      <c r="Y22" s="1065"/>
      <c r="Z22" s="1065"/>
      <c r="AA22" s="1065"/>
      <c r="AB22" s="1065"/>
      <c r="AC22" s="1065"/>
      <c r="AD22" s="1065"/>
      <c r="AE22" s="1066"/>
      <c r="AF22" s="1024"/>
      <c r="AG22" s="1025"/>
      <c r="AH22" s="1025"/>
      <c r="AI22" s="1025"/>
      <c r="AJ22" s="1026"/>
      <c r="AK22" s="1067"/>
      <c r="AL22" s="1068"/>
      <c r="AM22" s="1068"/>
      <c r="AN22" s="1068"/>
      <c r="AO22" s="1068"/>
      <c r="AP22" s="1068"/>
      <c r="AQ22" s="1068"/>
      <c r="AR22" s="1068"/>
      <c r="AS22" s="1068"/>
      <c r="AT22" s="1068"/>
      <c r="AU22" s="1069"/>
      <c r="AV22" s="1069"/>
      <c r="AW22" s="1069"/>
      <c r="AX22" s="1069"/>
      <c r="AY22" s="1070"/>
      <c r="AZ22" s="1017" t="s">
        <v>375</v>
      </c>
      <c r="BA22" s="1017"/>
      <c r="BB22" s="1017"/>
      <c r="BC22" s="1017"/>
      <c r="BD22" s="1018"/>
      <c r="BE22" s="224"/>
      <c r="BF22" s="224"/>
      <c r="BG22" s="224"/>
      <c r="BH22" s="224"/>
      <c r="BI22" s="224"/>
      <c r="BJ22" s="224"/>
      <c r="BK22" s="224"/>
      <c r="BL22" s="224"/>
      <c r="BM22" s="224"/>
      <c r="BN22" s="224"/>
      <c r="BO22" s="224"/>
      <c r="BP22" s="224"/>
      <c r="BQ22" s="229">
        <v>16</v>
      </c>
      <c r="BR22" s="230"/>
      <c r="BS22" s="981"/>
      <c r="BT22" s="982"/>
      <c r="BU22" s="982"/>
      <c r="BV22" s="982"/>
      <c r="BW22" s="982"/>
      <c r="BX22" s="982"/>
      <c r="BY22" s="982"/>
      <c r="BZ22" s="982"/>
      <c r="CA22" s="982"/>
      <c r="CB22" s="982"/>
      <c r="CC22" s="982"/>
      <c r="CD22" s="982"/>
      <c r="CE22" s="982"/>
      <c r="CF22" s="982"/>
      <c r="CG22" s="1003"/>
      <c r="CH22" s="978"/>
      <c r="CI22" s="979"/>
      <c r="CJ22" s="979"/>
      <c r="CK22" s="979"/>
      <c r="CL22" s="980"/>
      <c r="CM22" s="978"/>
      <c r="CN22" s="979"/>
      <c r="CO22" s="979"/>
      <c r="CP22" s="979"/>
      <c r="CQ22" s="980"/>
      <c r="CR22" s="978"/>
      <c r="CS22" s="979"/>
      <c r="CT22" s="979"/>
      <c r="CU22" s="979"/>
      <c r="CV22" s="980"/>
      <c r="CW22" s="978"/>
      <c r="CX22" s="979"/>
      <c r="CY22" s="979"/>
      <c r="CZ22" s="979"/>
      <c r="DA22" s="980"/>
      <c r="DB22" s="978"/>
      <c r="DC22" s="979"/>
      <c r="DD22" s="979"/>
      <c r="DE22" s="979"/>
      <c r="DF22" s="980"/>
      <c r="DG22" s="978"/>
      <c r="DH22" s="979"/>
      <c r="DI22" s="979"/>
      <c r="DJ22" s="979"/>
      <c r="DK22" s="980"/>
      <c r="DL22" s="978"/>
      <c r="DM22" s="979"/>
      <c r="DN22" s="979"/>
      <c r="DO22" s="979"/>
      <c r="DP22" s="980"/>
      <c r="DQ22" s="978"/>
      <c r="DR22" s="979"/>
      <c r="DS22" s="979"/>
      <c r="DT22" s="979"/>
      <c r="DU22" s="980"/>
      <c r="DV22" s="981"/>
      <c r="DW22" s="982"/>
      <c r="DX22" s="982"/>
      <c r="DY22" s="982"/>
      <c r="DZ22" s="983"/>
      <c r="EA22" s="225"/>
    </row>
    <row r="23" spans="1:131" s="226" customFormat="1" ht="26.25" customHeight="1" thickBot="1" x14ac:dyDescent="0.25">
      <c r="A23" s="231" t="s">
        <v>376</v>
      </c>
      <c r="B23" s="925" t="s">
        <v>377</v>
      </c>
      <c r="C23" s="926"/>
      <c r="D23" s="926"/>
      <c r="E23" s="926"/>
      <c r="F23" s="926"/>
      <c r="G23" s="926"/>
      <c r="H23" s="926"/>
      <c r="I23" s="926"/>
      <c r="J23" s="926"/>
      <c r="K23" s="926"/>
      <c r="L23" s="926"/>
      <c r="M23" s="926"/>
      <c r="N23" s="926"/>
      <c r="O23" s="926"/>
      <c r="P23" s="936"/>
      <c r="Q23" s="1058">
        <v>38806</v>
      </c>
      <c r="R23" s="1052"/>
      <c r="S23" s="1052"/>
      <c r="T23" s="1052"/>
      <c r="U23" s="1052"/>
      <c r="V23" s="1052">
        <v>36920</v>
      </c>
      <c r="W23" s="1052"/>
      <c r="X23" s="1052"/>
      <c r="Y23" s="1052"/>
      <c r="Z23" s="1052"/>
      <c r="AA23" s="1052">
        <v>1887</v>
      </c>
      <c r="AB23" s="1052"/>
      <c r="AC23" s="1052"/>
      <c r="AD23" s="1052"/>
      <c r="AE23" s="1059"/>
      <c r="AF23" s="1060">
        <v>1298</v>
      </c>
      <c r="AG23" s="1052"/>
      <c r="AH23" s="1052"/>
      <c r="AI23" s="1052"/>
      <c r="AJ23" s="1061"/>
      <c r="AK23" s="1062"/>
      <c r="AL23" s="1063"/>
      <c r="AM23" s="1063"/>
      <c r="AN23" s="1063"/>
      <c r="AO23" s="1063"/>
      <c r="AP23" s="1052">
        <v>19218</v>
      </c>
      <c r="AQ23" s="1052"/>
      <c r="AR23" s="1052"/>
      <c r="AS23" s="1052"/>
      <c r="AT23" s="1052"/>
      <c r="AU23" s="1053"/>
      <c r="AV23" s="1053"/>
      <c r="AW23" s="1053"/>
      <c r="AX23" s="1053"/>
      <c r="AY23" s="1054"/>
      <c r="AZ23" s="1055" t="s">
        <v>122</v>
      </c>
      <c r="BA23" s="1056"/>
      <c r="BB23" s="1056"/>
      <c r="BC23" s="1056"/>
      <c r="BD23" s="1057"/>
      <c r="BE23" s="224"/>
      <c r="BF23" s="224"/>
      <c r="BG23" s="224"/>
      <c r="BH23" s="224"/>
      <c r="BI23" s="224"/>
      <c r="BJ23" s="224"/>
      <c r="BK23" s="224"/>
      <c r="BL23" s="224"/>
      <c r="BM23" s="224"/>
      <c r="BN23" s="224"/>
      <c r="BO23" s="224"/>
      <c r="BP23" s="224"/>
      <c r="BQ23" s="229">
        <v>17</v>
      </c>
      <c r="BR23" s="230"/>
      <c r="BS23" s="981"/>
      <c r="BT23" s="982"/>
      <c r="BU23" s="982"/>
      <c r="BV23" s="982"/>
      <c r="BW23" s="982"/>
      <c r="BX23" s="982"/>
      <c r="BY23" s="982"/>
      <c r="BZ23" s="982"/>
      <c r="CA23" s="982"/>
      <c r="CB23" s="982"/>
      <c r="CC23" s="982"/>
      <c r="CD23" s="982"/>
      <c r="CE23" s="982"/>
      <c r="CF23" s="982"/>
      <c r="CG23" s="1003"/>
      <c r="CH23" s="978"/>
      <c r="CI23" s="979"/>
      <c r="CJ23" s="979"/>
      <c r="CK23" s="979"/>
      <c r="CL23" s="980"/>
      <c r="CM23" s="978"/>
      <c r="CN23" s="979"/>
      <c r="CO23" s="979"/>
      <c r="CP23" s="979"/>
      <c r="CQ23" s="980"/>
      <c r="CR23" s="978"/>
      <c r="CS23" s="979"/>
      <c r="CT23" s="979"/>
      <c r="CU23" s="979"/>
      <c r="CV23" s="980"/>
      <c r="CW23" s="978"/>
      <c r="CX23" s="979"/>
      <c r="CY23" s="979"/>
      <c r="CZ23" s="979"/>
      <c r="DA23" s="980"/>
      <c r="DB23" s="978"/>
      <c r="DC23" s="979"/>
      <c r="DD23" s="979"/>
      <c r="DE23" s="979"/>
      <c r="DF23" s="980"/>
      <c r="DG23" s="978"/>
      <c r="DH23" s="979"/>
      <c r="DI23" s="979"/>
      <c r="DJ23" s="979"/>
      <c r="DK23" s="980"/>
      <c r="DL23" s="978"/>
      <c r="DM23" s="979"/>
      <c r="DN23" s="979"/>
      <c r="DO23" s="979"/>
      <c r="DP23" s="980"/>
      <c r="DQ23" s="978"/>
      <c r="DR23" s="979"/>
      <c r="DS23" s="979"/>
      <c r="DT23" s="979"/>
      <c r="DU23" s="980"/>
      <c r="DV23" s="981"/>
      <c r="DW23" s="982"/>
      <c r="DX23" s="982"/>
      <c r="DY23" s="982"/>
      <c r="DZ23" s="983"/>
      <c r="EA23" s="225"/>
    </row>
    <row r="24" spans="1:131" s="226" customFormat="1" ht="26.25" customHeight="1" x14ac:dyDescent="0.2">
      <c r="A24" s="1051" t="s">
        <v>378</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223"/>
      <c r="BA24" s="223"/>
      <c r="BB24" s="223"/>
      <c r="BC24" s="223"/>
      <c r="BD24" s="223"/>
      <c r="BE24" s="224"/>
      <c r="BF24" s="224"/>
      <c r="BG24" s="224"/>
      <c r="BH24" s="224"/>
      <c r="BI24" s="224"/>
      <c r="BJ24" s="224"/>
      <c r="BK24" s="224"/>
      <c r="BL24" s="224"/>
      <c r="BM24" s="224"/>
      <c r="BN24" s="224"/>
      <c r="BO24" s="224"/>
      <c r="BP24" s="224"/>
      <c r="BQ24" s="229">
        <v>18</v>
      </c>
      <c r="BR24" s="230"/>
      <c r="BS24" s="981"/>
      <c r="BT24" s="982"/>
      <c r="BU24" s="982"/>
      <c r="BV24" s="982"/>
      <c r="BW24" s="982"/>
      <c r="BX24" s="982"/>
      <c r="BY24" s="982"/>
      <c r="BZ24" s="982"/>
      <c r="CA24" s="982"/>
      <c r="CB24" s="982"/>
      <c r="CC24" s="982"/>
      <c r="CD24" s="982"/>
      <c r="CE24" s="982"/>
      <c r="CF24" s="982"/>
      <c r="CG24" s="1003"/>
      <c r="CH24" s="978"/>
      <c r="CI24" s="979"/>
      <c r="CJ24" s="979"/>
      <c r="CK24" s="979"/>
      <c r="CL24" s="980"/>
      <c r="CM24" s="978"/>
      <c r="CN24" s="979"/>
      <c r="CO24" s="979"/>
      <c r="CP24" s="979"/>
      <c r="CQ24" s="980"/>
      <c r="CR24" s="978"/>
      <c r="CS24" s="979"/>
      <c r="CT24" s="979"/>
      <c r="CU24" s="979"/>
      <c r="CV24" s="980"/>
      <c r="CW24" s="978"/>
      <c r="CX24" s="979"/>
      <c r="CY24" s="979"/>
      <c r="CZ24" s="979"/>
      <c r="DA24" s="980"/>
      <c r="DB24" s="978"/>
      <c r="DC24" s="979"/>
      <c r="DD24" s="979"/>
      <c r="DE24" s="979"/>
      <c r="DF24" s="980"/>
      <c r="DG24" s="978"/>
      <c r="DH24" s="979"/>
      <c r="DI24" s="979"/>
      <c r="DJ24" s="979"/>
      <c r="DK24" s="980"/>
      <c r="DL24" s="978"/>
      <c r="DM24" s="979"/>
      <c r="DN24" s="979"/>
      <c r="DO24" s="979"/>
      <c r="DP24" s="980"/>
      <c r="DQ24" s="978"/>
      <c r="DR24" s="979"/>
      <c r="DS24" s="979"/>
      <c r="DT24" s="979"/>
      <c r="DU24" s="980"/>
      <c r="DV24" s="981"/>
      <c r="DW24" s="982"/>
      <c r="DX24" s="982"/>
      <c r="DY24" s="982"/>
      <c r="DZ24" s="983"/>
      <c r="EA24" s="225"/>
    </row>
    <row r="25" spans="1:131" ht="26.25" customHeight="1" thickBot="1" x14ac:dyDescent="0.25">
      <c r="A25" s="1050" t="s">
        <v>379</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223"/>
      <c r="BK25" s="223"/>
      <c r="BL25" s="223"/>
      <c r="BM25" s="223"/>
      <c r="BN25" s="223"/>
      <c r="BO25" s="232"/>
      <c r="BP25" s="232"/>
      <c r="BQ25" s="229">
        <v>19</v>
      </c>
      <c r="BR25" s="230"/>
      <c r="BS25" s="981"/>
      <c r="BT25" s="982"/>
      <c r="BU25" s="982"/>
      <c r="BV25" s="982"/>
      <c r="BW25" s="982"/>
      <c r="BX25" s="982"/>
      <c r="BY25" s="982"/>
      <c r="BZ25" s="982"/>
      <c r="CA25" s="982"/>
      <c r="CB25" s="982"/>
      <c r="CC25" s="982"/>
      <c r="CD25" s="982"/>
      <c r="CE25" s="982"/>
      <c r="CF25" s="982"/>
      <c r="CG25" s="1003"/>
      <c r="CH25" s="978"/>
      <c r="CI25" s="979"/>
      <c r="CJ25" s="979"/>
      <c r="CK25" s="979"/>
      <c r="CL25" s="980"/>
      <c r="CM25" s="978"/>
      <c r="CN25" s="979"/>
      <c r="CO25" s="979"/>
      <c r="CP25" s="979"/>
      <c r="CQ25" s="980"/>
      <c r="CR25" s="978"/>
      <c r="CS25" s="979"/>
      <c r="CT25" s="979"/>
      <c r="CU25" s="979"/>
      <c r="CV25" s="980"/>
      <c r="CW25" s="978"/>
      <c r="CX25" s="979"/>
      <c r="CY25" s="979"/>
      <c r="CZ25" s="979"/>
      <c r="DA25" s="980"/>
      <c r="DB25" s="978"/>
      <c r="DC25" s="979"/>
      <c r="DD25" s="979"/>
      <c r="DE25" s="979"/>
      <c r="DF25" s="980"/>
      <c r="DG25" s="978"/>
      <c r="DH25" s="979"/>
      <c r="DI25" s="979"/>
      <c r="DJ25" s="979"/>
      <c r="DK25" s="980"/>
      <c r="DL25" s="978"/>
      <c r="DM25" s="979"/>
      <c r="DN25" s="979"/>
      <c r="DO25" s="979"/>
      <c r="DP25" s="980"/>
      <c r="DQ25" s="978"/>
      <c r="DR25" s="979"/>
      <c r="DS25" s="979"/>
      <c r="DT25" s="979"/>
      <c r="DU25" s="980"/>
      <c r="DV25" s="981"/>
      <c r="DW25" s="982"/>
      <c r="DX25" s="982"/>
      <c r="DY25" s="982"/>
      <c r="DZ25" s="983"/>
      <c r="EA25" s="221"/>
    </row>
    <row r="26" spans="1:131" ht="26.25" customHeight="1" x14ac:dyDescent="0.2">
      <c r="A26" s="984" t="s">
        <v>357</v>
      </c>
      <c r="B26" s="985"/>
      <c r="C26" s="985"/>
      <c r="D26" s="985"/>
      <c r="E26" s="985"/>
      <c r="F26" s="985"/>
      <c r="G26" s="985"/>
      <c r="H26" s="985"/>
      <c r="I26" s="985"/>
      <c r="J26" s="985"/>
      <c r="K26" s="985"/>
      <c r="L26" s="985"/>
      <c r="M26" s="985"/>
      <c r="N26" s="985"/>
      <c r="O26" s="985"/>
      <c r="P26" s="986"/>
      <c r="Q26" s="990" t="s">
        <v>380</v>
      </c>
      <c r="R26" s="991"/>
      <c r="S26" s="991"/>
      <c r="T26" s="991"/>
      <c r="U26" s="992"/>
      <c r="V26" s="990" t="s">
        <v>381</v>
      </c>
      <c r="W26" s="991"/>
      <c r="X26" s="991"/>
      <c r="Y26" s="991"/>
      <c r="Z26" s="992"/>
      <c r="AA26" s="990" t="s">
        <v>382</v>
      </c>
      <c r="AB26" s="991"/>
      <c r="AC26" s="991"/>
      <c r="AD26" s="991"/>
      <c r="AE26" s="991"/>
      <c r="AF26" s="1046" t="s">
        <v>383</v>
      </c>
      <c r="AG26" s="997"/>
      <c r="AH26" s="997"/>
      <c r="AI26" s="997"/>
      <c r="AJ26" s="1047"/>
      <c r="AK26" s="991" t="s">
        <v>384</v>
      </c>
      <c r="AL26" s="991"/>
      <c r="AM26" s="991"/>
      <c r="AN26" s="991"/>
      <c r="AO26" s="992"/>
      <c r="AP26" s="990" t="s">
        <v>385</v>
      </c>
      <c r="AQ26" s="991"/>
      <c r="AR26" s="991"/>
      <c r="AS26" s="991"/>
      <c r="AT26" s="992"/>
      <c r="AU26" s="990" t="s">
        <v>386</v>
      </c>
      <c r="AV26" s="991"/>
      <c r="AW26" s="991"/>
      <c r="AX26" s="991"/>
      <c r="AY26" s="992"/>
      <c r="AZ26" s="990" t="s">
        <v>387</v>
      </c>
      <c r="BA26" s="991"/>
      <c r="BB26" s="991"/>
      <c r="BC26" s="991"/>
      <c r="BD26" s="992"/>
      <c r="BE26" s="990" t="s">
        <v>364</v>
      </c>
      <c r="BF26" s="991"/>
      <c r="BG26" s="991"/>
      <c r="BH26" s="991"/>
      <c r="BI26" s="1004"/>
      <c r="BJ26" s="223"/>
      <c r="BK26" s="223"/>
      <c r="BL26" s="223"/>
      <c r="BM26" s="223"/>
      <c r="BN26" s="223"/>
      <c r="BO26" s="232"/>
      <c r="BP26" s="232"/>
      <c r="BQ26" s="229">
        <v>20</v>
      </c>
      <c r="BR26" s="230"/>
      <c r="BS26" s="981"/>
      <c r="BT26" s="982"/>
      <c r="BU26" s="982"/>
      <c r="BV26" s="982"/>
      <c r="BW26" s="982"/>
      <c r="BX26" s="982"/>
      <c r="BY26" s="982"/>
      <c r="BZ26" s="982"/>
      <c r="CA26" s="982"/>
      <c r="CB26" s="982"/>
      <c r="CC26" s="982"/>
      <c r="CD26" s="982"/>
      <c r="CE26" s="982"/>
      <c r="CF26" s="982"/>
      <c r="CG26" s="1003"/>
      <c r="CH26" s="978"/>
      <c r="CI26" s="979"/>
      <c r="CJ26" s="979"/>
      <c r="CK26" s="979"/>
      <c r="CL26" s="980"/>
      <c r="CM26" s="978"/>
      <c r="CN26" s="979"/>
      <c r="CO26" s="979"/>
      <c r="CP26" s="979"/>
      <c r="CQ26" s="980"/>
      <c r="CR26" s="978"/>
      <c r="CS26" s="979"/>
      <c r="CT26" s="979"/>
      <c r="CU26" s="979"/>
      <c r="CV26" s="980"/>
      <c r="CW26" s="978"/>
      <c r="CX26" s="979"/>
      <c r="CY26" s="979"/>
      <c r="CZ26" s="979"/>
      <c r="DA26" s="980"/>
      <c r="DB26" s="978"/>
      <c r="DC26" s="979"/>
      <c r="DD26" s="979"/>
      <c r="DE26" s="979"/>
      <c r="DF26" s="980"/>
      <c r="DG26" s="978"/>
      <c r="DH26" s="979"/>
      <c r="DI26" s="979"/>
      <c r="DJ26" s="979"/>
      <c r="DK26" s="980"/>
      <c r="DL26" s="978"/>
      <c r="DM26" s="979"/>
      <c r="DN26" s="979"/>
      <c r="DO26" s="979"/>
      <c r="DP26" s="980"/>
      <c r="DQ26" s="978"/>
      <c r="DR26" s="979"/>
      <c r="DS26" s="979"/>
      <c r="DT26" s="979"/>
      <c r="DU26" s="980"/>
      <c r="DV26" s="981"/>
      <c r="DW26" s="982"/>
      <c r="DX26" s="982"/>
      <c r="DY26" s="982"/>
      <c r="DZ26" s="983"/>
      <c r="EA26" s="221"/>
    </row>
    <row r="27" spans="1:131" ht="26.25" customHeight="1" thickBot="1" x14ac:dyDescent="0.25">
      <c r="A27" s="987"/>
      <c r="B27" s="988"/>
      <c r="C27" s="988"/>
      <c r="D27" s="988"/>
      <c r="E27" s="988"/>
      <c r="F27" s="988"/>
      <c r="G27" s="988"/>
      <c r="H27" s="988"/>
      <c r="I27" s="988"/>
      <c r="J27" s="988"/>
      <c r="K27" s="988"/>
      <c r="L27" s="988"/>
      <c r="M27" s="988"/>
      <c r="N27" s="988"/>
      <c r="O27" s="988"/>
      <c r="P27" s="989"/>
      <c r="Q27" s="993"/>
      <c r="R27" s="994"/>
      <c r="S27" s="994"/>
      <c r="T27" s="994"/>
      <c r="U27" s="995"/>
      <c r="V27" s="993"/>
      <c r="W27" s="994"/>
      <c r="X27" s="994"/>
      <c r="Y27" s="994"/>
      <c r="Z27" s="995"/>
      <c r="AA27" s="993"/>
      <c r="AB27" s="994"/>
      <c r="AC27" s="994"/>
      <c r="AD27" s="994"/>
      <c r="AE27" s="994"/>
      <c r="AF27" s="1048"/>
      <c r="AG27" s="1000"/>
      <c r="AH27" s="1000"/>
      <c r="AI27" s="1000"/>
      <c r="AJ27" s="1049"/>
      <c r="AK27" s="994"/>
      <c r="AL27" s="994"/>
      <c r="AM27" s="994"/>
      <c r="AN27" s="994"/>
      <c r="AO27" s="995"/>
      <c r="AP27" s="993"/>
      <c r="AQ27" s="994"/>
      <c r="AR27" s="994"/>
      <c r="AS27" s="994"/>
      <c r="AT27" s="995"/>
      <c r="AU27" s="993"/>
      <c r="AV27" s="994"/>
      <c r="AW27" s="994"/>
      <c r="AX27" s="994"/>
      <c r="AY27" s="995"/>
      <c r="AZ27" s="993"/>
      <c r="BA27" s="994"/>
      <c r="BB27" s="994"/>
      <c r="BC27" s="994"/>
      <c r="BD27" s="995"/>
      <c r="BE27" s="993"/>
      <c r="BF27" s="994"/>
      <c r="BG27" s="994"/>
      <c r="BH27" s="994"/>
      <c r="BI27" s="1005"/>
      <c r="BJ27" s="223"/>
      <c r="BK27" s="223"/>
      <c r="BL27" s="223"/>
      <c r="BM27" s="223"/>
      <c r="BN27" s="223"/>
      <c r="BO27" s="232"/>
      <c r="BP27" s="232"/>
      <c r="BQ27" s="229">
        <v>21</v>
      </c>
      <c r="BR27" s="230"/>
      <c r="BS27" s="981"/>
      <c r="BT27" s="982"/>
      <c r="BU27" s="982"/>
      <c r="BV27" s="982"/>
      <c r="BW27" s="982"/>
      <c r="BX27" s="982"/>
      <c r="BY27" s="982"/>
      <c r="BZ27" s="982"/>
      <c r="CA27" s="982"/>
      <c r="CB27" s="982"/>
      <c r="CC27" s="982"/>
      <c r="CD27" s="982"/>
      <c r="CE27" s="982"/>
      <c r="CF27" s="982"/>
      <c r="CG27" s="1003"/>
      <c r="CH27" s="978"/>
      <c r="CI27" s="979"/>
      <c r="CJ27" s="979"/>
      <c r="CK27" s="979"/>
      <c r="CL27" s="980"/>
      <c r="CM27" s="978"/>
      <c r="CN27" s="979"/>
      <c r="CO27" s="979"/>
      <c r="CP27" s="979"/>
      <c r="CQ27" s="980"/>
      <c r="CR27" s="978"/>
      <c r="CS27" s="979"/>
      <c r="CT27" s="979"/>
      <c r="CU27" s="979"/>
      <c r="CV27" s="980"/>
      <c r="CW27" s="978"/>
      <c r="CX27" s="979"/>
      <c r="CY27" s="979"/>
      <c r="CZ27" s="979"/>
      <c r="DA27" s="980"/>
      <c r="DB27" s="978"/>
      <c r="DC27" s="979"/>
      <c r="DD27" s="979"/>
      <c r="DE27" s="979"/>
      <c r="DF27" s="980"/>
      <c r="DG27" s="978"/>
      <c r="DH27" s="979"/>
      <c r="DI27" s="979"/>
      <c r="DJ27" s="979"/>
      <c r="DK27" s="980"/>
      <c r="DL27" s="978"/>
      <c r="DM27" s="979"/>
      <c r="DN27" s="979"/>
      <c r="DO27" s="979"/>
      <c r="DP27" s="980"/>
      <c r="DQ27" s="978"/>
      <c r="DR27" s="979"/>
      <c r="DS27" s="979"/>
      <c r="DT27" s="979"/>
      <c r="DU27" s="980"/>
      <c r="DV27" s="981"/>
      <c r="DW27" s="982"/>
      <c r="DX27" s="982"/>
      <c r="DY27" s="982"/>
      <c r="DZ27" s="983"/>
      <c r="EA27" s="221"/>
    </row>
    <row r="28" spans="1:131" ht="26.25" customHeight="1" thickTop="1" x14ac:dyDescent="0.2">
      <c r="A28" s="233">
        <v>1</v>
      </c>
      <c r="B28" s="1031" t="s">
        <v>388</v>
      </c>
      <c r="C28" s="1032"/>
      <c r="D28" s="1032"/>
      <c r="E28" s="1032"/>
      <c r="F28" s="1032"/>
      <c r="G28" s="1032"/>
      <c r="H28" s="1032"/>
      <c r="I28" s="1032"/>
      <c r="J28" s="1032"/>
      <c r="K28" s="1032"/>
      <c r="L28" s="1032"/>
      <c r="M28" s="1032"/>
      <c r="N28" s="1032"/>
      <c r="O28" s="1032"/>
      <c r="P28" s="1033"/>
      <c r="Q28" s="1034">
        <v>9171</v>
      </c>
      <c r="R28" s="1035"/>
      <c r="S28" s="1035"/>
      <c r="T28" s="1035"/>
      <c r="U28" s="1035"/>
      <c r="V28" s="1035">
        <v>8781</v>
      </c>
      <c r="W28" s="1035"/>
      <c r="X28" s="1035"/>
      <c r="Y28" s="1035"/>
      <c r="Z28" s="1035"/>
      <c r="AA28" s="1035">
        <v>390</v>
      </c>
      <c r="AB28" s="1035"/>
      <c r="AC28" s="1035"/>
      <c r="AD28" s="1035"/>
      <c r="AE28" s="1036"/>
      <c r="AF28" s="1037">
        <v>359</v>
      </c>
      <c r="AG28" s="1035"/>
      <c r="AH28" s="1035"/>
      <c r="AI28" s="1035"/>
      <c r="AJ28" s="1038"/>
      <c r="AK28" s="1039">
        <v>740</v>
      </c>
      <c r="AL28" s="1040"/>
      <c r="AM28" s="1040"/>
      <c r="AN28" s="1040"/>
      <c r="AO28" s="1040"/>
      <c r="AP28" s="1040" t="s">
        <v>487</v>
      </c>
      <c r="AQ28" s="1040"/>
      <c r="AR28" s="1040"/>
      <c r="AS28" s="1040"/>
      <c r="AT28" s="1040"/>
      <c r="AU28" s="1040" t="s">
        <v>487</v>
      </c>
      <c r="AV28" s="1040"/>
      <c r="AW28" s="1040"/>
      <c r="AX28" s="1040"/>
      <c r="AY28" s="1040"/>
      <c r="AZ28" s="1041" t="s">
        <v>487</v>
      </c>
      <c r="BA28" s="1042"/>
      <c r="BB28" s="1042"/>
      <c r="BC28" s="1042"/>
      <c r="BD28" s="1043"/>
      <c r="BE28" s="1044"/>
      <c r="BF28" s="1044"/>
      <c r="BG28" s="1044"/>
      <c r="BH28" s="1044"/>
      <c r="BI28" s="1045"/>
      <c r="BJ28" s="223"/>
      <c r="BK28" s="223"/>
      <c r="BL28" s="223"/>
      <c r="BM28" s="223"/>
      <c r="BN28" s="223"/>
      <c r="BO28" s="232"/>
      <c r="BP28" s="232"/>
      <c r="BQ28" s="229">
        <v>22</v>
      </c>
      <c r="BR28" s="230"/>
      <c r="BS28" s="981"/>
      <c r="BT28" s="982"/>
      <c r="BU28" s="982"/>
      <c r="BV28" s="982"/>
      <c r="BW28" s="982"/>
      <c r="BX28" s="982"/>
      <c r="BY28" s="982"/>
      <c r="BZ28" s="982"/>
      <c r="CA28" s="982"/>
      <c r="CB28" s="982"/>
      <c r="CC28" s="982"/>
      <c r="CD28" s="982"/>
      <c r="CE28" s="982"/>
      <c r="CF28" s="982"/>
      <c r="CG28" s="1003"/>
      <c r="CH28" s="978"/>
      <c r="CI28" s="979"/>
      <c r="CJ28" s="979"/>
      <c r="CK28" s="979"/>
      <c r="CL28" s="980"/>
      <c r="CM28" s="978"/>
      <c r="CN28" s="979"/>
      <c r="CO28" s="979"/>
      <c r="CP28" s="979"/>
      <c r="CQ28" s="980"/>
      <c r="CR28" s="978"/>
      <c r="CS28" s="979"/>
      <c r="CT28" s="979"/>
      <c r="CU28" s="979"/>
      <c r="CV28" s="980"/>
      <c r="CW28" s="978"/>
      <c r="CX28" s="979"/>
      <c r="CY28" s="979"/>
      <c r="CZ28" s="979"/>
      <c r="DA28" s="980"/>
      <c r="DB28" s="978"/>
      <c r="DC28" s="979"/>
      <c r="DD28" s="979"/>
      <c r="DE28" s="979"/>
      <c r="DF28" s="980"/>
      <c r="DG28" s="978"/>
      <c r="DH28" s="979"/>
      <c r="DI28" s="979"/>
      <c r="DJ28" s="979"/>
      <c r="DK28" s="980"/>
      <c r="DL28" s="978"/>
      <c r="DM28" s="979"/>
      <c r="DN28" s="979"/>
      <c r="DO28" s="979"/>
      <c r="DP28" s="980"/>
      <c r="DQ28" s="978"/>
      <c r="DR28" s="979"/>
      <c r="DS28" s="979"/>
      <c r="DT28" s="979"/>
      <c r="DU28" s="980"/>
      <c r="DV28" s="981"/>
      <c r="DW28" s="982"/>
      <c r="DX28" s="982"/>
      <c r="DY28" s="982"/>
      <c r="DZ28" s="983"/>
      <c r="EA28" s="221"/>
    </row>
    <row r="29" spans="1:131" ht="26.25" customHeight="1" x14ac:dyDescent="0.2">
      <c r="A29" s="233">
        <v>2</v>
      </c>
      <c r="B29" s="1019" t="s">
        <v>389</v>
      </c>
      <c r="C29" s="1020"/>
      <c r="D29" s="1020"/>
      <c r="E29" s="1020"/>
      <c r="F29" s="1020"/>
      <c r="G29" s="1020"/>
      <c r="H29" s="1020"/>
      <c r="I29" s="1020"/>
      <c r="J29" s="1020"/>
      <c r="K29" s="1020"/>
      <c r="L29" s="1020"/>
      <c r="M29" s="1020"/>
      <c r="N29" s="1020"/>
      <c r="O29" s="1020"/>
      <c r="P29" s="1021"/>
      <c r="Q29" s="1027">
        <v>90</v>
      </c>
      <c r="R29" s="1028"/>
      <c r="S29" s="1028"/>
      <c r="T29" s="1028"/>
      <c r="U29" s="1028"/>
      <c r="V29" s="1028">
        <v>84</v>
      </c>
      <c r="W29" s="1028"/>
      <c r="X29" s="1028"/>
      <c r="Y29" s="1028"/>
      <c r="Z29" s="1028"/>
      <c r="AA29" s="1028">
        <v>4</v>
      </c>
      <c r="AB29" s="1028"/>
      <c r="AC29" s="1028"/>
      <c r="AD29" s="1028"/>
      <c r="AE29" s="1029"/>
      <c r="AF29" s="1024">
        <v>6</v>
      </c>
      <c r="AG29" s="1025"/>
      <c r="AH29" s="1025"/>
      <c r="AI29" s="1025"/>
      <c r="AJ29" s="1026"/>
      <c r="AK29" s="968">
        <v>45</v>
      </c>
      <c r="AL29" s="959"/>
      <c r="AM29" s="959"/>
      <c r="AN29" s="959"/>
      <c r="AO29" s="959"/>
      <c r="AP29" s="959">
        <v>1</v>
      </c>
      <c r="AQ29" s="959"/>
      <c r="AR29" s="959"/>
      <c r="AS29" s="959"/>
      <c r="AT29" s="959"/>
      <c r="AU29" s="959">
        <v>1</v>
      </c>
      <c r="AV29" s="959"/>
      <c r="AW29" s="959"/>
      <c r="AX29" s="959"/>
      <c r="AY29" s="959"/>
      <c r="AZ29" s="1030" t="s">
        <v>487</v>
      </c>
      <c r="BA29" s="1030"/>
      <c r="BB29" s="1030"/>
      <c r="BC29" s="1030"/>
      <c r="BD29" s="1030"/>
      <c r="BE29" s="960"/>
      <c r="BF29" s="960"/>
      <c r="BG29" s="960"/>
      <c r="BH29" s="960"/>
      <c r="BI29" s="961"/>
      <c r="BJ29" s="223"/>
      <c r="BK29" s="223"/>
      <c r="BL29" s="223"/>
      <c r="BM29" s="223"/>
      <c r="BN29" s="223"/>
      <c r="BO29" s="232"/>
      <c r="BP29" s="232"/>
      <c r="BQ29" s="229">
        <v>23</v>
      </c>
      <c r="BR29" s="230"/>
      <c r="BS29" s="981"/>
      <c r="BT29" s="982"/>
      <c r="BU29" s="982"/>
      <c r="BV29" s="982"/>
      <c r="BW29" s="982"/>
      <c r="BX29" s="982"/>
      <c r="BY29" s="982"/>
      <c r="BZ29" s="982"/>
      <c r="CA29" s="982"/>
      <c r="CB29" s="982"/>
      <c r="CC29" s="982"/>
      <c r="CD29" s="982"/>
      <c r="CE29" s="982"/>
      <c r="CF29" s="982"/>
      <c r="CG29" s="1003"/>
      <c r="CH29" s="978"/>
      <c r="CI29" s="979"/>
      <c r="CJ29" s="979"/>
      <c r="CK29" s="979"/>
      <c r="CL29" s="980"/>
      <c r="CM29" s="978"/>
      <c r="CN29" s="979"/>
      <c r="CO29" s="979"/>
      <c r="CP29" s="979"/>
      <c r="CQ29" s="980"/>
      <c r="CR29" s="978"/>
      <c r="CS29" s="979"/>
      <c r="CT29" s="979"/>
      <c r="CU29" s="979"/>
      <c r="CV29" s="980"/>
      <c r="CW29" s="978"/>
      <c r="CX29" s="979"/>
      <c r="CY29" s="979"/>
      <c r="CZ29" s="979"/>
      <c r="DA29" s="980"/>
      <c r="DB29" s="978"/>
      <c r="DC29" s="979"/>
      <c r="DD29" s="979"/>
      <c r="DE29" s="979"/>
      <c r="DF29" s="980"/>
      <c r="DG29" s="978"/>
      <c r="DH29" s="979"/>
      <c r="DI29" s="979"/>
      <c r="DJ29" s="979"/>
      <c r="DK29" s="980"/>
      <c r="DL29" s="978"/>
      <c r="DM29" s="979"/>
      <c r="DN29" s="979"/>
      <c r="DO29" s="979"/>
      <c r="DP29" s="980"/>
      <c r="DQ29" s="978"/>
      <c r="DR29" s="979"/>
      <c r="DS29" s="979"/>
      <c r="DT29" s="979"/>
      <c r="DU29" s="980"/>
      <c r="DV29" s="981"/>
      <c r="DW29" s="982"/>
      <c r="DX29" s="982"/>
      <c r="DY29" s="982"/>
      <c r="DZ29" s="983"/>
      <c r="EA29" s="221"/>
    </row>
    <row r="30" spans="1:131" ht="26.25" customHeight="1" x14ac:dyDescent="0.2">
      <c r="A30" s="233">
        <v>3</v>
      </c>
      <c r="B30" s="1019" t="s">
        <v>390</v>
      </c>
      <c r="C30" s="1020"/>
      <c r="D30" s="1020"/>
      <c r="E30" s="1020"/>
      <c r="F30" s="1020"/>
      <c r="G30" s="1020"/>
      <c r="H30" s="1020"/>
      <c r="I30" s="1020"/>
      <c r="J30" s="1020"/>
      <c r="K30" s="1020"/>
      <c r="L30" s="1020"/>
      <c r="M30" s="1020"/>
      <c r="N30" s="1020"/>
      <c r="O30" s="1020"/>
      <c r="P30" s="1021"/>
      <c r="Q30" s="1027">
        <v>7699</v>
      </c>
      <c r="R30" s="1028"/>
      <c r="S30" s="1028"/>
      <c r="T30" s="1028"/>
      <c r="U30" s="1028"/>
      <c r="V30" s="1028">
        <v>7388</v>
      </c>
      <c r="W30" s="1028"/>
      <c r="X30" s="1028"/>
      <c r="Y30" s="1028"/>
      <c r="Z30" s="1028"/>
      <c r="AA30" s="1028">
        <v>311</v>
      </c>
      <c r="AB30" s="1028"/>
      <c r="AC30" s="1028"/>
      <c r="AD30" s="1028"/>
      <c r="AE30" s="1029"/>
      <c r="AF30" s="1024">
        <v>311</v>
      </c>
      <c r="AG30" s="1025"/>
      <c r="AH30" s="1025"/>
      <c r="AI30" s="1025"/>
      <c r="AJ30" s="1026"/>
      <c r="AK30" s="968">
        <v>1226</v>
      </c>
      <c r="AL30" s="959"/>
      <c r="AM30" s="959"/>
      <c r="AN30" s="959"/>
      <c r="AO30" s="959"/>
      <c r="AP30" s="966" t="s">
        <v>487</v>
      </c>
      <c r="AQ30" s="967"/>
      <c r="AR30" s="967"/>
      <c r="AS30" s="967"/>
      <c r="AT30" s="968"/>
      <c r="AU30" s="966" t="s">
        <v>487</v>
      </c>
      <c r="AV30" s="967"/>
      <c r="AW30" s="967"/>
      <c r="AX30" s="967"/>
      <c r="AY30" s="968"/>
      <c r="AZ30" s="1030" t="s">
        <v>487</v>
      </c>
      <c r="BA30" s="1030"/>
      <c r="BB30" s="1030"/>
      <c r="BC30" s="1030"/>
      <c r="BD30" s="1030"/>
      <c r="BE30" s="960"/>
      <c r="BF30" s="960"/>
      <c r="BG30" s="960"/>
      <c r="BH30" s="960"/>
      <c r="BI30" s="961"/>
      <c r="BJ30" s="223"/>
      <c r="BK30" s="223"/>
      <c r="BL30" s="223"/>
      <c r="BM30" s="223"/>
      <c r="BN30" s="223"/>
      <c r="BO30" s="232"/>
      <c r="BP30" s="232"/>
      <c r="BQ30" s="229">
        <v>24</v>
      </c>
      <c r="BR30" s="230"/>
      <c r="BS30" s="981"/>
      <c r="BT30" s="982"/>
      <c r="BU30" s="982"/>
      <c r="BV30" s="982"/>
      <c r="BW30" s="982"/>
      <c r="BX30" s="982"/>
      <c r="BY30" s="982"/>
      <c r="BZ30" s="982"/>
      <c r="CA30" s="982"/>
      <c r="CB30" s="982"/>
      <c r="CC30" s="982"/>
      <c r="CD30" s="982"/>
      <c r="CE30" s="982"/>
      <c r="CF30" s="982"/>
      <c r="CG30" s="1003"/>
      <c r="CH30" s="978"/>
      <c r="CI30" s="979"/>
      <c r="CJ30" s="979"/>
      <c r="CK30" s="979"/>
      <c r="CL30" s="980"/>
      <c r="CM30" s="978"/>
      <c r="CN30" s="979"/>
      <c r="CO30" s="979"/>
      <c r="CP30" s="979"/>
      <c r="CQ30" s="980"/>
      <c r="CR30" s="978"/>
      <c r="CS30" s="979"/>
      <c r="CT30" s="979"/>
      <c r="CU30" s="979"/>
      <c r="CV30" s="980"/>
      <c r="CW30" s="978"/>
      <c r="CX30" s="979"/>
      <c r="CY30" s="979"/>
      <c r="CZ30" s="979"/>
      <c r="DA30" s="980"/>
      <c r="DB30" s="978"/>
      <c r="DC30" s="979"/>
      <c r="DD30" s="979"/>
      <c r="DE30" s="979"/>
      <c r="DF30" s="980"/>
      <c r="DG30" s="978"/>
      <c r="DH30" s="979"/>
      <c r="DI30" s="979"/>
      <c r="DJ30" s="979"/>
      <c r="DK30" s="980"/>
      <c r="DL30" s="978"/>
      <c r="DM30" s="979"/>
      <c r="DN30" s="979"/>
      <c r="DO30" s="979"/>
      <c r="DP30" s="980"/>
      <c r="DQ30" s="978"/>
      <c r="DR30" s="979"/>
      <c r="DS30" s="979"/>
      <c r="DT30" s="979"/>
      <c r="DU30" s="980"/>
      <c r="DV30" s="981"/>
      <c r="DW30" s="982"/>
      <c r="DX30" s="982"/>
      <c r="DY30" s="982"/>
      <c r="DZ30" s="983"/>
      <c r="EA30" s="221"/>
    </row>
    <row r="31" spans="1:131" ht="26.25" customHeight="1" x14ac:dyDescent="0.2">
      <c r="A31" s="233">
        <v>4</v>
      </c>
      <c r="B31" s="1019" t="s">
        <v>391</v>
      </c>
      <c r="C31" s="1020"/>
      <c r="D31" s="1020"/>
      <c r="E31" s="1020"/>
      <c r="F31" s="1020"/>
      <c r="G31" s="1020"/>
      <c r="H31" s="1020"/>
      <c r="I31" s="1020"/>
      <c r="J31" s="1020"/>
      <c r="K31" s="1020"/>
      <c r="L31" s="1020"/>
      <c r="M31" s="1020"/>
      <c r="N31" s="1020"/>
      <c r="O31" s="1020"/>
      <c r="P31" s="1021"/>
      <c r="Q31" s="1027">
        <v>1290</v>
      </c>
      <c r="R31" s="1028"/>
      <c r="S31" s="1028"/>
      <c r="T31" s="1028"/>
      <c r="U31" s="1028"/>
      <c r="V31" s="1028">
        <v>1285</v>
      </c>
      <c r="W31" s="1028"/>
      <c r="X31" s="1028"/>
      <c r="Y31" s="1028"/>
      <c r="Z31" s="1028"/>
      <c r="AA31" s="1028">
        <v>5</v>
      </c>
      <c r="AB31" s="1028"/>
      <c r="AC31" s="1028"/>
      <c r="AD31" s="1028"/>
      <c r="AE31" s="1029"/>
      <c r="AF31" s="1024">
        <v>5</v>
      </c>
      <c r="AG31" s="1025"/>
      <c r="AH31" s="1025"/>
      <c r="AI31" s="1025"/>
      <c r="AJ31" s="1026"/>
      <c r="AK31" s="968">
        <v>275</v>
      </c>
      <c r="AL31" s="959"/>
      <c r="AM31" s="959"/>
      <c r="AN31" s="959"/>
      <c r="AO31" s="959"/>
      <c r="AP31" s="966" t="s">
        <v>487</v>
      </c>
      <c r="AQ31" s="967"/>
      <c r="AR31" s="967"/>
      <c r="AS31" s="967"/>
      <c r="AT31" s="968"/>
      <c r="AU31" s="966" t="s">
        <v>487</v>
      </c>
      <c r="AV31" s="967"/>
      <c r="AW31" s="967"/>
      <c r="AX31" s="967"/>
      <c r="AY31" s="968"/>
      <c r="AZ31" s="1030" t="s">
        <v>487</v>
      </c>
      <c r="BA31" s="1030"/>
      <c r="BB31" s="1030"/>
      <c r="BC31" s="1030"/>
      <c r="BD31" s="1030"/>
      <c r="BE31" s="960"/>
      <c r="BF31" s="960"/>
      <c r="BG31" s="960"/>
      <c r="BH31" s="960"/>
      <c r="BI31" s="961"/>
      <c r="BJ31" s="223"/>
      <c r="BK31" s="223"/>
      <c r="BL31" s="223"/>
      <c r="BM31" s="223"/>
      <c r="BN31" s="223"/>
      <c r="BO31" s="232"/>
      <c r="BP31" s="232"/>
      <c r="BQ31" s="229">
        <v>25</v>
      </c>
      <c r="BR31" s="230"/>
      <c r="BS31" s="981"/>
      <c r="BT31" s="982"/>
      <c r="BU31" s="982"/>
      <c r="BV31" s="982"/>
      <c r="BW31" s="982"/>
      <c r="BX31" s="982"/>
      <c r="BY31" s="982"/>
      <c r="BZ31" s="982"/>
      <c r="CA31" s="982"/>
      <c r="CB31" s="982"/>
      <c r="CC31" s="982"/>
      <c r="CD31" s="982"/>
      <c r="CE31" s="982"/>
      <c r="CF31" s="982"/>
      <c r="CG31" s="1003"/>
      <c r="CH31" s="978"/>
      <c r="CI31" s="979"/>
      <c r="CJ31" s="979"/>
      <c r="CK31" s="979"/>
      <c r="CL31" s="980"/>
      <c r="CM31" s="978"/>
      <c r="CN31" s="979"/>
      <c r="CO31" s="979"/>
      <c r="CP31" s="979"/>
      <c r="CQ31" s="980"/>
      <c r="CR31" s="978"/>
      <c r="CS31" s="979"/>
      <c r="CT31" s="979"/>
      <c r="CU31" s="979"/>
      <c r="CV31" s="980"/>
      <c r="CW31" s="978"/>
      <c r="CX31" s="979"/>
      <c r="CY31" s="979"/>
      <c r="CZ31" s="979"/>
      <c r="DA31" s="980"/>
      <c r="DB31" s="978"/>
      <c r="DC31" s="979"/>
      <c r="DD31" s="979"/>
      <c r="DE31" s="979"/>
      <c r="DF31" s="980"/>
      <c r="DG31" s="978"/>
      <c r="DH31" s="979"/>
      <c r="DI31" s="979"/>
      <c r="DJ31" s="979"/>
      <c r="DK31" s="980"/>
      <c r="DL31" s="978"/>
      <c r="DM31" s="979"/>
      <c r="DN31" s="979"/>
      <c r="DO31" s="979"/>
      <c r="DP31" s="980"/>
      <c r="DQ31" s="978"/>
      <c r="DR31" s="979"/>
      <c r="DS31" s="979"/>
      <c r="DT31" s="979"/>
      <c r="DU31" s="980"/>
      <c r="DV31" s="981"/>
      <c r="DW31" s="982"/>
      <c r="DX31" s="982"/>
      <c r="DY31" s="982"/>
      <c r="DZ31" s="983"/>
      <c r="EA31" s="221"/>
    </row>
    <row r="32" spans="1:131" ht="26.25" customHeight="1" x14ac:dyDescent="0.2">
      <c r="A32" s="233">
        <v>5</v>
      </c>
      <c r="B32" s="1019" t="s">
        <v>392</v>
      </c>
      <c r="C32" s="1020"/>
      <c r="D32" s="1020"/>
      <c r="E32" s="1020"/>
      <c r="F32" s="1020"/>
      <c r="G32" s="1020"/>
      <c r="H32" s="1020"/>
      <c r="I32" s="1020"/>
      <c r="J32" s="1020"/>
      <c r="K32" s="1020"/>
      <c r="L32" s="1020"/>
      <c r="M32" s="1020"/>
      <c r="N32" s="1020"/>
      <c r="O32" s="1020"/>
      <c r="P32" s="1021"/>
      <c r="Q32" s="1027">
        <v>41</v>
      </c>
      <c r="R32" s="1028"/>
      <c r="S32" s="1028"/>
      <c r="T32" s="1028"/>
      <c r="U32" s="1028"/>
      <c r="V32" s="1028">
        <v>40</v>
      </c>
      <c r="W32" s="1028"/>
      <c r="X32" s="1028"/>
      <c r="Y32" s="1028"/>
      <c r="Z32" s="1028"/>
      <c r="AA32" s="1028">
        <v>1</v>
      </c>
      <c r="AB32" s="1028"/>
      <c r="AC32" s="1028"/>
      <c r="AD32" s="1028"/>
      <c r="AE32" s="1029"/>
      <c r="AF32" s="1024">
        <v>1</v>
      </c>
      <c r="AG32" s="1025"/>
      <c r="AH32" s="1025"/>
      <c r="AI32" s="1025"/>
      <c r="AJ32" s="1026"/>
      <c r="AK32" s="968">
        <v>29</v>
      </c>
      <c r="AL32" s="959"/>
      <c r="AM32" s="959"/>
      <c r="AN32" s="959"/>
      <c r="AO32" s="959"/>
      <c r="AP32" s="959">
        <v>90</v>
      </c>
      <c r="AQ32" s="959"/>
      <c r="AR32" s="959"/>
      <c r="AS32" s="959"/>
      <c r="AT32" s="959"/>
      <c r="AU32" s="959">
        <v>90</v>
      </c>
      <c r="AV32" s="959"/>
      <c r="AW32" s="959"/>
      <c r="AX32" s="959"/>
      <c r="AY32" s="959"/>
      <c r="AZ32" s="1030" t="s">
        <v>487</v>
      </c>
      <c r="BA32" s="1030"/>
      <c r="BB32" s="1030"/>
      <c r="BC32" s="1030"/>
      <c r="BD32" s="1030"/>
      <c r="BE32" s="960" t="s">
        <v>393</v>
      </c>
      <c r="BF32" s="960"/>
      <c r="BG32" s="960"/>
      <c r="BH32" s="960"/>
      <c r="BI32" s="961"/>
      <c r="BJ32" s="223"/>
      <c r="BK32" s="223"/>
      <c r="BL32" s="223"/>
      <c r="BM32" s="223"/>
      <c r="BN32" s="223"/>
      <c r="BO32" s="232"/>
      <c r="BP32" s="232"/>
      <c r="BQ32" s="229">
        <v>26</v>
      </c>
      <c r="BR32" s="230"/>
      <c r="BS32" s="981"/>
      <c r="BT32" s="982"/>
      <c r="BU32" s="982"/>
      <c r="BV32" s="982"/>
      <c r="BW32" s="982"/>
      <c r="BX32" s="982"/>
      <c r="BY32" s="982"/>
      <c r="BZ32" s="982"/>
      <c r="CA32" s="982"/>
      <c r="CB32" s="982"/>
      <c r="CC32" s="982"/>
      <c r="CD32" s="982"/>
      <c r="CE32" s="982"/>
      <c r="CF32" s="982"/>
      <c r="CG32" s="1003"/>
      <c r="CH32" s="978"/>
      <c r="CI32" s="979"/>
      <c r="CJ32" s="979"/>
      <c r="CK32" s="979"/>
      <c r="CL32" s="980"/>
      <c r="CM32" s="978"/>
      <c r="CN32" s="979"/>
      <c r="CO32" s="979"/>
      <c r="CP32" s="979"/>
      <c r="CQ32" s="980"/>
      <c r="CR32" s="978"/>
      <c r="CS32" s="979"/>
      <c r="CT32" s="979"/>
      <c r="CU32" s="979"/>
      <c r="CV32" s="980"/>
      <c r="CW32" s="978"/>
      <c r="CX32" s="979"/>
      <c r="CY32" s="979"/>
      <c r="CZ32" s="979"/>
      <c r="DA32" s="980"/>
      <c r="DB32" s="978"/>
      <c r="DC32" s="979"/>
      <c r="DD32" s="979"/>
      <c r="DE32" s="979"/>
      <c r="DF32" s="980"/>
      <c r="DG32" s="978"/>
      <c r="DH32" s="979"/>
      <c r="DI32" s="979"/>
      <c r="DJ32" s="979"/>
      <c r="DK32" s="980"/>
      <c r="DL32" s="978"/>
      <c r="DM32" s="979"/>
      <c r="DN32" s="979"/>
      <c r="DO32" s="979"/>
      <c r="DP32" s="980"/>
      <c r="DQ32" s="978"/>
      <c r="DR32" s="979"/>
      <c r="DS32" s="979"/>
      <c r="DT32" s="979"/>
      <c r="DU32" s="980"/>
      <c r="DV32" s="981"/>
      <c r="DW32" s="982"/>
      <c r="DX32" s="982"/>
      <c r="DY32" s="982"/>
      <c r="DZ32" s="983"/>
      <c r="EA32" s="221"/>
    </row>
    <row r="33" spans="1:131" ht="26.25" customHeight="1" x14ac:dyDescent="0.2">
      <c r="A33" s="233">
        <v>6</v>
      </c>
      <c r="B33" s="1019"/>
      <c r="C33" s="1020"/>
      <c r="D33" s="1020"/>
      <c r="E33" s="1020"/>
      <c r="F33" s="1020"/>
      <c r="G33" s="1020"/>
      <c r="H33" s="1020"/>
      <c r="I33" s="1020"/>
      <c r="J33" s="1020"/>
      <c r="K33" s="1020"/>
      <c r="L33" s="1020"/>
      <c r="M33" s="1020"/>
      <c r="N33" s="1020"/>
      <c r="O33" s="1020"/>
      <c r="P33" s="1021"/>
      <c r="Q33" s="1027"/>
      <c r="R33" s="1028"/>
      <c r="S33" s="1028"/>
      <c r="T33" s="1028"/>
      <c r="U33" s="1028"/>
      <c r="V33" s="1028"/>
      <c r="W33" s="1028"/>
      <c r="X33" s="1028"/>
      <c r="Y33" s="1028"/>
      <c r="Z33" s="1028"/>
      <c r="AA33" s="1028"/>
      <c r="AB33" s="1028"/>
      <c r="AC33" s="1028"/>
      <c r="AD33" s="1028"/>
      <c r="AE33" s="1029"/>
      <c r="AF33" s="1024"/>
      <c r="AG33" s="1025"/>
      <c r="AH33" s="1025"/>
      <c r="AI33" s="1025"/>
      <c r="AJ33" s="1026"/>
      <c r="AK33" s="968"/>
      <c r="AL33" s="959"/>
      <c r="AM33" s="959"/>
      <c r="AN33" s="959"/>
      <c r="AO33" s="959"/>
      <c r="AP33" s="959"/>
      <c r="AQ33" s="959"/>
      <c r="AR33" s="959"/>
      <c r="AS33" s="959"/>
      <c r="AT33" s="959"/>
      <c r="AU33" s="959"/>
      <c r="AV33" s="959"/>
      <c r="AW33" s="959"/>
      <c r="AX33" s="959"/>
      <c r="AY33" s="959"/>
      <c r="AZ33" s="1030"/>
      <c r="BA33" s="1030"/>
      <c r="BB33" s="1030"/>
      <c r="BC33" s="1030"/>
      <c r="BD33" s="1030"/>
      <c r="BE33" s="960"/>
      <c r="BF33" s="960"/>
      <c r="BG33" s="960"/>
      <c r="BH33" s="960"/>
      <c r="BI33" s="961"/>
      <c r="BJ33" s="223"/>
      <c r="BK33" s="223"/>
      <c r="BL33" s="223"/>
      <c r="BM33" s="223"/>
      <c r="BN33" s="223"/>
      <c r="BO33" s="232"/>
      <c r="BP33" s="232"/>
      <c r="BQ33" s="229">
        <v>27</v>
      </c>
      <c r="BR33" s="230"/>
      <c r="BS33" s="981"/>
      <c r="BT33" s="982"/>
      <c r="BU33" s="982"/>
      <c r="BV33" s="982"/>
      <c r="BW33" s="982"/>
      <c r="BX33" s="982"/>
      <c r="BY33" s="982"/>
      <c r="BZ33" s="982"/>
      <c r="CA33" s="982"/>
      <c r="CB33" s="982"/>
      <c r="CC33" s="982"/>
      <c r="CD33" s="982"/>
      <c r="CE33" s="982"/>
      <c r="CF33" s="982"/>
      <c r="CG33" s="1003"/>
      <c r="CH33" s="978"/>
      <c r="CI33" s="979"/>
      <c r="CJ33" s="979"/>
      <c r="CK33" s="979"/>
      <c r="CL33" s="980"/>
      <c r="CM33" s="978"/>
      <c r="CN33" s="979"/>
      <c r="CO33" s="979"/>
      <c r="CP33" s="979"/>
      <c r="CQ33" s="980"/>
      <c r="CR33" s="978"/>
      <c r="CS33" s="979"/>
      <c r="CT33" s="979"/>
      <c r="CU33" s="979"/>
      <c r="CV33" s="980"/>
      <c r="CW33" s="978"/>
      <c r="CX33" s="979"/>
      <c r="CY33" s="979"/>
      <c r="CZ33" s="979"/>
      <c r="DA33" s="980"/>
      <c r="DB33" s="978"/>
      <c r="DC33" s="979"/>
      <c r="DD33" s="979"/>
      <c r="DE33" s="979"/>
      <c r="DF33" s="980"/>
      <c r="DG33" s="978"/>
      <c r="DH33" s="979"/>
      <c r="DI33" s="979"/>
      <c r="DJ33" s="979"/>
      <c r="DK33" s="980"/>
      <c r="DL33" s="978"/>
      <c r="DM33" s="979"/>
      <c r="DN33" s="979"/>
      <c r="DO33" s="979"/>
      <c r="DP33" s="980"/>
      <c r="DQ33" s="978"/>
      <c r="DR33" s="979"/>
      <c r="DS33" s="979"/>
      <c r="DT33" s="979"/>
      <c r="DU33" s="980"/>
      <c r="DV33" s="981"/>
      <c r="DW33" s="982"/>
      <c r="DX33" s="982"/>
      <c r="DY33" s="982"/>
      <c r="DZ33" s="983"/>
      <c r="EA33" s="221"/>
    </row>
    <row r="34" spans="1:131" ht="26.25" customHeight="1" x14ac:dyDescent="0.2">
      <c r="A34" s="233">
        <v>7</v>
      </c>
      <c r="B34" s="1019"/>
      <c r="C34" s="1020"/>
      <c r="D34" s="1020"/>
      <c r="E34" s="1020"/>
      <c r="F34" s="1020"/>
      <c r="G34" s="1020"/>
      <c r="H34" s="1020"/>
      <c r="I34" s="1020"/>
      <c r="J34" s="1020"/>
      <c r="K34" s="1020"/>
      <c r="L34" s="1020"/>
      <c r="M34" s="1020"/>
      <c r="N34" s="1020"/>
      <c r="O34" s="1020"/>
      <c r="P34" s="1021"/>
      <c r="Q34" s="1027"/>
      <c r="R34" s="1028"/>
      <c r="S34" s="1028"/>
      <c r="T34" s="1028"/>
      <c r="U34" s="1028"/>
      <c r="V34" s="1028"/>
      <c r="W34" s="1028"/>
      <c r="X34" s="1028"/>
      <c r="Y34" s="1028"/>
      <c r="Z34" s="1028"/>
      <c r="AA34" s="1028"/>
      <c r="AB34" s="1028"/>
      <c r="AC34" s="1028"/>
      <c r="AD34" s="1028"/>
      <c r="AE34" s="1029"/>
      <c r="AF34" s="1024"/>
      <c r="AG34" s="1025"/>
      <c r="AH34" s="1025"/>
      <c r="AI34" s="1025"/>
      <c r="AJ34" s="1026"/>
      <c r="AK34" s="968"/>
      <c r="AL34" s="959"/>
      <c r="AM34" s="959"/>
      <c r="AN34" s="959"/>
      <c r="AO34" s="959"/>
      <c r="AP34" s="959"/>
      <c r="AQ34" s="959"/>
      <c r="AR34" s="959"/>
      <c r="AS34" s="959"/>
      <c r="AT34" s="959"/>
      <c r="AU34" s="959"/>
      <c r="AV34" s="959"/>
      <c r="AW34" s="959"/>
      <c r="AX34" s="959"/>
      <c r="AY34" s="959"/>
      <c r="AZ34" s="1030"/>
      <c r="BA34" s="1030"/>
      <c r="BB34" s="1030"/>
      <c r="BC34" s="1030"/>
      <c r="BD34" s="1030"/>
      <c r="BE34" s="960"/>
      <c r="BF34" s="960"/>
      <c r="BG34" s="960"/>
      <c r="BH34" s="960"/>
      <c r="BI34" s="961"/>
      <c r="BJ34" s="223"/>
      <c r="BK34" s="223"/>
      <c r="BL34" s="223"/>
      <c r="BM34" s="223"/>
      <c r="BN34" s="223"/>
      <c r="BO34" s="232"/>
      <c r="BP34" s="232"/>
      <c r="BQ34" s="229">
        <v>28</v>
      </c>
      <c r="BR34" s="230"/>
      <c r="BS34" s="981"/>
      <c r="BT34" s="982"/>
      <c r="BU34" s="982"/>
      <c r="BV34" s="982"/>
      <c r="BW34" s="982"/>
      <c r="BX34" s="982"/>
      <c r="BY34" s="982"/>
      <c r="BZ34" s="982"/>
      <c r="CA34" s="982"/>
      <c r="CB34" s="982"/>
      <c r="CC34" s="982"/>
      <c r="CD34" s="982"/>
      <c r="CE34" s="982"/>
      <c r="CF34" s="982"/>
      <c r="CG34" s="1003"/>
      <c r="CH34" s="978"/>
      <c r="CI34" s="979"/>
      <c r="CJ34" s="979"/>
      <c r="CK34" s="979"/>
      <c r="CL34" s="980"/>
      <c r="CM34" s="978"/>
      <c r="CN34" s="979"/>
      <c r="CO34" s="979"/>
      <c r="CP34" s="979"/>
      <c r="CQ34" s="980"/>
      <c r="CR34" s="978"/>
      <c r="CS34" s="979"/>
      <c r="CT34" s="979"/>
      <c r="CU34" s="979"/>
      <c r="CV34" s="980"/>
      <c r="CW34" s="978"/>
      <c r="CX34" s="979"/>
      <c r="CY34" s="979"/>
      <c r="CZ34" s="979"/>
      <c r="DA34" s="980"/>
      <c r="DB34" s="978"/>
      <c r="DC34" s="979"/>
      <c r="DD34" s="979"/>
      <c r="DE34" s="979"/>
      <c r="DF34" s="980"/>
      <c r="DG34" s="978"/>
      <c r="DH34" s="979"/>
      <c r="DI34" s="979"/>
      <c r="DJ34" s="979"/>
      <c r="DK34" s="980"/>
      <c r="DL34" s="978"/>
      <c r="DM34" s="979"/>
      <c r="DN34" s="979"/>
      <c r="DO34" s="979"/>
      <c r="DP34" s="980"/>
      <c r="DQ34" s="978"/>
      <c r="DR34" s="979"/>
      <c r="DS34" s="979"/>
      <c r="DT34" s="979"/>
      <c r="DU34" s="980"/>
      <c r="DV34" s="981"/>
      <c r="DW34" s="982"/>
      <c r="DX34" s="982"/>
      <c r="DY34" s="982"/>
      <c r="DZ34" s="983"/>
      <c r="EA34" s="221"/>
    </row>
    <row r="35" spans="1:131" ht="26.25" customHeight="1" x14ac:dyDescent="0.2">
      <c r="A35" s="233">
        <v>8</v>
      </c>
      <c r="B35" s="1019"/>
      <c r="C35" s="1020"/>
      <c r="D35" s="1020"/>
      <c r="E35" s="1020"/>
      <c r="F35" s="1020"/>
      <c r="G35" s="1020"/>
      <c r="H35" s="1020"/>
      <c r="I35" s="1020"/>
      <c r="J35" s="1020"/>
      <c r="K35" s="1020"/>
      <c r="L35" s="1020"/>
      <c r="M35" s="1020"/>
      <c r="N35" s="1020"/>
      <c r="O35" s="1020"/>
      <c r="P35" s="1021"/>
      <c r="Q35" s="1027"/>
      <c r="R35" s="1028"/>
      <c r="S35" s="1028"/>
      <c r="T35" s="1028"/>
      <c r="U35" s="1028"/>
      <c r="V35" s="1028"/>
      <c r="W35" s="1028"/>
      <c r="X35" s="1028"/>
      <c r="Y35" s="1028"/>
      <c r="Z35" s="1028"/>
      <c r="AA35" s="1028"/>
      <c r="AB35" s="1028"/>
      <c r="AC35" s="1028"/>
      <c r="AD35" s="1028"/>
      <c r="AE35" s="1029"/>
      <c r="AF35" s="1024"/>
      <c r="AG35" s="1025"/>
      <c r="AH35" s="1025"/>
      <c r="AI35" s="1025"/>
      <c r="AJ35" s="1026"/>
      <c r="AK35" s="968"/>
      <c r="AL35" s="959"/>
      <c r="AM35" s="959"/>
      <c r="AN35" s="959"/>
      <c r="AO35" s="959"/>
      <c r="AP35" s="959"/>
      <c r="AQ35" s="959"/>
      <c r="AR35" s="959"/>
      <c r="AS35" s="959"/>
      <c r="AT35" s="959"/>
      <c r="AU35" s="959"/>
      <c r="AV35" s="959"/>
      <c r="AW35" s="959"/>
      <c r="AX35" s="959"/>
      <c r="AY35" s="959"/>
      <c r="AZ35" s="1030"/>
      <c r="BA35" s="1030"/>
      <c r="BB35" s="1030"/>
      <c r="BC35" s="1030"/>
      <c r="BD35" s="1030"/>
      <c r="BE35" s="960"/>
      <c r="BF35" s="960"/>
      <c r="BG35" s="960"/>
      <c r="BH35" s="960"/>
      <c r="BI35" s="961"/>
      <c r="BJ35" s="223"/>
      <c r="BK35" s="223"/>
      <c r="BL35" s="223"/>
      <c r="BM35" s="223"/>
      <c r="BN35" s="223"/>
      <c r="BO35" s="232"/>
      <c r="BP35" s="232"/>
      <c r="BQ35" s="229">
        <v>29</v>
      </c>
      <c r="BR35" s="230"/>
      <c r="BS35" s="981"/>
      <c r="BT35" s="982"/>
      <c r="BU35" s="982"/>
      <c r="BV35" s="982"/>
      <c r="BW35" s="982"/>
      <c r="BX35" s="982"/>
      <c r="BY35" s="982"/>
      <c r="BZ35" s="982"/>
      <c r="CA35" s="982"/>
      <c r="CB35" s="982"/>
      <c r="CC35" s="982"/>
      <c r="CD35" s="982"/>
      <c r="CE35" s="982"/>
      <c r="CF35" s="982"/>
      <c r="CG35" s="1003"/>
      <c r="CH35" s="978"/>
      <c r="CI35" s="979"/>
      <c r="CJ35" s="979"/>
      <c r="CK35" s="979"/>
      <c r="CL35" s="980"/>
      <c r="CM35" s="978"/>
      <c r="CN35" s="979"/>
      <c r="CO35" s="979"/>
      <c r="CP35" s="979"/>
      <c r="CQ35" s="980"/>
      <c r="CR35" s="978"/>
      <c r="CS35" s="979"/>
      <c r="CT35" s="979"/>
      <c r="CU35" s="979"/>
      <c r="CV35" s="980"/>
      <c r="CW35" s="978"/>
      <c r="CX35" s="979"/>
      <c r="CY35" s="979"/>
      <c r="CZ35" s="979"/>
      <c r="DA35" s="980"/>
      <c r="DB35" s="978"/>
      <c r="DC35" s="979"/>
      <c r="DD35" s="979"/>
      <c r="DE35" s="979"/>
      <c r="DF35" s="980"/>
      <c r="DG35" s="978"/>
      <c r="DH35" s="979"/>
      <c r="DI35" s="979"/>
      <c r="DJ35" s="979"/>
      <c r="DK35" s="980"/>
      <c r="DL35" s="978"/>
      <c r="DM35" s="979"/>
      <c r="DN35" s="979"/>
      <c r="DO35" s="979"/>
      <c r="DP35" s="980"/>
      <c r="DQ35" s="978"/>
      <c r="DR35" s="979"/>
      <c r="DS35" s="979"/>
      <c r="DT35" s="979"/>
      <c r="DU35" s="980"/>
      <c r="DV35" s="981"/>
      <c r="DW35" s="982"/>
      <c r="DX35" s="982"/>
      <c r="DY35" s="982"/>
      <c r="DZ35" s="983"/>
      <c r="EA35" s="221"/>
    </row>
    <row r="36" spans="1:131" ht="26.25" customHeight="1" x14ac:dyDescent="0.2">
      <c r="A36" s="233">
        <v>9</v>
      </c>
      <c r="B36" s="1019"/>
      <c r="C36" s="1020"/>
      <c r="D36" s="1020"/>
      <c r="E36" s="1020"/>
      <c r="F36" s="1020"/>
      <c r="G36" s="1020"/>
      <c r="H36" s="1020"/>
      <c r="I36" s="1020"/>
      <c r="J36" s="1020"/>
      <c r="K36" s="1020"/>
      <c r="L36" s="1020"/>
      <c r="M36" s="1020"/>
      <c r="N36" s="1020"/>
      <c r="O36" s="1020"/>
      <c r="P36" s="1021"/>
      <c r="Q36" s="1027"/>
      <c r="R36" s="1028"/>
      <c r="S36" s="1028"/>
      <c r="T36" s="1028"/>
      <c r="U36" s="1028"/>
      <c r="V36" s="1028"/>
      <c r="W36" s="1028"/>
      <c r="X36" s="1028"/>
      <c r="Y36" s="1028"/>
      <c r="Z36" s="1028"/>
      <c r="AA36" s="1028"/>
      <c r="AB36" s="1028"/>
      <c r="AC36" s="1028"/>
      <c r="AD36" s="1028"/>
      <c r="AE36" s="1029"/>
      <c r="AF36" s="1024"/>
      <c r="AG36" s="1025"/>
      <c r="AH36" s="1025"/>
      <c r="AI36" s="1025"/>
      <c r="AJ36" s="1026"/>
      <c r="AK36" s="968"/>
      <c r="AL36" s="959"/>
      <c r="AM36" s="959"/>
      <c r="AN36" s="959"/>
      <c r="AO36" s="959"/>
      <c r="AP36" s="959"/>
      <c r="AQ36" s="959"/>
      <c r="AR36" s="959"/>
      <c r="AS36" s="959"/>
      <c r="AT36" s="959"/>
      <c r="AU36" s="959"/>
      <c r="AV36" s="959"/>
      <c r="AW36" s="959"/>
      <c r="AX36" s="959"/>
      <c r="AY36" s="959"/>
      <c r="AZ36" s="1030"/>
      <c r="BA36" s="1030"/>
      <c r="BB36" s="1030"/>
      <c r="BC36" s="1030"/>
      <c r="BD36" s="1030"/>
      <c r="BE36" s="960"/>
      <c r="BF36" s="960"/>
      <c r="BG36" s="960"/>
      <c r="BH36" s="960"/>
      <c r="BI36" s="961"/>
      <c r="BJ36" s="223"/>
      <c r="BK36" s="223"/>
      <c r="BL36" s="223"/>
      <c r="BM36" s="223"/>
      <c r="BN36" s="223"/>
      <c r="BO36" s="232"/>
      <c r="BP36" s="232"/>
      <c r="BQ36" s="229">
        <v>30</v>
      </c>
      <c r="BR36" s="230"/>
      <c r="BS36" s="981"/>
      <c r="BT36" s="982"/>
      <c r="BU36" s="982"/>
      <c r="BV36" s="982"/>
      <c r="BW36" s="982"/>
      <c r="BX36" s="982"/>
      <c r="BY36" s="982"/>
      <c r="BZ36" s="982"/>
      <c r="CA36" s="982"/>
      <c r="CB36" s="982"/>
      <c r="CC36" s="982"/>
      <c r="CD36" s="982"/>
      <c r="CE36" s="982"/>
      <c r="CF36" s="982"/>
      <c r="CG36" s="1003"/>
      <c r="CH36" s="978"/>
      <c r="CI36" s="979"/>
      <c r="CJ36" s="979"/>
      <c r="CK36" s="979"/>
      <c r="CL36" s="980"/>
      <c r="CM36" s="978"/>
      <c r="CN36" s="979"/>
      <c r="CO36" s="979"/>
      <c r="CP36" s="979"/>
      <c r="CQ36" s="980"/>
      <c r="CR36" s="978"/>
      <c r="CS36" s="979"/>
      <c r="CT36" s="979"/>
      <c r="CU36" s="979"/>
      <c r="CV36" s="980"/>
      <c r="CW36" s="978"/>
      <c r="CX36" s="979"/>
      <c r="CY36" s="979"/>
      <c r="CZ36" s="979"/>
      <c r="DA36" s="980"/>
      <c r="DB36" s="978"/>
      <c r="DC36" s="979"/>
      <c r="DD36" s="979"/>
      <c r="DE36" s="979"/>
      <c r="DF36" s="980"/>
      <c r="DG36" s="978"/>
      <c r="DH36" s="979"/>
      <c r="DI36" s="979"/>
      <c r="DJ36" s="979"/>
      <c r="DK36" s="980"/>
      <c r="DL36" s="978"/>
      <c r="DM36" s="979"/>
      <c r="DN36" s="979"/>
      <c r="DO36" s="979"/>
      <c r="DP36" s="980"/>
      <c r="DQ36" s="978"/>
      <c r="DR36" s="979"/>
      <c r="DS36" s="979"/>
      <c r="DT36" s="979"/>
      <c r="DU36" s="980"/>
      <c r="DV36" s="981"/>
      <c r="DW36" s="982"/>
      <c r="DX36" s="982"/>
      <c r="DY36" s="982"/>
      <c r="DZ36" s="983"/>
      <c r="EA36" s="221"/>
    </row>
    <row r="37" spans="1:131" ht="26.25" customHeight="1" x14ac:dyDescent="0.2">
      <c r="A37" s="233">
        <v>10</v>
      </c>
      <c r="B37" s="1019"/>
      <c r="C37" s="1020"/>
      <c r="D37" s="1020"/>
      <c r="E37" s="1020"/>
      <c r="F37" s="1020"/>
      <c r="G37" s="1020"/>
      <c r="H37" s="1020"/>
      <c r="I37" s="1020"/>
      <c r="J37" s="1020"/>
      <c r="K37" s="1020"/>
      <c r="L37" s="1020"/>
      <c r="M37" s="1020"/>
      <c r="N37" s="1020"/>
      <c r="O37" s="1020"/>
      <c r="P37" s="1021"/>
      <c r="Q37" s="1027"/>
      <c r="R37" s="1028"/>
      <c r="S37" s="1028"/>
      <c r="T37" s="1028"/>
      <c r="U37" s="1028"/>
      <c r="V37" s="1028"/>
      <c r="W37" s="1028"/>
      <c r="X37" s="1028"/>
      <c r="Y37" s="1028"/>
      <c r="Z37" s="1028"/>
      <c r="AA37" s="1028"/>
      <c r="AB37" s="1028"/>
      <c r="AC37" s="1028"/>
      <c r="AD37" s="1028"/>
      <c r="AE37" s="1029"/>
      <c r="AF37" s="1024"/>
      <c r="AG37" s="1025"/>
      <c r="AH37" s="1025"/>
      <c r="AI37" s="1025"/>
      <c r="AJ37" s="1026"/>
      <c r="AK37" s="968"/>
      <c r="AL37" s="959"/>
      <c r="AM37" s="959"/>
      <c r="AN37" s="959"/>
      <c r="AO37" s="959"/>
      <c r="AP37" s="959"/>
      <c r="AQ37" s="959"/>
      <c r="AR37" s="959"/>
      <c r="AS37" s="959"/>
      <c r="AT37" s="959"/>
      <c r="AU37" s="959"/>
      <c r="AV37" s="959"/>
      <c r="AW37" s="959"/>
      <c r="AX37" s="959"/>
      <c r="AY37" s="959"/>
      <c r="AZ37" s="1030"/>
      <c r="BA37" s="1030"/>
      <c r="BB37" s="1030"/>
      <c r="BC37" s="1030"/>
      <c r="BD37" s="1030"/>
      <c r="BE37" s="960"/>
      <c r="BF37" s="960"/>
      <c r="BG37" s="960"/>
      <c r="BH37" s="960"/>
      <c r="BI37" s="961"/>
      <c r="BJ37" s="223"/>
      <c r="BK37" s="223"/>
      <c r="BL37" s="223"/>
      <c r="BM37" s="223"/>
      <c r="BN37" s="223"/>
      <c r="BO37" s="232"/>
      <c r="BP37" s="232"/>
      <c r="BQ37" s="229">
        <v>31</v>
      </c>
      <c r="BR37" s="230"/>
      <c r="BS37" s="981"/>
      <c r="BT37" s="982"/>
      <c r="BU37" s="982"/>
      <c r="BV37" s="982"/>
      <c r="BW37" s="982"/>
      <c r="BX37" s="982"/>
      <c r="BY37" s="982"/>
      <c r="BZ37" s="982"/>
      <c r="CA37" s="982"/>
      <c r="CB37" s="982"/>
      <c r="CC37" s="982"/>
      <c r="CD37" s="982"/>
      <c r="CE37" s="982"/>
      <c r="CF37" s="982"/>
      <c r="CG37" s="1003"/>
      <c r="CH37" s="978"/>
      <c r="CI37" s="979"/>
      <c r="CJ37" s="979"/>
      <c r="CK37" s="979"/>
      <c r="CL37" s="980"/>
      <c r="CM37" s="978"/>
      <c r="CN37" s="979"/>
      <c r="CO37" s="979"/>
      <c r="CP37" s="979"/>
      <c r="CQ37" s="980"/>
      <c r="CR37" s="978"/>
      <c r="CS37" s="979"/>
      <c r="CT37" s="979"/>
      <c r="CU37" s="979"/>
      <c r="CV37" s="980"/>
      <c r="CW37" s="978"/>
      <c r="CX37" s="979"/>
      <c r="CY37" s="979"/>
      <c r="CZ37" s="979"/>
      <c r="DA37" s="980"/>
      <c r="DB37" s="978"/>
      <c r="DC37" s="979"/>
      <c r="DD37" s="979"/>
      <c r="DE37" s="979"/>
      <c r="DF37" s="980"/>
      <c r="DG37" s="978"/>
      <c r="DH37" s="979"/>
      <c r="DI37" s="979"/>
      <c r="DJ37" s="979"/>
      <c r="DK37" s="980"/>
      <c r="DL37" s="978"/>
      <c r="DM37" s="979"/>
      <c r="DN37" s="979"/>
      <c r="DO37" s="979"/>
      <c r="DP37" s="980"/>
      <c r="DQ37" s="978"/>
      <c r="DR37" s="979"/>
      <c r="DS37" s="979"/>
      <c r="DT37" s="979"/>
      <c r="DU37" s="980"/>
      <c r="DV37" s="981"/>
      <c r="DW37" s="982"/>
      <c r="DX37" s="982"/>
      <c r="DY37" s="982"/>
      <c r="DZ37" s="983"/>
      <c r="EA37" s="221"/>
    </row>
    <row r="38" spans="1:131" ht="26.25" customHeight="1" x14ac:dyDescent="0.2">
      <c r="A38" s="233">
        <v>11</v>
      </c>
      <c r="B38" s="1019"/>
      <c r="C38" s="1020"/>
      <c r="D38" s="1020"/>
      <c r="E38" s="1020"/>
      <c r="F38" s="1020"/>
      <c r="G38" s="1020"/>
      <c r="H38" s="1020"/>
      <c r="I38" s="1020"/>
      <c r="J38" s="1020"/>
      <c r="K38" s="1020"/>
      <c r="L38" s="1020"/>
      <c r="M38" s="1020"/>
      <c r="N38" s="1020"/>
      <c r="O38" s="1020"/>
      <c r="P38" s="1021"/>
      <c r="Q38" s="1027"/>
      <c r="R38" s="1028"/>
      <c r="S38" s="1028"/>
      <c r="T38" s="1028"/>
      <c r="U38" s="1028"/>
      <c r="V38" s="1028"/>
      <c r="W38" s="1028"/>
      <c r="X38" s="1028"/>
      <c r="Y38" s="1028"/>
      <c r="Z38" s="1028"/>
      <c r="AA38" s="1028"/>
      <c r="AB38" s="1028"/>
      <c r="AC38" s="1028"/>
      <c r="AD38" s="1028"/>
      <c r="AE38" s="1029"/>
      <c r="AF38" s="1024"/>
      <c r="AG38" s="1025"/>
      <c r="AH38" s="1025"/>
      <c r="AI38" s="1025"/>
      <c r="AJ38" s="1026"/>
      <c r="AK38" s="968"/>
      <c r="AL38" s="959"/>
      <c r="AM38" s="959"/>
      <c r="AN38" s="959"/>
      <c r="AO38" s="959"/>
      <c r="AP38" s="959"/>
      <c r="AQ38" s="959"/>
      <c r="AR38" s="959"/>
      <c r="AS38" s="959"/>
      <c r="AT38" s="959"/>
      <c r="AU38" s="959"/>
      <c r="AV38" s="959"/>
      <c r="AW38" s="959"/>
      <c r="AX38" s="959"/>
      <c r="AY38" s="959"/>
      <c r="AZ38" s="1030"/>
      <c r="BA38" s="1030"/>
      <c r="BB38" s="1030"/>
      <c r="BC38" s="1030"/>
      <c r="BD38" s="1030"/>
      <c r="BE38" s="960"/>
      <c r="BF38" s="960"/>
      <c r="BG38" s="960"/>
      <c r="BH38" s="960"/>
      <c r="BI38" s="961"/>
      <c r="BJ38" s="223"/>
      <c r="BK38" s="223"/>
      <c r="BL38" s="223"/>
      <c r="BM38" s="223"/>
      <c r="BN38" s="223"/>
      <c r="BO38" s="232"/>
      <c r="BP38" s="232"/>
      <c r="BQ38" s="229">
        <v>32</v>
      </c>
      <c r="BR38" s="230"/>
      <c r="BS38" s="981"/>
      <c r="BT38" s="982"/>
      <c r="BU38" s="982"/>
      <c r="BV38" s="982"/>
      <c r="BW38" s="982"/>
      <c r="BX38" s="982"/>
      <c r="BY38" s="982"/>
      <c r="BZ38" s="982"/>
      <c r="CA38" s="982"/>
      <c r="CB38" s="982"/>
      <c r="CC38" s="982"/>
      <c r="CD38" s="982"/>
      <c r="CE38" s="982"/>
      <c r="CF38" s="982"/>
      <c r="CG38" s="1003"/>
      <c r="CH38" s="978"/>
      <c r="CI38" s="979"/>
      <c r="CJ38" s="979"/>
      <c r="CK38" s="979"/>
      <c r="CL38" s="980"/>
      <c r="CM38" s="978"/>
      <c r="CN38" s="979"/>
      <c r="CO38" s="979"/>
      <c r="CP38" s="979"/>
      <c r="CQ38" s="980"/>
      <c r="CR38" s="978"/>
      <c r="CS38" s="979"/>
      <c r="CT38" s="979"/>
      <c r="CU38" s="979"/>
      <c r="CV38" s="980"/>
      <c r="CW38" s="978"/>
      <c r="CX38" s="979"/>
      <c r="CY38" s="979"/>
      <c r="CZ38" s="979"/>
      <c r="DA38" s="980"/>
      <c r="DB38" s="978"/>
      <c r="DC38" s="979"/>
      <c r="DD38" s="979"/>
      <c r="DE38" s="979"/>
      <c r="DF38" s="980"/>
      <c r="DG38" s="978"/>
      <c r="DH38" s="979"/>
      <c r="DI38" s="979"/>
      <c r="DJ38" s="979"/>
      <c r="DK38" s="980"/>
      <c r="DL38" s="978"/>
      <c r="DM38" s="979"/>
      <c r="DN38" s="979"/>
      <c r="DO38" s="979"/>
      <c r="DP38" s="980"/>
      <c r="DQ38" s="978"/>
      <c r="DR38" s="979"/>
      <c r="DS38" s="979"/>
      <c r="DT38" s="979"/>
      <c r="DU38" s="980"/>
      <c r="DV38" s="981"/>
      <c r="DW38" s="982"/>
      <c r="DX38" s="982"/>
      <c r="DY38" s="982"/>
      <c r="DZ38" s="983"/>
      <c r="EA38" s="221"/>
    </row>
    <row r="39" spans="1:131" ht="26.25" customHeight="1" x14ac:dyDescent="0.2">
      <c r="A39" s="233">
        <v>12</v>
      </c>
      <c r="B39" s="1019"/>
      <c r="C39" s="1020"/>
      <c r="D39" s="1020"/>
      <c r="E39" s="1020"/>
      <c r="F39" s="1020"/>
      <c r="G39" s="1020"/>
      <c r="H39" s="1020"/>
      <c r="I39" s="1020"/>
      <c r="J39" s="1020"/>
      <c r="K39" s="1020"/>
      <c r="L39" s="1020"/>
      <c r="M39" s="1020"/>
      <c r="N39" s="1020"/>
      <c r="O39" s="1020"/>
      <c r="P39" s="1021"/>
      <c r="Q39" s="1027"/>
      <c r="R39" s="1028"/>
      <c r="S39" s="1028"/>
      <c r="T39" s="1028"/>
      <c r="U39" s="1028"/>
      <c r="V39" s="1028"/>
      <c r="W39" s="1028"/>
      <c r="X39" s="1028"/>
      <c r="Y39" s="1028"/>
      <c r="Z39" s="1028"/>
      <c r="AA39" s="1028"/>
      <c r="AB39" s="1028"/>
      <c r="AC39" s="1028"/>
      <c r="AD39" s="1028"/>
      <c r="AE39" s="1029"/>
      <c r="AF39" s="1024"/>
      <c r="AG39" s="1025"/>
      <c r="AH39" s="1025"/>
      <c r="AI39" s="1025"/>
      <c r="AJ39" s="1026"/>
      <c r="AK39" s="968"/>
      <c r="AL39" s="959"/>
      <c r="AM39" s="959"/>
      <c r="AN39" s="959"/>
      <c r="AO39" s="959"/>
      <c r="AP39" s="959"/>
      <c r="AQ39" s="959"/>
      <c r="AR39" s="959"/>
      <c r="AS39" s="959"/>
      <c r="AT39" s="959"/>
      <c r="AU39" s="959"/>
      <c r="AV39" s="959"/>
      <c r="AW39" s="959"/>
      <c r="AX39" s="959"/>
      <c r="AY39" s="959"/>
      <c r="AZ39" s="1030"/>
      <c r="BA39" s="1030"/>
      <c r="BB39" s="1030"/>
      <c r="BC39" s="1030"/>
      <c r="BD39" s="1030"/>
      <c r="BE39" s="960"/>
      <c r="BF39" s="960"/>
      <c r="BG39" s="960"/>
      <c r="BH39" s="960"/>
      <c r="BI39" s="961"/>
      <c r="BJ39" s="223"/>
      <c r="BK39" s="223"/>
      <c r="BL39" s="223"/>
      <c r="BM39" s="223"/>
      <c r="BN39" s="223"/>
      <c r="BO39" s="232"/>
      <c r="BP39" s="232"/>
      <c r="BQ39" s="229">
        <v>33</v>
      </c>
      <c r="BR39" s="230"/>
      <c r="BS39" s="981"/>
      <c r="BT39" s="982"/>
      <c r="BU39" s="982"/>
      <c r="BV39" s="982"/>
      <c r="BW39" s="982"/>
      <c r="BX39" s="982"/>
      <c r="BY39" s="982"/>
      <c r="BZ39" s="982"/>
      <c r="CA39" s="982"/>
      <c r="CB39" s="982"/>
      <c r="CC39" s="982"/>
      <c r="CD39" s="982"/>
      <c r="CE39" s="982"/>
      <c r="CF39" s="982"/>
      <c r="CG39" s="1003"/>
      <c r="CH39" s="978"/>
      <c r="CI39" s="979"/>
      <c r="CJ39" s="979"/>
      <c r="CK39" s="979"/>
      <c r="CL39" s="980"/>
      <c r="CM39" s="978"/>
      <c r="CN39" s="979"/>
      <c r="CO39" s="979"/>
      <c r="CP39" s="979"/>
      <c r="CQ39" s="980"/>
      <c r="CR39" s="978"/>
      <c r="CS39" s="979"/>
      <c r="CT39" s="979"/>
      <c r="CU39" s="979"/>
      <c r="CV39" s="980"/>
      <c r="CW39" s="978"/>
      <c r="CX39" s="979"/>
      <c r="CY39" s="979"/>
      <c r="CZ39" s="979"/>
      <c r="DA39" s="980"/>
      <c r="DB39" s="978"/>
      <c r="DC39" s="979"/>
      <c r="DD39" s="979"/>
      <c r="DE39" s="979"/>
      <c r="DF39" s="980"/>
      <c r="DG39" s="978"/>
      <c r="DH39" s="979"/>
      <c r="DI39" s="979"/>
      <c r="DJ39" s="979"/>
      <c r="DK39" s="980"/>
      <c r="DL39" s="978"/>
      <c r="DM39" s="979"/>
      <c r="DN39" s="979"/>
      <c r="DO39" s="979"/>
      <c r="DP39" s="980"/>
      <c r="DQ39" s="978"/>
      <c r="DR39" s="979"/>
      <c r="DS39" s="979"/>
      <c r="DT39" s="979"/>
      <c r="DU39" s="980"/>
      <c r="DV39" s="981"/>
      <c r="DW39" s="982"/>
      <c r="DX39" s="982"/>
      <c r="DY39" s="982"/>
      <c r="DZ39" s="983"/>
      <c r="EA39" s="221"/>
    </row>
    <row r="40" spans="1:131" ht="26.25" customHeight="1" x14ac:dyDescent="0.2">
      <c r="A40" s="229">
        <v>13</v>
      </c>
      <c r="B40" s="1019"/>
      <c r="C40" s="1020"/>
      <c r="D40" s="1020"/>
      <c r="E40" s="1020"/>
      <c r="F40" s="1020"/>
      <c r="G40" s="1020"/>
      <c r="H40" s="1020"/>
      <c r="I40" s="1020"/>
      <c r="J40" s="1020"/>
      <c r="K40" s="1020"/>
      <c r="L40" s="1020"/>
      <c r="M40" s="1020"/>
      <c r="N40" s="1020"/>
      <c r="O40" s="1020"/>
      <c r="P40" s="1021"/>
      <c r="Q40" s="1027"/>
      <c r="R40" s="1028"/>
      <c r="S40" s="1028"/>
      <c r="T40" s="1028"/>
      <c r="U40" s="1028"/>
      <c r="V40" s="1028"/>
      <c r="W40" s="1028"/>
      <c r="X40" s="1028"/>
      <c r="Y40" s="1028"/>
      <c r="Z40" s="1028"/>
      <c r="AA40" s="1028"/>
      <c r="AB40" s="1028"/>
      <c r="AC40" s="1028"/>
      <c r="AD40" s="1028"/>
      <c r="AE40" s="1029"/>
      <c r="AF40" s="1024"/>
      <c r="AG40" s="1025"/>
      <c r="AH40" s="1025"/>
      <c r="AI40" s="1025"/>
      <c r="AJ40" s="1026"/>
      <c r="AK40" s="968"/>
      <c r="AL40" s="959"/>
      <c r="AM40" s="959"/>
      <c r="AN40" s="959"/>
      <c r="AO40" s="959"/>
      <c r="AP40" s="959"/>
      <c r="AQ40" s="959"/>
      <c r="AR40" s="959"/>
      <c r="AS40" s="959"/>
      <c r="AT40" s="959"/>
      <c r="AU40" s="959"/>
      <c r="AV40" s="959"/>
      <c r="AW40" s="959"/>
      <c r="AX40" s="959"/>
      <c r="AY40" s="959"/>
      <c r="AZ40" s="1030"/>
      <c r="BA40" s="1030"/>
      <c r="BB40" s="1030"/>
      <c r="BC40" s="1030"/>
      <c r="BD40" s="1030"/>
      <c r="BE40" s="960"/>
      <c r="BF40" s="960"/>
      <c r="BG40" s="960"/>
      <c r="BH40" s="960"/>
      <c r="BI40" s="961"/>
      <c r="BJ40" s="223"/>
      <c r="BK40" s="223"/>
      <c r="BL40" s="223"/>
      <c r="BM40" s="223"/>
      <c r="BN40" s="223"/>
      <c r="BO40" s="232"/>
      <c r="BP40" s="232"/>
      <c r="BQ40" s="229">
        <v>34</v>
      </c>
      <c r="BR40" s="230"/>
      <c r="BS40" s="981"/>
      <c r="BT40" s="982"/>
      <c r="BU40" s="982"/>
      <c r="BV40" s="982"/>
      <c r="BW40" s="982"/>
      <c r="BX40" s="982"/>
      <c r="BY40" s="982"/>
      <c r="BZ40" s="982"/>
      <c r="CA40" s="982"/>
      <c r="CB40" s="982"/>
      <c r="CC40" s="982"/>
      <c r="CD40" s="982"/>
      <c r="CE40" s="982"/>
      <c r="CF40" s="982"/>
      <c r="CG40" s="1003"/>
      <c r="CH40" s="978"/>
      <c r="CI40" s="979"/>
      <c r="CJ40" s="979"/>
      <c r="CK40" s="979"/>
      <c r="CL40" s="980"/>
      <c r="CM40" s="978"/>
      <c r="CN40" s="979"/>
      <c r="CO40" s="979"/>
      <c r="CP40" s="979"/>
      <c r="CQ40" s="980"/>
      <c r="CR40" s="978"/>
      <c r="CS40" s="979"/>
      <c r="CT40" s="979"/>
      <c r="CU40" s="979"/>
      <c r="CV40" s="980"/>
      <c r="CW40" s="978"/>
      <c r="CX40" s="979"/>
      <c r="CY40" s="979"/>
      <c r="CZ40" s="979"/>
      <c r="DA40" s="980"/>
      <c r="DB40" s="978"/>
      <c r="DC40" s="979"/>
      <c r="DD40" s="979"/>
      <c r="DE40" s="979"/>
      <c r="DF40" s="980"/>
      <c r="DG40" s="978"/>
      <c r="DH40" s="979"/>
      <c r="DI40" s="979"/>
      <c r="DJ40" s="979"/>
      <c r="DK40" s="980"/>
      <c r="DL40" s="978"/>
      <c r="DM40" s="979"/>
      <c r="DN40" s="979"/>
      <c r="DO40" s="979"/>
      <c r="DP40" s="980"/>
      <c r="DQ40" s="978"/>
      <c r="DR40" s="979"/>
      <c r="DS40" s="979"/>
      <c r="DT40" s="979"/>
      <c r="DU40" s="980"/>
      <c r="DV40" s="981"/>
      <c r="DW40" s="982"/>
      <c r="DX40" s="982"/>
      <c r="DY40" s="982"/>
      <c r="DZ40" s="983"/>
      <c r="EA40" s="221"/>
    </row>
    <row r="41" spans="1:131" ht="26.25" customHeight="1" x14ac:dyDescent="0.2">
      <c r="A41" s="229">
        <v>14</v>
      </c>
      <c r="B41" s="1019"/>
      <c r="C41" s="1020"/>
      <c r="D41" s="1020"/>
      <c r="E41" s="1020"/>
      <c r="F41" s="1020"/>
      <c r="G41" s="1020"/>
      <c r="H41" s="1020"/>
      <c r="I41" s="1020"/>
      <c r="J41" s="1020"/>
      <c r="K41" s="1020"/>
      <c r="L41" s="1020"/>
      <c r="M41" s="1020"/>
      <c r="N41" s="1020"/>
      <c r="O41" s="1020"/>
      <c r="P41" s="1021"/>
      <c r="Q41" s="1027"/>
      <c r="R41" s="1028"/>
      <c r="S41" s="1028"/>
      <c r="T41" s="1028"/>
      <c r="U41" s="1028"/>
      <c r="V41" s="1028"/>
      <c r="W41" s="1028"/>
      <c r="X41" s="1028"/>
      <c r="Y41" s="1028"/>
      <c r="Z41" s="1028"/>
      <c r="AA41" s="1028"/>
      <c r="AB41" s="1028"/>
      <c r="AC41" s="1028"/>
      <c r="AD41" s="1028"/>
      <c r="AE41" s="1029"/>
      <c r="AF41" s="1024"/>
      <c r="AG41" s="1025"/>
      <c r="AH41" s="1025"/>
      <c r="AI41" s="1025"/>
      <c r="AJ41" s="1026"/>
      <c r="AK41" s="968"/>
      <c r="AL41" s="959"/>
      <c r="AM41" s="959"/>
      <c r="AN41" s="959"/>
      <c r="AO41" s="959"/>
      <c r="AP41" s="959"/>
      <c r="AQ41" s="959"/>
      <c r="AR41" s="959"/>
      <c r="AS41" s="959"/>
      <c r="AT41" s="959"/>
      <c r="AU41" s="959"/>
      <c r="AV41" s="959"/>
      <c r="AW41" s="959"/>
      <c r="AX41" s="959"/>
      <c r="AY41" s="959"/>
      <c r="AZ41" s="1030"/>
      <c r="BA41" s="1030"/>
      <c r="BB41" s="1030"/>
      <c r="BC41" s="1030"/>
      <c r="BD41" s="1030"/>
      <c r="BE41" s="960"/>
      <c r="BF41" s="960"/>
      <c r="BG41" s="960"/>
      <c r="BH41" s="960"/>
      <c r="BI41" s="961"/>
      <c r="BJ41" s="223"/>
      <c r="BK41" s="223"/>
      <c r="BL41" s="223"/>
      <c r="BM41" s="223"/>
      <c r="BN41" s="223"/>
      <c r="BO41" s="232"/>
      <c r="BP41" s="232"/>
      <c r="BQ41" s="229">
        <v>35</v>
      </c>
      <c r="BR41" s="230"/>
      <c r="BS41" s="981"/>
      <c r="BT41" s="982"/>
      <c r="BU41" s="982"/>
      <c r="BV41" s="982"/>
      <c r="BW41" s="982"/>
      <c r="BX41" s="982"/>
      <c r="BY41" s="982"/>
      <c r="BZ41" s="982"/>
      <c r="CA41" s="982"/>
      <c r="CB41" s="982"/>
      <c r="CC41" s="982"/>
      <c r="CD41" s="982"/>
      <c r="CE41" s="982"/>
      <c r="CF41" s="982"/>
      <c r="CG41" s="1003"/>
      <c r="CH41" s="978"/>
      <c r="CI41" s="979"/>
      <c r="CJ41" s="979"/>
      <c r="CK41" s="979"/>
      <c r="CL41" s="980"/>
      <c r="CM41" s="978"/>
      <c r="CN41" s="979"/>
      <c r="CO41" s="979"/>
      <c r="CP41" s="979"/>
      <c r="CQ41" s="980"/>
      <c r="CR41" s="978"/>
      <c r="CS41" s="979"/>
      <c r="CT41" s="979"/>
      <c r="CU41" s="979"/>
      <c r="CV41" s="980"/>
      <c r="CW41" s="978"/>
      <c r="CX41" s="979"/>
      <c r="CY41" s="979"/>
      <c r="CZ41" s="979"/>
      <c r="DA41" s="980"/>
      <c r="DB41" s="978"/>
      <c r="DC41" s="979"/>
      <c r="DD41" s="979"/>
      <c r="DE41" s="979"/>
      <c r="DF41" s="980"/>
      <c r="DG41" s="978"/>
      <c r="DH41" s="979"/>
      <c r="DI41" s="979"/>
      <c r="DJ41" s="979"/>
      <c r="DK41" s="980"/>
      <c r="DL41" s="978"/>
      <c r="DM41" s="979"/>
      <c r="DN41" s="979"/>
      <c r="DO41" s="979"/>
      <c r="DP41" s="980"/>
      <c r="DQ41" s="978"/>
      <c r="DR41" s="979"/>
      <c r="DS41" s="979"/>
      <c r="DT41" s="979"/>
      <c r="DU41" s="980"/>
      <c r="DV41" s="981"/>
      <c r="DW41" s="982"/>
      <c r="DX41" s="982"/>
      <c r="DY41" s="982"/>
      <c r="DZ41" s="983"/>
      <c r="EA41" s="221"/>
    </row>
    <row r="42" spans="1:131" ht="26.25" customHeight="1" x14ac:dyDescent="0.2">
      <c r="A42" s="229">
        <v>15</v>
      </c>
      <c r="B42" s="1019"/>
      <c r="C42" s="1020"/>
      <c r="D42" s="1020"/>
      <c r="E42" s="1020"/>
      <c r="F42" s="1020"/>
      <c r="G42" s="1020"/>
      <c r="H42" s="1020"/>
      <c r="I42" s="1020"/>
      <c r="J42" s="1020"/>
      <c r="K42" s="1020"/>
      <c r="L42" s="1020"/>
      <c r="M42" s="1020"/>
      <c r="N42" s="1020"/>
      <c r="O42" s="1020"/>
      <c r="P42" s="1021"/>
      <c r="Q42" s="1027"/>
      <c r="R42" s="1028"/>
      <c r="S42" s="1028"/>
      <c r="T42" s="1028"/>
      <c r="U42" s="1028"/>
      <c r="V42" s="1028"/>
      <c r="W42" s="1028"/>
      <c r="X42" s="1028"/>
      <c r="Y42" s="1028"/>
      <c r="Z42" s="1028"/>
      <c r="AA42" s="1028"/>
      <c r="AB42" s="1028"/>
      <c r="AC42" s="1028"/>
      <c r="AD42" s="1028"/>
      <c r="AE42" s="1029"/>
      <c r="AF42" s="1024"/>
      <c r="AG42" s="1025"/>
      <c r="AH42" s="1025"/>
      <c r="AI42" s="1025"/>
      <c r="AJ42" s="1026"/>
      <c r="AK42" s="968"/>
      <c r="AL42" s="959"/>
      <c r="AM42" s="959"/>
      <c r="AN42" s="959"/>
      <c r="AO42" s="959"/>
      <c r="AP42" s="959"/>
      <c r="AQ42" s="959"/>
      <c r="AR42" s="959"/>
      <c r="AS42" s="959"/>
      <c r="AT42" s="959"/>
      <c r="AU42" s="959"/>
      <c r="AV42" s="959"/>
      <c r="AW42" s="959"/>
      <c r="AX42" s="959"/>
      <c r="AY42" s="959"/>
      <c r="AZ42" s="1030"/>
      <c r="BA42" s="1030"/>
      <c r="BB42" s="1030"/>
      <c r="BC42" s="1030"/>
      <c r="BD42" s="1030"/>
      <c r="BE42" s="960"/>
      <c r="BF42" s="960"/>
      <c r="BG42" s="960"/>
      <c r="BH42" s="960"/>
      <c r="BI42" s="961"/>
      <c r="BJ42" s="223"/>
      <c r="BK42" s="223"/>
      <c r="BL42" s="223"/>
      <c r="BM42" s="223"/>
      <c r="BN42" s="223"/>
      <c r="BO42" s="232"/>
      <c r="BP42" s="232"/>
      <c r="BQ42" s="229">
        <v>36</v>
      </c>
      <c r="BR42" s="230"/>
      <c r="BS42" s="981"/>
      <c r="BT42" s="982"/>
      <c r="BU42" s="982"/>
      <c r="BV42" s="982"/>
      <c r="BW42" s="982"/>
      <c r="BX42" s="982"/>
      <c r="BY42" s="982"/>
      <c r="BZ42" s="982"/>
      <c r="CA42" s="982"/>
      <c r="CB42" s="982"/>
      <c r="CC42" s="982"/>
      <c r="CD42" s="982"/>
      <c r="CE42" s="982"/>
      <c r="CF42" s="982"/>
      <c r="CG42" s="1003"/>
      <c r="CH42" s="978"/>
      <c r="CI42" s="979"/>
      <c r="CJ42" s="979"/>
      <c r="CK42" s="979"/>
      <c r="CL42" s="980"/>
      <c r="CM42" s="978"/>
      <c r="CN42" s="979"/>
      <c r="CO42" s="979"/>
      <c r="CP42" s="979"/>
      <c r="CQ42" s="980"/>
      <c r="CR42" s="978"/>
      <c r="CS42" s="979"/>
      <c r="CT42" s="979"/>
      <c r="CU42" s="979"/>
      <c r="CV42" s="980"/>
      <c r="CW42" s="978"/>
      <c r="CX42" s="979"/>
      <c r="CY42" s="979"/>
      <c r="CZ42" s="979"/>
      <c r="DA42" s="980"/>
      <c r="DB42" s="978"/>
      <c r="DC42" s="979"/>
      <c r="DD42" s="979"/>
      <c r="DE42" s="979"/>
      <c r="DF42" s="980"/>
      <c r="DG42" s="978"/>
      <c r="DH42" s="979"/>
      <c r="DI42" s="979"/>
      <c r="DJ42" s="979"/>
      <c r="DK42" s="980"/>
      <c r="DL42" s="978"/>
      <c r="DM42" s="979"/>
      <c r="DN42" s="979"/>
      <c r="DO42" s="979"/>
      <c r="DP42" s="980"/>
      <c r="DQ42" s="978"/>
      <c r="DR42" s="979"/>
      <c r="DS42" s="979"/>
      <c r="DT42" s="979"/>
      <c r="DU42" s="980"/>
      <c r="DV42" s="981"/>
      <c r="DW42" s="982"/>
      <c r="DX42" s="982"/>
      <c r="DY42" s="982"/>
      <c r="DZ42" s="983"/>
      <c r="EA42" s="221"/>
    </row>
    <row r="43" spans="1:131" ht="26.25" customHeight="1" x14ac:dyDescent="0.2">
      <c r="A43" s="229">
        <v>16</v>
      </c>
      <c r="B43" s="1019"/>
      <c r="C43" s="1020"/>
      <c r="D43" s="1020"/>
      <c r="E43" s="1020"/>
      <c r="F43" s="1020"/>
      <c r="G43" s="1020"/>
      <c r="H43" s="1020"/>
      <c r="I43" s="1020"/>
      <c r="J43" s="1020"/>
      <c r="K43" s="1020"/>
      <c r="L43" s="1020"/>
      <c r="M43" s="1020"/>
      <c r="N43" s="1020"/>
      <c r="O43" s="1020"/>
      <c r="P43" s="1021"/>
      <c r="Q43" s="1027"/>
      <c r="R43" s="1028"/>
      <c r="S43" s="1028"/>
      <c r="T43" s="1028"/>
      <c r="U43" s="1028"/>
      <c r="V43" s="1028"/>
      <c r="W43" s="1028"/>
      <c r="X43" s="1028"/>
      <c r="Y43" s="1028"/>
      <c r="Z43" s="1028"/>
      <c r="AA43" s="1028"/>
      <c r="AB43" s="1028"/>
      <c r="AC43" s="1028"/>
      <c r="AD43" s="1028"/>
      <c r="AE43" s="1029"/>
      <c r="AF43" s="1024"/>
      <c r="AG43" s="1025"/>
      <c r="AH43" s="1025"/>
      <c r="AI43" s="1025"/>
      <c r="AJ43" s="1026"/>
      <c r="AK43" s="968"/>
      <c r="AL43" s="959"/>
      <c r="AM43" s="959"/>
      <c r="AN43" s="959"/>
      <c r="AO43" s="959"/>
      <c r="AP43" s="959"/>
      <c r="AQ43" s="959"/>
      <c r="AR43" s="959"/>
      <c r="AS43" s="959"/>
      <c r="AT43" s="959"/>
      <c r="AU43" s="959"/>
      <c r="AV43" s="959"/>
      <c r="AW43" s="959"/>
      <c r="AX43" s="959"/>
      <c r="AY43" s="959"/>
      <c r="AZ43" s="1030"/>
      <c r="BA43" s="1030"/>
      <c r="BB43" s="1030"/>
      <c r="BC43" s="1030"/>
      <c r="BD43" s="1030"/>
      <c r="BE43" s="960"/>
      <c r="BF43" s="960"/>
      <c r="BG43" s="960"/>
      <c r="BH43" s="960"/>
      <c r="BI43" s="961"/>
      <c r="BJ43" s="223"/>
      <c r="BK43" s="223"/>
      <c r="BL43" s="223"/>
      <c r="BM43" s="223"/>
      <c r="BN43" s="223"/>
      <c r="BO43" s="232"/>
      <c r="BP43" s="232"/>
      <c r="BQ43" s="229">
        <v>37</v>
      </c>
      <c r="BR43" s="230"/>
      <c r="BS43" s="981"/>
      <c r="BT43" s="982"/>
      <c r="BU43" s="982"/>
      <c r="BV43" s="982"/>
      <c r="BW43" s="982"/>
      <c r="BX43" s="982"/>
      <c r="BY43" s="982"/>
      <c r="BZ43" s="982"/>
      <c r="CA43" s="982"/>
      <c r="CB43" s="982"/>
      <c r="CC43" s="982"/>
      <c r="CD43" s="982"/>
      <c r="CE43" s="982"/>
      <c r="CF43" s="982"/>
      <c r="CG43" s="1003"/>
      <c r="CH43" s="978"/>
      <c r="CI43" s="979"/>
      <c r="CJ43" s="979"/>
      <c r="CK43" s="979"/>
      <c r="CL43" s="980"/>
      <c r="CM43" s="978"/>
      <c r="CN43" s="979"/>
      <c r="CO43" s="979"/>
      <c r="CP43" s="979"/>
      <c r="CQ43" s="980"/>
      <c r="CR43" s="978"/>
      <c r="CS43" s="979"/>
      <c r="CT43" s="979"/>
      <c r="CU43" s="979"/>
      <c r="CV43" s="980"/>
      <c r="CW43" s="978"/>
      <c r="CX43" s="979"/>
      <c r="CY43" s="979"/>
      <c r="CZ43" s="979"/>
      <c r="DA43" s="980"/>
      <c r="DB43" s="978"/>
      <c r="DC43" s="979"/>
      <c r="DD43" s="979"/>
      <c r="DE43" s="979"/>
      <c r="DF43" s="980"/>
      <c r="DG43" s="978"/>
      <c r="DH43" s="979"/>
      <c r="DI43" s="979"/>
      <c r="DJ43" s="979"/>
      <c r="DK43" s="980"/>
      <c r="DL43" s="978"/>
      <c r="DM43" s="979"/>
      <c r="DN43" s="979"/>
      <c r="DO43" s="979"/>
      <c r="DP43" s="980"/>
      <c r="DQ43" s="978"/>
      <c r="DR43" s="979"/>
      <c r="DS43" s="979"/>
      <c r="DT43" s="979"/>
      <c r="DU43" s="980"/>
      <c r="DV43" s="981"/>
      <c r="DW43" s="982"/>
      <c r="DX43" s="982"/>
      <c r="DY43" s="982"/>
      <c r="DZ43" s="983"/>
      <c r="EA43" s="221"/>
    </row>
    <row r="44" spans="1:131" ht="26.25" customHeight="1" x14ac:dyDescent="0.2">
      <c r="A44" s="229">
        <v>17</v>
      </c>
      <c r="B44" s="1019"/>
      <c r="C44" s="1020"/>
      <c r="D44" s="1020"/>
      <c r="E44" s="1020"/>
      <c r="F44" s="1020"/>
      <c r="G44" s="1020"/>
      <c r="H44" s="1020"/>
      <c r="I44" s="1020"/>
      <c r="J44" s="1020"/>
      <c r="K44" s="1020"/>
      <c r="L44" s="1020"/>
      <c r="M44" s="1020"/>
      <c r="N44" s="1020"/>
      <c r="O44" s="1020"/>
      <c r="P44" s="1021"/>
      <c r="Q44" s="1027"/>
      <c r="R44" s="1028"/>
      <c r="S44" s="1028"/>
      <c r="T44" s="1028"/>
      <c r="U44" s="1028"/>
      <c r="V44" s="1028"/>
      <c r="W44" s="1028"/>
      <c r="X44" s="1028"/>
      <c r="Y44" s="1028"/>
      <c r="Z44" s="1028"/>
      <c r="AA44" s="1028"/>
      <c r="AB44" s="1028"/>
      <c r="AC44" s="1028"/>
      <c r="AD44" s="1028"/>
      <c r="AE44" s="1029"/>
      <c r="AF44" s="1024"/>
      <c r="AG44" s="1025"/>
      <c r="AH44" s="1025"/>
      <c r="AI44" s="1025"/>
      <c r="AJ44" s="1026"/>
      <c r="AK44" s="968"/>
      <c r="AL44" s="959"/>
      <c r="AM44" s="959"/>
      <c r="AN44" s="959"/>
      <c r="AO44" s="959"/>
      <c r="AP44" s="959"/>
      <c r="AQ44" s="959"/>
      <c r="AR44" s="959"/>
      <c r="AS44" s="959"/>
      <c r="AT44" s="959"/>
      <c r="AU44" s="959"/>
      <c r="AV44" s="959"/>
      <c r="AW44" s="959"/>
      <c r="AX44" s="959"/>
      <c r="AY44" s="959"/>
      <c r="AZ44" s="1030"/>
      <c r="BA44" s="1030"/>
      <c r="BB44" s="1030"/>
      <c r="BC44" s="1030"/>
      <c r="BD44" s="1030"/>
      <c r="BE44" s="960"/>
      <c r="BF44" s="960"/>
      <c r="BG44" s="960"/>
      <c r="BH44" s="960"/>
      <c r="BI44" s="961"/>
      <c r="BJ44" s="223"/>
      <c r="BK44" s="223"/>
      <c r="BL44" s="223"/>
      <c r="BM44" s="223"/>
      <c r="BN44" s="223"/>
      <c r="BO44" s="232"/>
      <c r="BP44" s="232"/>
      <c r="BQ44" s="229">
        <v>38</v>
      </c>
      <c r="BR44" s="230"/>
      <c r="BS44" s="981"/>
      <c r="BT44" s="982"/>
      <c r="BU44" s="982"/>
      <c r="BV44" s="982"/>
      <c r="BW44" s="982"/>
      <c r="BX44" s="982"/>
      <c r="BY44" s="982"/>
      <c r="BZ44" s="982"/>
      <c r="CA44" s="982"/>
      <c r="CB44" s="982"/>
      <c r="CC44" s="982"/>
      <c r="CD44" s="982"/>
      <c r="CE44" s="982"/>
      <c r="CF44" s="982"/>
      <c r="CG44" s="1003"/>
      <c r="CH44" s="978"/>
      <c r="CI44" s="979"/>
      <c r="CJ44" s="979"/>
      <c r="CK44" s="979"/>
      <c r="CL44" s="980"/>
      <c r="CM44" s="978"/>
      <c r="CN44" s="979"/>
      <c r="CO44" s="979"/>
      <c r="CP44" s="979"/>
      <c r="CQ44" s="980"/>
      <c r="CR44" s="978"/>
      <c r="CS44" s="979"/>
      <c r="CT44" s="979"/>
      <c r="CU44" s="979"/>
      <c r="CV44" s="980"/>
      <c r="CW44" s="978"/>
      <c r="CX44" s="979"/>
      <c r="CY44" s="979"/>
      <c r="CZ44" s="979"/>
      <c r="DA44" s="980"/>
      <c r="DB44" s="978"/>
      <c r="DC44" s="979"/>
      <c r="DD44" s="979"/>
      <c r="DE44" s="979"/>
      <c r="DF44" s="980"/>
      <c r="DG44" s="978"/>
      <c r="DH44" s="979"/>
      <c r="DI44" s="979"/>
      <c r="DJ44" s="979"/>
      <c r="DK44" s="980"/>
      <c r="DL44" s="978"/>
      <c r="DM44" s="979"/>
      <c r="DN44" s="979"/>
      <c r="DO44" s="979"/>
      <c r="DP44" s="980"/>
      <c r="DQ44" s="978"/>
      <c r="DR44" s="979"/>
      <c r="DS44" s="979"/>
      <c r="DT44" s="979"/>
      <c r="DU44" s="980"/>
      <c r="DV44" s="981"/>
      <c r="DW44" s="982"/>
      <c r="DX44" s="982"/>
      <c r="DY44" s="982"/>
      <c r="DZ44" s="983"/>
      <c r="EA44" s="221"/>
    </row>
    <row r="45" spans="1:131" ht="26.25" customHeight="1" x14ac:dyDescent="0.2">
      <c r="A45" s="229">
        <v>18</v>
      </c>
      <c r="B45" s="1019"/>
      <c r="C45" s="1020"/>
      <c r="D45" s="1020"/>
      <c r="E45" s="1020"/>
      <c r="F45" s="1020"/>
      <c r="G45" s="1020"/>
      <c r="H45" s="1020"/>
      <c r="I45" s="1020"/>
      <c r="J45" s="1020"/>
      <c r="K45" s="1020"/>
      <c r="L45" s="1020"/>
      <c r="M45" s="1020"/>
      <c r="N45" s="1020"/>
      <c r="O45" s="1020"/>
      <c r="P45" s="1021"/>
      <c r="Q45" s="1027"/>
      <c r="R45" s="1028"/>
      <c r="S45" s="1028"/>
      <c r="T45" s="1028"/>
      <c r="U45" s="1028"/>
      <c r="V45" s="1028"/>
      <c r="W45" s="1028"/>
      <c r="X45" s="1028"/>
      <c r="Y45" s="1028"/>
      <c r="Z45" s="1028"/>
      <c r="AA45" s="1028"/>
      <c r="AB45" s="1028"/>
      <c r="AC45" s="1028"/>
      <c r="AD45" s="1028"/>
      <c r="AE45" s="1029"/>
      <c r="AF45" s="1024"/>
      <c r="AG45" s="1025"/>
      <c r="AH45" s="1025"/>
      <c r="AI45" s="1025"/>
      <c r="AJ45" s="1026"/>
      <c r="AK45" s="968"/>
      <c r="AL45" s="959"/>
      <c r="AM45" s="959"/>
      <c r="AN45" s="959"/>
      <c r="AO45" s="959"/>
      <c r="AP45" s="959"/>
      <c r="AQ45" s="959"/>
      <c r="AR45" s="959"/>
      <c r="AS45" s="959"/>
      <c r="AT45" s="959"/>
      <c r="AU45" s="959"/>
      <c r="AV45" s="959"/>
      <c r="AW45" s="959"/>
      <c r="AX45" s="959"/>
      <c r="AY45" s="959"/>
      <c r="AZ45" s="1030"/>
      <c r="BA45" s="1030"/>
      <c r="BB45" s="1030"/>
      <c r="BC45" s="1030"/>
      <c r="BD45" s="1030"/>
      <c r="BE45" s="960"/>
      <c r="BF45" s="960"/>
      <c r="BG45" s="960"/>
      <c r="BH45" s="960"/>
      <c r="BI45" s="961"/>
      <c r="BJ45" s="223"/>
      <c r="BK45" s="223"/>
      <c r="BL45" s="223"/>
      <c r="BM45" s="223"/>
      <c r="BN45" s="223"/>
      <c r="BO45" s="232"/>
      <c r="BP45" s="232"/>
      <c r="BQ45" s="229">
        <v>39</v>
      </c>
      <c r="BR45" s="230"/>
      <c r="BS45" s="981"/>
      <c r="BT45" s="982"/>
      <c r="BU45" s="982"/>
      <c r="BV45" s="982"/>
      <c r="BW45" s="982"/>
      <c r="BX45" s="982"/>
      <c r="BY45" s="982"/>
      <c r="BZ45" s="982"/>
      <c r="CA45" s="982"/>
      <c r="CB45" s="982"/>
      <c r="CC45" s="982"/>
      <c r="CD45" s="982"/>
      <c r="CE45" s="982"/>
      <c r="CF45" s="982"/>
      <c r="CG45" s="1003"/>
      <c r="CH45" s="978"/>
      <c r="CI45" s="979"/>
      <c r="CJ45" s="979"/>
      <c r="CK45" s="979"/>
      <c r="CL45" s="980"/>
      <c r="CM45" s="978"/>
      <c r="CN45" s="979"/>
      <c r="CO45" s="979"/>
      <c r="CP45" s="979"/>
      <c r="CQ45" s="980"/>
      <c r="CR45" s="978"/>
      <c r="CS45" s="979"/>
      <c r="CT45" s="979"/>
      <c r="CU45" s="979"/>
      <c r="CV45" s="980"/>
      <c r="CW45" s="978"/>
      <c r="CX45" s="979"/>
      <c r="CY45" s="979"/>
      <c r="CZ45" s="979"/>
      <c r="DA45" s="980"/>
      <c r="DB45" s="978"/>
      <c r="DC45" s="979"/>
      <c r="DD45" s="979"/>
      <c r="DE45" s="979"/>
      <c r="DF45" s="980"/>
      <c r="DG45" s="978"/>
      <c r="DH45" s="979"/>
      <c r="DI45" s="979"/>
      <c r="DJ45" s="979"/>
      <c r="DK45" s="980"/>
      <c r="DL45" s="978"/>
      <c r="DM45" s="979"/>
      <c r="DN45" s="979"/>
      <c r="DO45" s="979"/>
      <c r="DP45" s="980"/>
      <c r="DQ45" s="978"/>
      <c r="DR45" s="979"/>
      <c r="DS45" s="979"/>
      <c r="DT45" s="979"/>
      <c r="DU45" s="980"/>
      <c r="DV45" s="981"/>
      <c r="DW45" s="982"/>
      <c r="DX45" s="982"/>
      <c r="DY45" s="982"/>
      <c r="DZ45" s="983"/>
      <c r="EA45" s="221"/>
    </row>
    <row r="46" spans="1:131" ht="26.25" customHeight="1" x14ac:dyDescent="0.2">
      <c r="A46" s="229">
        <v>19</v>
      </c>
      <c r="B46" s="1019"/>
      <c r="C46" s="1020"/>
      <c r="D46" s="1020"/>
      <c r="E46" s="1020"/>
      <c r="F46" s="1020"/>
      <c r="G46" s="1020"/>
      <c r="H46" s="1020"/>
      <c r="I46" s="1020"/>
      <c r="J46" s="1020"/>
      <c r="K46" s="1020"/>
      <c r="L46" s="1020"/>
      <c r="M46" s="1020"/>
      <c r="N46" s="1020"/>
      <c r="O46" s="1020"/>
      <c r="P46" s="1021"/>
      <c r="Q46" s="1027"/>
      <c r="R46" s="1028"/>
      <c r="S46" s="1028"/>
      <c r="T46" s="1028"/>
      <c r="U46" s="1028"/>
      <c r="V46" s="1028"/>
      <c r="W46" s="1028"/>
      <c r="X46" s="1028"/>
      <c r="Y46" s="1028"/>
      <c r="Z46" s="1028"/>
      <c r="AA46" s="1028"/>
      <c r="AB46" s="1028"/>
      <c r="AC46" s="1028"/>
      <c r="AD46" s="1028"/>
      <c r="AE46" s="1029"/>
      <c r="AF46" s="1024"/>
      <c r="AG46" s="1025"/>
      <c r="AH46" s="1025"/>
      <c r="AI46" s="1025"/>
      <c r="AJ46" s="1026"/>
      <c r="AK46" s="968"/>
      <c r="AL46" s="959"/>
      <c r="AM46" s="959"/>
      <c r="AN46" s="959"/>
      <c r="AO46" s="959"/>
      <c r="AP46" s="959"/>
      <c r="AQ46" s="959"/>
      <c r="AR46" s="959"/>
      <c r="AS46" s="959"/>
      <c r="AT46" s="959"/>
      <c r="AU46" s="959"/>
      <c r="AV46" s="959"/>
      <c r="AW46" s="959"/>
      <c r="AX46" s="959"/>
      <c r="AY46" s="959"/>
      <c r="AZ46" s="1030"/>
      <c r="BA46" s="1030"/>
      <c r="BB46" s="1030"/>
      <c r="BC46" s="1030"/>
      <c r="BD46" s="1030"/>
      <c r="BE46" s="960"/>
      <c r="BF46" s="960"/>
      <c r="BG46" s="960"/>
      <c r="BH46" s="960"/>
      <c r="BI46" s="961"/>
      <c r="BJ46" s="223"/>
      <c r="BK46" s="223"/>
      <c r="BL46" s="223"/>
      <c r="BM46" s="223"/>
      <c r="BN46" s="223"/>
      <c r="BO46" s="232"/>
      <c r="BP46" s="232"/>
      <c r="BQ46" s="229">
        <v>40</v>
      </c>
      <c r="BR46" s="230"/>
      <c r="BS46" s="981"/>
      <c r="BT46" s="982"/>
      <c r="BU46" s="982"/>
      <c r="BV46" s="982"/>
      <c r="BW46" s="982"/>
      <c r="BX46" s="982"/>
      <c r="BY46" s="982"/>
      <c r="BZ46" s="982"/>
      <c r="CA46" s="982"/>
      <c r="CB46" s="982"/>
      <c r="CC46" s="982"/>
      <c r="CD46" s="982"/>
      <c r="CE46" s="982"/>
      <c r="CF46" s="982"/>
      <c r="CG46" s="1003"/>
      <c r="CH46" s="978"/>
      <c r="CI46" s="979"/>
      <c r="CJ46" s="979"/>
      <c r="CK46" s="979"/>
      <c r="CL46" s="980"/>
      <c r="CM46" s="978"/>
      <c r="CN46" s="979"/>
      <c r="CO46" s="979"/>
      <c r="CP46" s="979"/>
      <c r="CQ46" s="980"/>
      <c r="CR46" s="978"/>
      <c r="CS46" s="979"/>
      <c r="CT46" s="979"/>
      <c r="CU46" s="979"/>
      <c r="CV46" s="980"/>
      <c r="CW46" s="978"/>
      <c r="CX46" s="979"/>
      <c r="CY46" s="979"/>
      <c r="CZ46" s="979"/>
      <c r="DA46" s="980"/>
      <c r="DB46" s="978"/>
      <c r="DC46" s="979"/>
      <c r="DD46" s="979"/>
      <c r="DE46" s="979"/>
      <c r="DF46" s="980"/>
      <c r="DG46" s="978"/>
      <c r="DH46" s="979"/>
      <c r="DI46" s="979"/>
      <c r="DJ46" s="979"/>
      <c r="DK46" s="980"/>
      <c r="DL46" s="978"/>
      <c r="DM46" s="979"/>
      <c r="DN46" s="979"/>
      <c r="DO46" s="979"/>
      <c r="DP46" s="980"/>
      <c r="DQ46" s="978"/>
      <c r="DR46" s="979"/>
      <c r="DS46" s="979"/>
      <c r="DT46" s="979"/>
      <c r="DU46" s="980"/>
      <c r="DV46" s="981"/>
      <c r="DW46" s="982"/>
      <c r="DX46" s="982"/>
      <c r="DY46" s="982"/>
      <c r="DZ46" s="983"/>
      <c r="EA46" s="221"/>
    </row>
    <row r="47" spans="1:131" ht="26.25" customHeight="1" x14ac:dyDescent="0.2">
      <c r="A47" s="229">
        <v>20</v>
      </c>
      <c r="B47" s="1019"/>
      <c r="C47" s="1020"/>
      <c r="D47" s="1020"/>
      <c r="E47" s="1020"/>
      <c r="F47" s="1020"/>
      <c r="G47" s="1020"/>
      <c r="H47" s="1020"/>
      <c r="I47" s="1020"/>
      <c r="J47" s="1020"/>
      <c r="K47" s="1020"/>
      <c r="L47" s="1020"/>
      <c r="M47" s="1020"/>
      <c r="N47" s="1020"/>
      <c r="O47" s="1020"/>
      <c r="P47" s="1021"/>
      <c r="Q47" s="1027"/>
      <c r="R47" s="1028"/>
      <c r="S47" s="1028"/>
      <c r="T47" s="1028"/>
      <c r="U47" s="1028"/>
      <c r="V47" s="1028"/>
      <c r="W47" s="1028"/>
      <c r="X47" s="1028"/>
      <c r="Y47" s="1028"/>
      <c r="Z47" s="1028"/>
      <c r="AA47" s="1028"/>
      <c r="AB47" s="1028"/>
      <c r="AC47" s="1028"/>
      <c r="AD47" s="1028"/>
      <c r="AE47" s="1029"/>
      <c r="AF47" s="1024"/>
      <c r="AG47" s="1025"/>
      <c r="AH47" s="1025"/>
      <c r="AI47" s="1025"/>
      <c r="AJ47" s="1026"/>
      <c r="AK47" s="968"/>
      <c r="AL47" s="959"/>
      <c r="AM47" s="959"/>
      <c r="AN47" s="959"/>
      <c r="AO47" s="959"/>
      <c r="AP47" s="959"/>
      <c r="AQ47" s="959"/>
      <c r="AR47" s="959"/>
      <c r="AS47" s="959"/>
      <c r="AT47" s="959"/>
      <c r="AU47" s="959"/>
      <c r="AV47" s="959"/>
      <c r="AW47" s="959"/>
      <c r="AX47" s="959"/>
      <c r="AY47" s="959"/>
      <c r="AZ47" s="1030"/>
      <c r="BA47" s="1030"/>
      <c r="BB47" s="1030"/>
      <c r="BC47" s="1030"/>
      <c r="BD47" s="1030"/>
      <c r="BE47" s="960"/>
      <c r="BF47" s="960"/>
      <c r="BG47" s="960"/>
      <c r="BH47" s="960"/>
      <c r="BI47" s="961"/>
      <c r="BJ47" s="223"/>
      <c r="BK47" s="223"/>
      <c r="BL47" s="223"/>
      <c r="BM47" s="223"/>
      <c r="BN47" s="223"/>
      <c r="BO47" s="232"/>
      <c r="BP47" s="232"/>
      <c r="BQ47" s="229">
        <v>41</v>
      </c>
      <c r="BR47" s="230"/>
      <c r="BS47" s="981"/>
      <c r="BT47" s="982"/>
      <c r="BU47" s="982"/>
      <c r="BV47" s="982"/>
      <c r="BW47" s="982"/>
      <c r="BX47" s="982"/>
      <c r="BY47" s="982"/>
      <c r="BZ47" s="982"/>
      <c r="CA47" s="982"/>
      <c r="CB47" s="982"/>
      <c r="CC47" s="982"/>
      <c r="CD47" s="982"/>
      <c r="CE47" s="982"/>
      <c r="CF47" s="982"/>
      <c r="CG47" s="1003"/>
      <c r="CH47" s="978"/>
      <c r="CI47" s="979"/>
      <c r="CJ47" s="979"/>
      <c r="CK47" s="979"/>
      <c r="CL47" s="980"/>
      <c r="CM47" s="978"/>
      <c r="CN47" s="979"/>
      <c r="CO47" s="979"/>
      <c r="CP47" s="979"/>
      <c r="CQ47" s="980"/>
      <c r="CR47" s="978"/>
      <c r="CS47" s="979"/>
      <c r="CT47" s="979"/>
      <c r="CU47" s="979"/>
      <c r="CV47" s="980"/>
      <c r="CW47" s="978"/>
      <c r="CX47" s="979"/>
      <c r="CY47" s="979"/>
      <c r="CZ47" s="979"/>
      <c r="DA47" s="980"/>
      <c r="DB47" s="978"/>
      <c r="DC47" s="979"/>
      <c r="DD47" s="979"/>
      <c r="DE47" s="979"/>
      <c r="DF47" s="980"/>
      <c r="DG47" s="978"/>
      <c r="DH47" s="979"/>
      <c r="DI47" s="979"/>
      <c r="DJ47" s="979"/>
      <c r="DK47" s="980"/>
      <c r="DL47" s="978"/>
      <c r="DM47" s="979"/>
      <c r="DN47" s="979"/>
      <c r="DO47" s="979"/>
      <c r="DP47" s="980"/>
      <c r="DQ47" s="978"/>
      <c r="DR47" s="979"/>
      <c r="DS47" s="979"/>
      <c r="DT47" s="979"/>
      <c r="DU47" s="980"/>
      <c r="DV47" s="981"/>
      <c r="DW47" s="982"/>
      <c r="DX47" s="982"/>
      <c r="DY47" s="982"/>
      <c r="DZ47" s="983"/>
      <c r="EA47" s="221"/>
    </row>
    <row r="48" spans="1:131" ht="26.25" customHeight="1" x14ac:dyDescent="0.2">
      <c r="A48" s="229">
        <v>21</v>
      </c>
      <c r="B48" s="1019"/>
      <c r="C48" s="1020"/>
      <c r="D48" s="1020"/>
      <c r="E48" s="1020"/>
      <c r="F48" s="1020"/>
      <c r="G48" s="1020"/>
      <c r="H48" s="1020"/>
      <c r="I48" s="1020"/>
      <c r="J48" s="1020"/>
      <c r="K48" s="1020"/>
      <c r="L48" s="1020"/>
      <c r="M48" s="1020"/>
      <c r="N48" s="1020"/>
      <c r="O48" s="1020"/>
      <c r="P48" s="1021"/>
      <c r="Q48" s="1027"/>
      <c r="R48" s="1028"/>
      <c r="S48" s="1028"/>
      <c r="T48" s="1028"/>
      <c r="U48" s="1028"/>
      <c r="V48" s="1028"/>
      <c r="W48" s="1028"/>
      <c r="X48" s="1028"/>
      <c r="Y48" s="1028"/>
      <c r="Z48" s="1028"/>
      <c r="AA48" s="1028"/>
      <c r="AB48" s="1028"/>
      <c r="AC48" s="1028"/>
      <c r="AD48" s="1028"/>
      <c r="AE48" s="1029"/>
      <c r="AF48" s="1024"/>
      <c r="AG48" s="1025"/>
      <c r="AH48" s="1025"/>
      <c r="AI48" s="1025"/>
      <c r="AJ48" s="1026"/>
      <c r="AK48" s="968"/>
      <c r="AL48" s="959"/>
      <c r="AM48" s="959"/>
      <c r="AN48" s="959"/>
      <c r="AO48" s="959"/>
      <c r="AP48" s="959"/>
      <c r="AQ48" s="959"/>
      <c r="AR48" s="959"/>
      <c r="AS48" s="959"/>
      <c r="AT48" s="959"/>
      <c r="AU48" s="959"/>
      <c r="AV48" s="959"/>
      <c r="AW48" s="959"/>
      <c r="AX48" s="959"/>
      <c r="AY48" s="959"/>
      <c r="AZ48" s="1030"/>
      <c r="BA48" s="1030"/>
      <c r="BB48" s="1030"/>
      <c r="BC48" s="1030"/>
      <c r="BD48" s="1030"/>
      <c r="BE48" s="960"/>
      <c r="BF48" s="960"/>
      <c r="BG48" s="960"/>
      <c r="BH48" s="960"/>
      <c r="BI48" s="961"/>
      <c r="BJ48" s="223"/>
      <c r="BK48" s="223"/>
      <c r="BL48" s="223"/>
      <c r="BM48" s="223"/>
      <c r="BN48" s="223"/>
      <c r="BO48" s="232"/>
      <c r="BP48" s="232"/>
      <c r="BQ48" s="229">
        <v>42</v>
      </c>
      <c r="BR48" s="230"/>
      <c r="BS48" s="981"/>
      <c r="BT48" s="982"/>
      <c r="BU48" s="982"/>
      <c r="BV48" s="982"/>
      <c r="BW48" s="982"/>
      <c r="BX48" s="982"/>
      <c r="BY48" s="982"/>
      <c r="BZ48" s="982"/>
      <c r="CA48" s="982"/>
      <c r="CB48" s="982"/>
      <c r="CC48" s="982"/>
      <c r="CD48" s="982"/>
      <c r="CE48" s="982"/>
      <c r="CF48" s="982"/>
      <c r="CG48" s="1003"/>
      <c r="CH48" s="978"/>
      <c r="CI48" s="979"/>
      <c r="CJ48" s="979"/>
      <c r="CK48" s="979"/>
      <c r="CL48" s="980"/>
      <c r="CM48" s="978"/>
      <c r="CN48" s="979"/>
      <c r="CO48" s="979"/>
      <c r="CP48" s="979"/>
      <c r="CQ48" s="980"/>
      <c r="CR48" s="978"/>
      <c r="CS48" s="979"/>
      <c r="CT48" s="979"/>
      <c r="CU48" s="979"/>
      <c r="CV48" s="980"/>
      <c r="CW48" s="978"/>
      <c r="CX48" s="979"/>
      <c r="CY48" s="979"/>
      <c r="CZ48" s="979"/>
      <c r="DA48" s="980"/>
      <c r="DB48" s="978"/>
      <c r="DC48" s="979"/>
      <c r="DD48" s="979"/>
      <c r="DE48" s="979"/>
      <c r="DF48" s="980"/>
      <c r="DG48" s="978"/>
      <c r="DH48" s="979"/>
      <c r="DI48" s="979"/>
      <c r="DJ48" s="979"/>
      <c r="DK48" s="980"/>
      <c r="DL48" s="978"/>
      <c r="DM48" s="979"/>
      <c r="DN48" s="979"/>
      <c r="DO48" s="979"/>
      <c r="DP48" s="980"/>
      <c r="DQ48" s="978"/>
      <c r="DR48" s="979"/>
      <c r="DS48" s="979"/>
      <c r="DT48" s="979"/>
      <c r="DU48" s="980"/>
      <c r="DV48" s="981"/>
      <c r="DW48" s="982"/>
      <c r="DX48" s="982"/>
      <c r="DY48" s="982"/>
      <c r="DZ48" s="983"/>
      <c r="EA48" s="221"/>
    </row>
    <row r="49" spans="1:131" ht="26.25" customHeight="1" x14ac:dyDescent="0.2">
      <c r="A49" s="229">
        <v>22</v>
      </c>
      <c r="B49" s="1019"/>
      <c r="C49" s="1020"/>
      <c r="D49" s="1020"/>
      <c r="E49" s="1020"/>
      <c r="F49" s="1020"/>
      <c r="G49" s="1020"/>
      <c r="H49" s="1020"/>
      <c r="I49" s="1020"/>
      <c r="J49" s="1020"/>
      <c r="K49" s="1020"/>
      <c r="L49" s="1020"/>
      <c r="M49" s="1020"/>
      <c r="N49" s="1020"/>
      <c r="O49" s="1020"/>
      <c r="P49" s="1021"/>
      <c r="Q49" s="1027"/>
      <c r="R49" s="1028"/>
      <c r="S49" s="1028"/>
      <c r="T49" s="1028"/>
      <c r="U49" s="1028"/>
      <c r="V49" s="1028"/>
      <c r="W49" s="1028"/>
      <c r="X49" s="1028"/>
      <c r="Y49" s="1028"/>
      <c r="Z49" s="1028"/>
      <c r="AA49" s="1028"/>
      <c r="AB49" s="1028"/>
      <c r="AC49" s="1028"/>
      <c r="AD49" s="1028"/>
      <c r="AE49" s="1029"/>
      <c r="AF49" s="1024"/>
      <c r="AG49" s="1025"/>
      <c r="AH49" s="1025"/>
      <c r="AI49" s="1025"/>
      <c r="AJ49" s="1026"/>
      <c r="AK49" s="968"/>
      <c r="AL49" s="959"/>
      <c r="AM49" s="959"/>
      <c r="AN49" s="959"/>
      <c r="AO49" s="959"/>
      <c r="AP49" s="959"/>
      <c r="AQ49" s="959"/>
      <c r="AR49" s="959"/>
      <c r="AS49" s="959"/>
      <c r="AT49" s="959"/>
      <c r="AU49" s="959"/>
      <c r="AV49" s="959"/>
      <c r="AW49" s="959"/>
      <c r="AX49" s="959"/>
      <c r="AY49" s="959"/>
      <c r="AZ49" s="1030"/>
      <c r="BA49" s="1030"/>
      <c r="BB49" s="1030"/>
      <c r="BC49" s="1030"/>
      <c r="BD49" s="1030"/>
      <c r="BE49" s="960"/>
      <c r="BF49" s="960"/>
      <c r="BG49" s="960"/>
      <c r="BH49" s="960"/>
      <c r="BI49" s="961"/>
      <c r="BJ49" s="223"/>
      <c r="BK49" s="223"/>
      <c r="BL49" s="223"/>
      <c r="BM49" s="223"/>
      <c r="BN49" s="223"/>
      <c r="BO49" s="232"/>
      <c r="BP49" s="232"/>
      <c r="BQ49" s="229">
        <v>43</v>
      </c>
      <c r="BR49" s="230"/>
      <c r="BS49" s="981"/>
      <c r="BT49" s="982"/>
      <c r="BU49" s="982"/>
      <c r="BV49" s="982"/>
      <c r="BW49" s="982"/>
      <c r="BX49" s="982"/>
      <c r="BY49" s="982"/>
      <c r="BZ49" s="982"/>
      <c r="CA49" s="982"/>
      <c r="CB49" s="982"/>
      <c r="CC49" s="982"/>
      <c r="CD49" s="982"/>
      <c r="CE49" s="982"/>
      <c r="CF49" s="982"/>
      <c r="CG49" s="1003"/>
      <c r="CH49" s="978"/>
      <c r="CI49" s="979"/>
      <c r="CJ49" s="979"/>
      <c r="CK49" s="979"/>
      <c r="CL49" s="980"/>
      <c r="CM49" s="978"/>
      <c r="CN49" s="979"/>
      <c r="CO49" s="979"/>
      <c r="CP49" s="979"/>
      <c r="CQ49" s="980"/>
      <c r="CR49" s="978"/>
      <c r="CS49" s="979"/>
      <c r="CT49" s="979"/>
      <c r="CU49" s="979"/>
      <c r="CV49" s="980"/>
      <c r="CW49" s="978"/>
      <c r="CX49" s="979"/>
      <c r="CY49" s="979"/>
      <c r="CZ49" s="979"/>
      <c r="DA49" s="980"/>
      <c r="DB49" s="978"/>
      <c r="DC49" s="979"/>
      <c r="DD49" s="979"/>
      <c r="DE49" s="979"/>
      <c r="DF49" s="980"/>
      <c r="DG49" s="978"/>
      <c r="DH49" s="979"/>
      <c r="DI49" s="979"/>
      <c r="DJ49" s="979"/>
      <c r="DK49" s="980"/>
      <c r="DL49" s="978"/>
      <c r="DM49" s="979"/>
      <c r="DN49" s="979"/>
      <c r="DO49" s="979"/>
      <c r="DP49" s="980"/>
      <c r="DQ49" s="978"/>
      <c r="DR49" s="979"/>
      <c r="DS49" s="979"/>
      <c r="DT49" s="979"/>
      <c r="DU49" s="980"/>
      <c r="DV49" s="981"/>
      <c r="DW49" s="982"/>
      <c r="DX49" s="982"/>
      <c r="DY49" s="982"/>
      <c r="DZ49" s="983"/>
      <c r="EA49" s="221"/>
    </row>
    <row r="50" spans="1:131" ht="26.25" customHeight="1" x14ac:dyDescent="0.2">
      <c r="A50" s="229">
        <v>23</v>
      </c>
      <c r="B50" s="1019"/>
      <c r="C50" s="1020"/>
      <c r="D50" s="1020"/>
      <c r="E50" s="1020"/>
      <c r="F50" s="1020"/>
      <c r="G50" s="1020"/>
      <c r="H50" s="1020"/>
      <c r="I50" s="1020"/>
      <c r="J50" s="1020"/>
      <c r="K50" s="1020"/>
      <c r="L50" s="1020"/>
      <c r="M50" s="1020"/>
      <c r="N50" s="1020"/>
      <c r="O50" s="1020"/>
      <c r="P50" s="1021"/>
      <c r="Q50" s="1022"/>
      <c r="R50" s="1014"/>
      <c r="S50" s="1014"/>
      <c r="T50" s="1014"/>
      <c r="U50" s="1014"/>
      <c r="V50" s="1014"/>
      <c r="W50" s="1014"/>
      <c r="X50" s="1014"/>
      <c r="Y50" s="1014"/>
      <c r="Z50" s="1014"/>
      <c r="AA50" s="1014"/>
      <c r="AB50" s="1014"/>
      <c r="AC50" s="1014"/>
      <c r="AD50" s="1014"/>
      <c r="AE50" s="1023"/>
      <c r="AF50" s="1024"/>
      <c r="AG50" s="1025"/>
      <c r="AH50" s="1025"/>
      <c r="AI50" s="1025"/>
      <c r="AJ50" s="1026"/>
      <c r="AK50" s="1013"/>
      <c r="AL50" s="1014"/>
      <c r="AM50" s="1014"/>
      <c r="AN50" s="1014"/>
      <c r="AO50" s="1014"/>
      <c r="AP50" s="1014"/>
      <c r="AQ50" s="1014"/>
      <c r="AR50" s="1014"/>
      <c r="AS50" s="1014"/>
      <c r="AT50" s="1014"/>
      <c r="AU50" s="1014"/>
      <c r="AV50" s="1014"/>
      <c r="AW50" s="1014"/>
      <c r="AX50" s="1014"/>
      <c r="AY50" s="1014"/>
      <c r="AZ50" s="1015"/>
      <c r="BA50" s="1015"/>
      <c r="BB50" s="1015"/>
      <c r="BC50" s="1015"/>
      <c r="BD50" s="1015"/>
      <c r="BE50" s="960"/>
      <c r="BF50" s="960"/>
      <c r="BG50" s="960"/>
      <c r="BH50" s="960"/>
      <c r="BI50" s="961"/>
      <c r="BJ50" s="223"/>
      <c r="BK50" s="223"/>
      <c r="BL50" s="223"/>
      <c r="BM50" s="223"/>
      <c r="BN50" s="223"/>
      <c r="BO50" s="232"/>
      <c r="BP50" s="232"/>
      <c r="BQ50" s="229">
        <v>44</v>
      </c>
      <c r="BR50" s="230"/>
      <c r="BS50" s="981"/>
      <c r="BT50" s="982"/>
      <c r="BU50" s="982"/>
      <c r="BV50" s="982"/>
      <c r="BW50" s="982"/>
      <c r="BX50" s="982"/>
      <c r="BY50" s="982"/>
      <c r="BZ50" s="982"/>
      <c r="CA50" s="982"/>
      <c r="CB50" s="982"/>
      <c r="CC50" s="982"/>
      <c r="CD50" s="982"/>
      <c r="CE50" s="982"/>
      <c r="CF50" s="982"/>
      <c r="CG50" s="1003"/>
      <c r="CH50" s="978"/>
      <c r="CI50" s="979"/>
      <c r="CJ50" s="979"/>
      <c r="CK50" s="979"/>
      <c r="CL50" s="980"/>
      <c r="CM50" s="978"/>
      <c r="CN50" s="979"/>
      <c r="CO50" s="979"/>
      <c r="CP50" s="979"/>
      <c r="CQ50" s="980"/>
      <c r="CR50" s="978"/>
      <c r="CS50" s="979"/>
      <c r="CT50" s="979"/>
      <c r="CU50" s="979"/>
      <c r="CV50" s="980"/>
      <c r="CW50" s="978"/>
      <c r="CX50" s="979"/>
      <c r="CY50" s="979"/>
      <c r="CZ50" s="979"/>
      <c r="DA50" s="980"/>
      <c r="DB50" s="978"/>
      <c r="DC50" s="979"/>
      <c r="DD50" s="979"/>
      <c r="DE50" s="979"/>
      <c r="DF50" s="980"/>
      <c r="DG50" s="978"/>
      <c r="DH50" s="979"/>
      <c r="DI50" s="979"/>
      <c r="DJ50" s="979"/>
      <c r="DK50" s="980"/>
      <c r="DL50" s="978"/>
      <c r="DM50" s="979"/>
      <c r="DN50" s="979"/>
      <c r="DO50" s="979"/>
      <c r="DP50" s="980"/>
      <c r="DQ50" s="978"/>
      <c r="DR50" s="979"/>
      <c r="DS50" s="979"/>
      <c r="DT50" s="979"/>
      <c r="DU50" s="980"/>
      <c r="DV50" s="981"/>
      <c r="DW50" s="982"/>
      <c r="DX50" s="982"/>
      <c r="DY50" s="982"/>
      <c r="DZ50" s="983"/>
      <c r="EA50" s="221"/>
    </row>
    <row r="51" spans="1:131" ht="26.25" customHeight="1" x14ac:dyDescent="0.2">
      <c r="A51" s="229">
        <v>24</v>
      </c>
      <c r="B51" s="1019"/>
      <c r="C51" s="1020"/>
      <c r="D51" s="1020"/>
      <c r="E51" s="1020"/>
      <c r="F51" s="1020"/>
      <c r="G51" s="1020"/>
      <c r="H51" s="1020"/>
      <c r="I51" s="1020"/>
      <c r="J51" s="1020"/>
      <c r="K51" s="1020"/>
      <c r="L51" s="1020"/>
      <c r="M51" s="1020"/>
      <c r="N51" s="1020"/>
      <c r="O51" s="1020"/>
      <c r="P51" s="1021"/>
      <c r="Q51" s="1022"/>
      <c r="R51" s="1014"/>
      <c r="S51" s="1014"/>
      <c r="T51" s="1014"/>
      <c r="U51" s="1014"/>
      <c r="V51" s="1014"/>
      <c r="W51" s="1014"/>
      <c r="X51" s="1014"/>
      <c r="Y51" s="1014"/>
      <c r="Z51" s="1014"/>
      <c r="AA51" s="1014"/>
      <c r="AB51" s="1014"/>
      <c r="AC51" s="1014"/>
      <c r="AD51" s="1014"/>
      <c r="AE51" s="1023"/>
      <c r="AF51" s="1024"/>
      <c r="AG51" s="1025"/>
      <c r="AH51" s="1025"/>
      <c r="AI51" s="1025"/>
      <c r="AJ51" s="1026"/>
      <c r="AK51" s="1013"/>
      <c r="AL51" s="1014"/>
      <c r="AM51" s="1014"/>
      <c r="AN51" s="1014"/>
      <c r="AO51" s="1014"/>
      <c r="AP51" s="1014"/>
      <c r="AQ51" s="1014"/>
      <c r="AR51" s="1014"/>
      <c r="AS51" s="1014"/>
      <c r="AT51" s="1014"/>
      <c r="AU51" s="1014"/>
      <c r="AV51" s="1014"/>
      <c r="AW51" s="1014"/>
      <c r="AX51" s="1014"/>
      <c r="AY51" s="1014"/>
      <c r="AZ51" s="1015"/>
      <c r="BA51" s="1015"/>
      <c r="BB51" s="1015"/>
      <c r="BC51" s="1015"/>
      <c r="BD51" s="1015"/>
      <c r="BE51" s="960"/>
      <c r="BF51" s="960"/>
      <c r="BG51" s="960"/>
      <c r="BH51" s="960"/>
      <c r="BI51" s="961"/>
      <c r="BJ51" s="223"/>
      <c r="BK51" s="223"/>
      <c r="BL51" s="223"/>
      <c r="BM51" s="223"/>
      <c r="BN51" s="223"/>
      <c r="BO51" s="232"/>
      <c r="BP51" s="232"/>
      <c r="BQ51" s="229">
        <v>45</v>
      </c>
      <c r="BR51" s="230"/>
      <c r="BS51" s="981"/>
      <c r="BT51" s="982"/>
      <c r="BU51" s="982"/>
      <c r="BV51" s="982"/>
      <c r="BW51" s="982"/>
      <c r="BX51" s="982"/>
      <c r="BY51" s="982"/>
      <c r="BZ51" s="982"/>
      <c r="CA51" s="982"/>
      <c r="CB51" s="982"/>
      <c r="CC51" s="982"/>
      <c r="CD51" s="982"/>
      <c r="CE51" s="982"/>
      <c r="CF51" s="982"/>
      <c r="CG51" s="1003"/>
      <c r="CH51" s="978"/>
      <c r="CI51" s="979"/>
      <c r="CJ51" s="979"/>
      <c r="CK51" s="979"/>
      <c r="CL51" s="980"/>
      <c r="CM51" s="978"/>
      <c r="CN51" s="979"/>
      <c r="CO51" s="979"/>
      <c r="CP51" s="979"/>
      <c r="CQ51" s="980"/>
      <c r="CR51" s="978"/>
      <c r="CS51" s="979"/>
      <c r="CT51" s="979"/>
      <c r="CU51" s="979"/>
      <c r="CV51" s="980"/>
      <c r="CW51" s="978"/>
      <c r="CX51" s="979"/>
      <c r="CY51" s="979"/>
      <c r="CZ51" s="979"/>
      <c r="DA51" s="980"/>
      <c r="DB51" s="978"/>
      <c r="DC51" s="979"/>
      <c r="DD51" s="979"/>
      <c r="DE51" s="979"/>
      <c r="DF51" s="980"/>
      <c r="DG51" s="978"/>
      <c r="DH51" s="979"/>
      <c r="DI51" s="979"/>
      <c r="DJ51" s="979"/>
      <c r="DK51" s="980"/>
      <c r="DL51" s="978"/>
      <c r="DM51" s="979"/>
      <c r="DN51" s="979"/>
      <c r="DO51" s="979"/>
      <c r="DP51" s="980"/>
      <c r="DQ51" s="978"/>
      <c r="DR51" s="979"/>
      <c r="DS51" s="979"/>
      <c r="DT51" s="979"/>
      <c r="DU51" s="980"/>
      <c r="DV51" s="981"/>
      <c r="DW51" s="982"/>
      <c r="DX51" s="982"/>
      <c r="DY51" s="982"/>
      <c r="DZ51" s="983"/>
      <c r="EA51" s="221"/>
    </row>
    <row r="52" spans="1:131" ht="26.25" customHeight="1" x14ac:dyDescent="0.2">
      <c r="A52" s="229">
        <v>25</v>
      </c>
      <c r="B52" s="1019"/>
      <c r="C52" s="1020"/>
      <c r="D52" s="1020"/>
      <c r="E52" s="1020"/>
      <c r="F52" s="1020"/>
      <c r="G52" s="1020"/>
      <c r="H52" s="1020"/>
      <c r="I52" s="1020"/>
      <c r="J52" s="1020"/>
      <c r="K52" s="1020"/>
      <c r="L52" s="1020"/>
      <c r="M52" s="1020"/>
      <c r="N52" s="1020"/>
      <c r="O52" s="1020"/>
      <c r="P52" s="1021"/>
      <c r="Q52" s="1022"/>
      <c r="R52" s="1014"/>
      <c r="S52" s="1014"/>
      <c r="T52" s="1014"/>
      <c r="U52" s="1014"/>
      <c r="V52" s="1014"/>
      <c r="W52" s="1014"/>
      <c r="X52" s="1014"/>
      <c r="Y52" s="1014"/>
      <c r="Z52" s="1014"/>
      <c r="AA52" s="1014"/>
      <c r="AB52" s="1014"/>
      <c r="AC52" s="1014"/>
      <c r="AD52" s="1014"/>
      <c r="AE52" s="1023"/>
      <c r="AF52" s="1024"/>
      <c r="AG52" s="1025"/>
      <c r="AH52" s="1025"/>
      <c r="AI52" s="1025"/>
      <c r="AJ52" s="1026"/>
      <c r="AK52" s="1013"/>
      <c r="AL52" s="1014"/>
      <c r="AM52" s="1014"/>
      <c r="AN52" s="1014"/>
      <c r="AO52" s="1014"/>
      <c r="AP52" s="1014"/>
      <c r="AQ52" s="1014"/>
      <c r="AR52" s="1014"/>
      <c r="AS52" s="1014"/>
      <c r="AT52" s="1014"/>
      <c r="AU52" s="1014"/>
      <c r="AV52" s="1014"/>
      <c r="AW52" s="1014"/>
      <c r="AX52" s="1014"/>
      <c r="AY52" s="1014"/>
      <c r="AZ52" s="1015"/>
      <c r="BA52" s="1015"/>
      <c r="BB52" s="1015"/>
      <c r="BC52" s="1015"/>
      <c r="BD52" s="1015"/>
      <c r="BE52" s="960"/>
      <c r="BF52" s="960"/>
      <c r="BG52" s="960"/>
      <c r="BH52" s="960"/>
      <c r="BI52" s="961"/>
      <c r="BJ52" s="223"/>
      <c r="BK52" s="223"/>
      <c r="BL52" s="223"/>
      <c r="BM52" s="223"/>
      <c r="BN52" s="223"/>
      <c r="BO52" s="232"/>
      <c r="BP52" s="232"/>
      <c r="BQ52" s="229">
        <v>46</v>
      </c>
      <c r="BR52" s="230"/>
      <c r="BS52" s="981"/>
      <c r="BT52" s="982"/>
      <c r="BU52" s="982"/>
      <c r="BV52" s="982"/>
      <c r="BW52" s="982"/>
      <c r="BX52" s="982"/>
      <c r="BY52" s="982"/>
      <c r="BZ52" s="982"/>
      <c r="CA52" s="982"/>
      <c r="CB52" s="982"/>
      <c r="CC52" s="982"/>
      <c r="CD52" s="982"/>
      <c r="CE52" s="982"/>
      <c r="CF52" s="982"/>
      <c r="CG52" s="1003"/>
      <c r="CH52" s="978"/>
      <c r="CI52" s="979"/>
      <c r="CJ52" s="979"/>
      <c r="CK52" s="979"/>
      <c r="CL52" s="980"/>
      <c r="CM52" s="978"/>
      <c r="CN52" s="979"/>
      <c r="CO52" s="979"/>
      <c r="CP52" s="979"/>
      <c r="CQ52" s="980"/>
      <c r="CR52" s="978"/>
      <c r="CS52" s="979"/>
      <c r="CT52" s="979"/>
      <c r="CU52" s="979"/>
      <c r="CV52" s="980"/>
      <c r="CW52" s="978"/>
      <c r="CX52" s="979"/>
      <c r="CY52" s="979"/>
      <c r="CZ52" s="979"/>
      <c r="DA52" s="980"/>
      <c r="DB52" s="978"/>
      <c r="DC52" s="979"/>
      <c r="DD52" s="979"/>
      <c r="DE52" s="979"/>
      <c r="DF52" s="980"/>
      <c r="DG52" s="978"/>
      <c r="DH52" s="979"/>
      <c r="DI52" s="979"/>
      <c r="DJ52" s="979"/>
      <c r="DK52" s="980"/>
      <c r="DL52" s="978"/>
      <c r="DM52" s="979"/>
      <c r="DN52" s="979"/>
      <c r="DO52" s="979"/>
      <c r="DP52" s="980"/>
      <c r="DQ52" s="978"/>
      <c r="DR52" s="979"/>
      <c r="DS52" s="979"/>
      <c r="DT52" s="979"/>
      <c r="DU52" s="980"/>
      <c r="DV52" s="981"/>
      <c r="DW52" s="982"/>
      <c r="DX52" s="982"/>
      <c r="DY52" s="982"/>
      <c r="DZ52" s="983"/>
      <c r="EA52" s="221"/>
    </row>
    <row r="53" spans="1:131" ht="26.25" customHeight="1" x14ac:dyDescent="0.2">
      <c r="A53" s="229">
        <v>26</v>
      </c>
      <c r="B53" s="1019"/>
      <c r="C53" s="1020"/>
      <c r="D53" s="1020"/>
      <c r="E53" s="1020"/>
      <c r="F53" s="1020"/>
      <c r="G53" s="1020"/>
      <c r="H53" s="1020"/>
      <c r="I53" s="1020"/>
      <c r="J53" s="1020"/>
      <c r="K53" s="1020"/>
      <c r="L53" s="1020"/>
      <c r="M53" s="1020"/>
      <c r="N53" s="1020"/>
      <c r="O53" s="1020"/>
      <c r="P53" s="1021"/>
      <c r="Q53" s="1022"/>
      <c r="R53" s="1014"/>
      <c r="S53" s="1014"/>
      <c r="T53" s="1014"/>
      <c r="U53" s="1014"/>
      <c r="V53" s="1014"/>
      <c r="W53" s="1014"/>
      <c r="X53" s="1014"/>
      <c r="Y53" s="1014"/>
      <c r="Z53" s="1014"/>
      <c r="AA53" s="1014"/>
      <c r="AB53" s="1014"/>
      <c r="AC53" s="1014"/>
      <c r="AD53" s="1014"/>
      <c r="AE53" s="1023"/>
      <c r="AF53" s="1024"/>
      <c r="AG53" s="1025"/>
      <c r="AH53" s="1025"/>
      <c r="AI53" s="1025"/>
      <c r="AJ53" s="1026"/>
      <c r="AK53" s="1013"/>
      <c r="AL53" s="1014"/>
      <c r="AM53" s="1014"/>
      <c r="AN53" s="1014"/>
      <c r="AO53" s="1014"/>
      <c r="AP53" s="1014"/>
      <c r="AQ53" s="1014"/>
      <c r="AR53" s="1014"/>
      <c r="AS53" s="1014"/>
      <c r="AT53" s="1014"/>
      <c r="AU53" s="1014"/>
      <c r="AV53" s="1014"/>
      <c r="AW53" s="1014"/>
      <c r="AX53" s="1014"/>
      <c r="AY53" s="1014"/>
      <c r="AZ53" s="1015"/>
      <c r="BA53" s="1015"/>
      <c r="BB53" s="1015"/>
      <c r="BC53" s="1015"/>
      <c r="BD53" s="1015"/>
      <c r="BE53" s="960"/>
      <c r="BF53" s="960"/>
      <c r="BG53" s="960"/>
      <c r="BH53" s="960"/>
      <c r="BI53" s="961"/>
      <c r="BJ53" s="223"/>
      <c r="BK53" s="223"/>
      <c r="BL53" s="223"/>
      <c r="BM53" s="223"/>
      <c r="BN53" s="223"/>
      <c r="BO53" s="232"/>
      <c r="BP53" s="232"/>
      <c r="BQ53" s="229">
        <v>47</v>
      </c>
      <c r="BR53" s="230"/>
      <c r="BS53" s="981"/>
      <c r="BT53" s="982"/>
      <c r="BU53" s="982"/>
      <c r="BV53" s="982"/>
      <c r="BW53" s="982"/>
      <c r="BX53" s="982"/>
      <c r="BY53" s="982"/>
      <c r="BZ53" s="982"/>
      <c r="CA53" s="982"/>
      <c r="CB53" s="982"/>
      <c r="CC53" s="982"/>
      <c r="CD53" s="982"/>
      <c r="CE53" s="982"/>
      <c r="CF53" s="982"/>
      <c r="CG53" s="1003"/>
      <c r="CH53" s="978"/>
      <c r="CI53" s="979"/>
      <c r="CJ53" s="979"/>
      <c r="CK53" s="979"/>
      <c r="CL53" s="980"/>
      <c r="CM53" s="978"/>
      <c r="CN53" s="979"/>
      <c r="CO53" s="979"/>
      <c r="CP53" s="979"/>
      <c r="CQ53" s="980"/>
      <c r="CR53" s="978"/>
      <c r="CS53" s="979"/>
      <c r="CT53" s="979"/>
      <c r="CU53" s="979"/>
      <c r="CV53" s="980"/>
      <c r="CW53" s="978"/>
      <c r="CX53" s="979"/>
      <c r="CY53" s="979"/>
      <c r="CZ53" s="979"/>
      <c r="DA53" s="980"/>
      <c r="DB53" s="978"/>
      <c r="DC53" s="979"/>
      <c r="DD53" s="979"/>
      <c r="DE53" s="979"/>
      <c r="DF53" s="980"/>
      <c r="DG53" s="978"/>
      <c r="DH53" s="979"/>
      <c r="DI53" s="979"/>
      <c r="DJ53" s="979"/>
      <c r="DK53" s="980"/>
      <c r="DL53" s="978"/>
      <c r="DM53" s="979"/>
      <c r="DN53" s="979"/>
      <c r="DO53" s="979"/>
      <c r="DP53" s="980"/>
      <c r="DQ53" s="978"/>
      <c r="DR53" s="979"/>
      <c r="DS53" s="979"/>
      <c r="DT53" s="979"/>
      <c r="DU53" s="980"/>
      <c r="DV53" s="981"/>
      <c r="DW53" s="982"/>
      <c r="DX53" s="982"/>
      <c r="DY53" s="982"/>
      <c r="DZ53" s="983"/>
      <c r="EA53" s="221"/>
    </row>
    <row r="54" spans="1:131" ht="26.25" customHeight="1" x14ac:dyDescent="0.2">
      <c r="A54" s="229">
        <v>27</v>
      </c>
      <c r="B54" s="1019"/>
      <c r="C54" s="1020"/>
      <c r="D54" s="1020"/>
      <c r="E54" s="1020"/>
      <c r="F54" s="1020"/>
      <c r="G54" s="1020"/>
      <c r="H54" s="1020"/>
      <c r="I54" s="1020"/>
      <c r="J54" s="1020"/>
      <c r="K54" s="1020"/>
      <c r="L54" s="1020"/>
      <c r="M54" s="1020"/>
      <c r="N54" s="1020"/>
      <c r="O54" s="1020"/>
      <c r="P54" s="1021"/>
      <c r="Q54" s="1022"/>
      <c r="R54" s="1014"/>
      <c r="S54" s="1014"/>
      <c r="T54" s="1014"/>
      <c r="U54" s="1014"/>
      <c r="V54" s="1014"/>
      <c r="W54" s="1014"/>
      <c r="X54" s="1014"/>
      <c r="Y54" s="1014"/>
      <c r="Z54" s="1014"/>
      <c r="AA54" s="1014"/>
      <c r="AB54" s="1014"/>
      <c r="AC54" s="1014"/>
      <c r="AD54" s="1014"/>
      <c r="AE54" s="1023"/>
      <c r="AF54" s="1024"/>
      <c r="AG54" s="1025"/>
      <c r="AH54" s="1025"/>
      <c r="AI54" s="1025"/>
      <c r="AJ54" s="1026"/>
      <c r="AK54" s="1013"/>
      <c r="AL54" s="1014"/>
      <c r="AM54" s="1014"/>
      <c r="AN54" s="1014"/>
      <c r="AO54" s="1014"/>
      <c r="AP54" s="1014"/>
      <c r="AQ54" s="1014"/>
      <c r="AR54" s="1014"/>
      <c r="AS54" s="1014"/>
      <c r="AT54" s="1014"/>
      <c r="AU54" s="1014"/>
      <c r="AV54" s="1014"/>
      <c r="AW54" s="1014"/>
      <c r="AX54" s="1014"/>
      <c r="AY54" s="1014"/>
      <c r="AZ54" s="1015"/>
      <c r="BA54" s="1015"/>
      <c r="BB54" s="1015"/>
      <c r="BC54" s="1015"/>
      <c r="BD54" s="1015"/>
      <c r="BE54" s="960"/>
      <c r="BF54" s="960"/>
      <c r="BG54" s="960"/>
      <c r="BH54" s="960"/>
      <c r="BI54" s="961"/>
      <c r="BJ54" s="223"/>
      <c r="BK54" s="223"/>
      <c r="BL54" s="223"/>
      <c r="BM54" s="223"/>
      <c r="BN54" s="223"/>
      <c r="BO54" s="232"/>
      <c r="BP54" s="232"/>
      <c r="BQ54" s="229">
        <v>48</v>
      </c>
      <c r="BR54" s="230"/>
      <c r="BS54" s="981"/>
      <c r="BT54" s="982"/>
      <c r="BU54" s="982"/>
      <c r="BV54" s="982"/>
      <c r="BW54" s="982"/>
      <c r="BX54" s="982"/>
      <c r="BY54" s="982"/>
      <c r="BZ54" s="982"/>
      <c r="CA54" s="982"/>
      <c r="CB54" s="982"/>
      <c r="CC54" s="982"/>
      <c r="CD54" s="982"/>
      <c r="CE54" s="982"/>
      <c r="CF54" s="982"/>
      <c r="CG54" s="1003"/>
      <c r="CH54" s="978"/>
      <c r="CI54" s="979"/>
      <c r="CJ54" s="979"/>
      <c r="CK54" s="979"/>
      <c r="CL54" s="980"/>
      <c r="CM54" s="978"/>
      <c r="CN54" s="979"/>
      <c r="CO54" s="979"/>
      <c r="CP54" s="979"/>
      <c r="CQ54" s="980"/>
      <c r="CR54" s="978"/>
      <c r="CS54" s="979"/>
      <c r="CT54" s="979"/>
      <c r="CU54" s="979"/>
      <c r="CV54" s="980"/>
      <c r="CW54" s="978"/>
      <c r="CX54" s="979"/>
      <c r="CY54" s="979"/>
      <c r="CZ54" s="979"/>
      <c r="DA54" s="980"/>
      <c r="DB54" s="978"/>
      <c r="DC54" s="979"/>
      <c r="DD54" s="979"/>
      <c r="DE54" s="979"/>
      <c r="DF54" s="980"/>
      <c r="DG54" s="978"/>
      <c r="DH54" s="979"/>
      <c r="DI54" s="979"/>
      <c r="DJ54" s="979"/>
      <c r="DK54" s="980"/>
      <c r="DL54" s="978"/>
      <c r="DM54" s="979"/>
      <c r="DN54" s="979"/>
      <c r="DO54" s="979"/>
      <c r="DP54" s="980"/>
      <c r="DQ54" s="978"/>
      <c r="DR54" s="979"/>
      <c r="DS54" s="979"/>
      <c r="DT54" s="979"/>
      <c r="DU54" s="980"/>
      <c r="DV54" s="981"/>
      <c r="DW54" s="982"/>
      <c r="DX54" s="982"/>
      <c r="DY54" s="982"/>
      <c r="DZ54" s="983"/>
      <c r="EA54" s="221"/>
    </row>
    <row r="55" spans="1:131" ht="26.25" customHeight="1" x14ac:dyDescent="0.2">
      <c r="A55" s="229">
        <v>28</v>
      </c>
      <c r="B55" s="1019"/>
      <c r="C55" s="1020"/>
      <c r="D55" s="1020"/>
      <c r="E55" s="1020"/>
      <c r="F55" s="1020"/>
      <c r="G55" s="1020"/>
      <c r="H55" s="1020"/>
      <c r="I55" s="1020"/>
      <c r="J55" s="1020"/>
      <c r="K55" s="1020"/>
      <c r="L55" s="1020"/>
      <c r="M55" s="1020"/>
      <c r="N55" s="1020"/>
      <c r="O55" s="1020"/>
      <c r="P55" s="1021"/>
      <c r="Q55" s="1022"/>
      <c r="R55" s="1014"/>
      <c r="S55" s="1014"/>
      <c r="T55" s="1014"/>
      <c r="U55" s="1014"/>
      <c r="V55" s="1014"/>
      <c r="W55" s="1014"/>
      <c r="X55" s="1014"/>
      <c r="Y55" s="1014"/>
      <c r="Z55" s="1014"/>
      <c r="AA55" s="1014"/>
      <c r="AB55" s="1014"/>
      <c r="AC55" s="1014"/>
      <c r="AD55" s="1014"/>
      <c r="AE55" s="1023"/>
      <c r="AF55" s="1024"/>
      <c r="AG55" s="1025"/>
      <c r="AH55" s="1025"/>
      <c r="AI55" s="1025"/>
      <c r="AJ55" s="1026"/>
      <c r="AK55" s="1013"/>
      <c r="AL55" s="1014"/>
      <c r="AM55" s="1014"/>
      <c r="AN55" s="1014"/>
      <c r="AO55" s="1014"/>
      <c r="AP55" s="1014"/>
      <c r="AQ55" s="1014"/>
      <c r="AR55" s="1014"/>
      <c r="AS55" s="1014"/>
      <c r="AT55" s="1014"/>
      <c r="AU55" s="1014"/>
      <c r="AV55" s="1014"/>
      <c r="AW55" s="1014"/>
      <c r="AX55" s="1014"/>
      <c r="AY55" s="1014"/>
      <c r="AZ55" s="1015"/>
      <c r="BA55" s="1015"/>
      <c r="BB55" s="1015"/>
      <c r="BC55" s="1015"/>
      <c r="BD55" s="1015"/>
      <c r="BE55" s="960"/>
      <c r="BF55" s="960"/>
      <c r="BG55" s="960"/>
      <c r="BH55" s="960"/>
      <c r="BI55" s="961"/>
      <c r="BJ55" s="223"/>
      <c r="BK55" s="223"/>
      <c r="BL55" s="223"/>
      <c r="BM55" s="223"/>
      <c r="BN55" s="223"/>
      <c r="BO55" s="232"/>
      <c r="BP55" s="232"/>
      <c r="BQ55" s="229">
        <v>49</v>
      </c>
      <c r="BR55" s="230"/>
      <c r="BS55" s="981"/>
      <c r="BT55" s="982"/>
      <c r="BU55" s="982"/>
      <c r="BV55" s="982"/>
      <c r="BW55" s="982"/>
      <c r="BX55" s="982"/>
      <c r="BY55" s="982"/>
      <c r="BZ55" s="982"/>
      <c r="CA55" s="982"/>
      <c r="CB55" s="982"/>
      <c r="CC55" s="982"/>
      <c r="CD55" s="982"/>
      <c r="CE55" s="982"/>
      <c r="CF55" s="982"/>
      <c r="CG55" s="1003"/>
      <c r="CH55" s="978"/>
      <c r="CI55" s="979"/>
      <c r="CJ55" s="979"/>
      <c r="CK55" s="979"/>
      <c r="CL55" s="980"/>
      <c r="CM55" s="978"/>
      <c r="CN55" s="979"/>
      <c r="CO55" s="979"/>
      <c r="CP55" s="979"/>
      <c r="CQ55" s="980"/>
      <c r="CR55" s="978"/>
      <c r="CS55" s="979"/>
      <c r="CT55" s="979"/>
      <c r="CU55" s="979"/>
      <c r="CV55" s="980"/>
      <c r="CW55" s="978"/>
      <c r="CX55" s="979"/>
      <c r="CY55" s="979"/>
      <c r="CZ55" s="979"/>
      <c r="DA55" s="980"/>
      <c r="DB55" s="978"/>
      <c r="DC55" s="979"/>
      <c r="DD55" s="979"/>
      <c r="DE55" s="979"/>
      <c r="DF55" s="980"/>
      <c r="DG55" s="978"/>
      <c r="DH55" s="979"/>
      <c r="DI55" s="979"/>
      <c r="DJ55" s="979"/>
      <c r="DK55" s="980"/>
      <c r="DL55" s="978"/>
      <c r="DM55" s="979"/>
      <c r="DN55" s="979"/>
      <c r="DO55" s="979"/>
      <c r="DP55" s="980"/>
      <c r="DQ55" s="978"/>
      <c r="DR55" s="979"/>
      <c r="DS55" s="979"/>
      <c r="DT55" s="979"/>
      <c r="DU55" s="980"/>
      <c r="DV55" s="981"/>
      <c r="DW55" s="982"/>
      <c r="DX55" s="982"/>
      <c r="DY55" s="982"/>
      <c r="DZ55" s="983"/>
      <c r="EA55" s="221"/>
    </row>
    <row r="56" spans="1:131" ht="26.25" customHeight="1" x14ac:dyDescent="0.2">
      <c r="A56" s="229">
        <v>29</v>
      </c>
      <c r="B56" s="1019"/>
      <c r="C56" s="1020"/>
      <c r="D56" s="1020"/>
      <c r="E56" s="1020"/>
      <c r="F56" s="1020"/>
      <c r="G56" s="1020"/>
      <c r="H56" s="1020"/>
      <c r="I56" s="1020"/>
      <c r="J56" s="1020"/>
      <c r="K56" s="1020"/>
      <c r="L56" s="1020"/>
      <c r="M56" s="1020"/>
      <c r="N56" s="1020"/>
      <c r="O56" s="1020"/>
      <c r="P56" s="1021"/>
      <c r="Q56" s="1022"/>
      <c r="R56" s="1014"/>
      <c r="S56" s="1014"/>
      <c r="T56" s="1014"/>
      <c r="U56" s="1014"/>
      <c r="V56" s="1014"/>
      <c r="W56" s="1014"/>
      <c r="X56" s="1014"/>
      <c r="Y56" s="1014"/>
      <c r="Z56" s="1014"/>
      <c r="AA56" s="1014"/>
      <c r="AB56" s="1014"/>
      <c r="AC56" s="1014"/>
      <c r="AD56" s="1014"/>
      <c r="AE56" s="1023"/>
      <c r="AF56" s="1024"/>
      <c r="AG56" s="1025"/>
      <c r="AH56" s="1025"/>
      <c r="AI56" s="1025"/>
      <c r="AJ56" s="1026"/>
      <c r="AK56" s="1013"/>
      <c r="AL56" s="1014"/>
      <c r="AM56" s="1014"/>
      <c r="AN56" s="1014"/>
      <c r="AO56" s="1014"/>
      <c r="AP56" s="1014"/>
      <c r="AQ56" s="1014"/>
      <c r="AR56" s="1014"/>
      <c r="AS56" s="1014"/>
      <c r="AT56" s="1014"/>
      <c r="AU56" s="1014"/>
      <c r="AV56" s="1014"/>
      <c r="AW56" s="1014"/>
      <c r="AX56" s="1014"/>
      <c r="AY56" s="1014"/>
      <c r="AZ56" s="1015"/>
      <c r="BA56" s="1015"/>
      <c r="BB56" s="1015"/>
      <c r="BC56" s="1015"/>
      <c r="BD56" s="1015"/>
      <c r="BE56" s="960"/>
      <c r="BF56" s="960"/>
      <c r="BG56" s="960"/>
      <c r="BH56" s="960"/>
      <c r="BI56" s="961"/>
      <c r="BJ56" s="223"/>
      <c r="BK56" s="223"/>
      <c r="BL56" s="223"/>
      <c r="BM56" s="223"/>
      <c r="BN56" s="223"/>
      <c r="BO56" s="232"/>
      <c r="BP56" s="232"/>
      <c r="BQ56" s="229">
        <v>50</v>
      </c>
      <c r="BR56" s="230"/>
      <c r="BS56" s="981"/>
      <c r="BT56" s="982"/>
      <c r="BU56" s="982"/>
      <c r="BV56" s="982"/>
      <c r="BW56" s="982"/>
      <c r="BX56" s="982"/>
      <c r="BY56" s="982"/>
      <c r="BZ56" s="982"/>
      <c r="CA56" s="982"/>
      <c r="CB56" s="982"/>
      <c r="CC56" s="982"/>
      <c r="CD56" s="982"/>
      <c r="CE56" s="982"/>
      <c r="CF56" s="982"/>
      <c r="CG56" s="1003"/>
      <c r="CH56" s="978"/>
      <c r="CI56" s="979"/>
      <c r="CJ56" s="979"/>
      <c r="CK56" s="979"/>
      <c r="CL56" s="980"/>
      <c r="CM56" s="978"/>
      <c r="CN56" s="979"/>
      <c r="CO56" s="979"/>
      <c r="CP56" s="979"/>
      <c r="CQ56" s="980"/>
      <c r="CR56" s="978"/>
      <c r="CS56" s="979"/>
      <c r="CT56" s="979"/>
      <c r="CU56" s="979"/>
      <c r="CV56" s="980"/>
      <c r="CW56" s="978"/>
      <c r="CX56" s="979"/>
      <c r="CY56" s="979"/>
      <c r="CZ56" s="979"/>
      <c r="DA56" s="980"/>
      <c r="DB56" s="978"/>
      <c r="DC56" s="979"/>
      <c r="DD56" s="979"/>
      <c r="DE56" s="979"/>
      <c r="DF56" s="980"/>
      <c r="DG56" s="978"/>
      <c r="DH56" s="979"/>
      <c r="DI56" s="979"/>
      <c r="DJ56" s="979"/>
      <c r="DK56" s="980"/>
      <c r="DL56" s="978"/>
      <c r="DM56" s="979"/>
      <c r="DN56" s="979"/>
      <c r="DO56" s="979"/>
      <c r="DP56" s="980"/>
      <c r="DQ56" s="978"/>
      <c r="DR56" s="979"/>
      <c r="DS56" s="979"/>
      <c r="DT56" s="979"/>
      <c r="DU56" s="980"/>
      <c r="DV56" s="981"/>
      <c r="DW56" s="982"/>
      <c r="DX56" s="982"/>
      <c r="DY56" s="982"/>
      <c r="DZ56" s="983"/>
      <c r="EA56" s="221"/>
    </row>
    <row r="57" spans="1:131" ht="26.25" customHeight="1" x14ac:dyDescent="0.2">
      <c r="A57" s="229">
        <v>30</v>
      </c>
      <c r="B57" s="1019"/>
      <c r="C57" s="1020"/>
      <c r="D57" s="1020"/>
      <c r="E57" s="1020"/>
      <c r="F57" s="1020"/>
      <c r="G57" s="1020"/>
      <c r="H57" s="1020"/>
      <c r="I57" s="1020"/>
      <c r="J57" s="1020"/>
      <c r="K57" s="1020"/>
      <c r="L57" s="1020"/>
      <c r="M57" s="1020"/>
      <c r="N57" s="1020"/>
      <c r="O57" s="1020"/>
      <c r="P57" s="1021"/>
      <c r="Q57" s="1022"/>
      <c r="R57" s="1014"/>
      <c r="S57" s="1014"/>
      <c r="T57" s="1014"/>
      <c r="U57" s="1014"/>
      <c r="V57" s="1014"/>
      <c r="W57" s="1014"/>
      <c r="X57" s="1014"/>
      <c r="Y57" s="1014"/>
      <c r="Z57" s="1014"/>
      <c r="AA57" s="1014"/>
      <c r="AB57" s="1014"/>
      <c r="AC57" s="1014"/>
      <c r="AD57" s="1014"/>
      <c r="AE57" s="1023"/>
      <c r="AF57" s="1024"/>
      <c r="AG57" s="1025"/>
      <c r="AH57" s="1025"/>
      <c r="AI57" s="1025"/>
      <c r="AJ57" s="1026"/>
      <c r="AK57" s="1013"/>
      <c r="AL57" s="1014"/>
      <c r="AM57" s="1014"/>
      <c r="AN57" s="1014"/>
      <c r="AO57" s="1014"/>
      <c r="AP57" s="1014"/>
      <c r="AQ57" s="1014"/>
      <c r="AR57" s="1014"/>
      <c r="AS57" s="1014"/>
      <c r="AT57" s="1014"/>
      <c r="AU57" s="1014"/>
      <c r="AV57" s="1014"/>
      <c r="AW57" s="1014"/>
      <c r="AX57" s="1014"/>
      <c r="AY57" s="1014"/>
      <c r="AZ57" s="1015"/>
      <c r="BA57" s="1015"/>
      <c r="BB57" s="1015"/>
      <c r="BC57" s="1015"/>
      <c r="BD57" s="1015"/>
      <c r="BE57" s="960"/>
      <c r="BF57" s="960"/>
      <c r="BG57" s="960"/>
      <c r="BH57" s="960"/>
      <c r="BI57" s="961"/>
      <c r="BJ57" s="223"/>
      <c r="BK57" s="223"/>
      <c r="BL57" s="223"/>
      <c r="BM57" s="223"/>
      <c r="BN57" s="223"/>
      <c r="BO57" s="232"/>
      <c r="BP57" s="232"/>
      <c r="BQ57" s="229">
        <v>51</v>
      </c>
      <c r="BR57" s="230"/>
      <c r="BS57" s="981"/>
      <c r="BT57" s="982"/>
      <c r="BU57" s="982"/>
      <c r="BV57" s="982"/>
      <c r="BW57" s="982"/>
      <c r="BX57" s="982"/>
      <c r="BY57" s="982"/>
      <c r="BZ57" s="982"/>
      <c r="CA57" s="982"/>
      <c r="CB57" s="982"/>
      <c r="CC57" s="982"/>
      <c r="CD57" s="982"/>
      <c r="CE57" s="982"/>
      <c r="CF57" s="982"/>
      <c r="CG57" s="1003"/>
      <c r="CH57" s="978"/>
      <c r="CI57" s="979"/>
      <c r="CJ57" s="979"/>
      <c r="CK57" s="979"/>
      <c r="CL57" s="980"/>
      <c r="CM57" s="978"/>
      <c r="CN57" s="979"/>
      <c r="CO57" s="979"/>
      <c r="CP57" s="979"/>
      <c r="CQ57" s="980"/>
      <c r="CR57" s="978"/>
      <c r="CS57" s="979"/>
      <c r="CT57" s="979"/>
      <c r="CU57" s="979"/>
      <c r="CV57" s="980"/>
      <c r="CW57" s="978"/>
      <c r="CX57" s="979"/>
      <c r="CY57" s="979"/>
      <c r="CZ57" s="979"/>
      <c r="DA57" s="980"/>
      <c r="DB57" s="978"/>
      <c r="DC57" s="979"/>
      <c r="DD57" s="979"/>
      <c r="DE57" s="979"/>
      <c r="DF57" s="980"/>
      <c r="DG57" s="978"/>
      <c r="DH57" s="979"/>
      <c r="DI57" s="979"/>
      <c r="DJ57" s="979"/>
      <c r="DK57" s="980"/>
      <c r="DL57" s="978"/>
      <c r="DM57" s="979"/>
      <c r="DN57" s="979"/>
      <c r="DO57" s="979"/>
      <c r="DP57" s="980"/>
      <c r="DQ57" s="978"/>
      <c r="DR57" s="979"/>
      <c r="DS57" s="979"/>
      <c r="DT57" s="979"/>
      <c r="DU57" s="980"/>
      <c r="DV57" s="981"/>
      <c r="DW57" s="982"/>
      <c r="DX57" s="982"/>
      <c r="DY57" s="982"/>
      <c r="DZ57" s="983"/>
      <c r="EA57" s="221"/>
    </row>
    <row r="58" spans="1:131" ht="26.25" customHeight="1" x14ac:dyDescent="0.2">
      <c r="A58" s="229">
        <v>31</v>
      </c>
      <c r="B58" s="1019"/>
      <c r="C58" s="1020"/>
      <c r="D58" s="1020"/>
      <c r="E58" s="1020"/>
      <c r="F58" s="1020"/>
      <c r="G58" s="1020"/>
      <c r="H58" s="1020"/>
      <c r="I58" s="1020"/>
      <c r="J58" s="1020"/>
      <c r="K58" s="1020"/>
      <c r="L58" s="1020"/>
      <c r="M58" s="1020"/>
      <c r="N58" s="1020"/>
      <c r="O58" s="1020"/>
      <c r="P58" s="1021"/>
      <c r="Q58" s="1022"/>
      <c r="R58" s="1014"/>
      <c r="S58" s="1014"/>
      <c r="T58" s="1014"/>
      <c r="U58" s="1014"/>
      <c r="V58" s="1014"/>
      <c r="W58" s="1014"/>
      <c r="X58" s="1014"/>
      <c r="Y58" s="1014"/>
      <c r="Z58" s="1014"/>
      <c r="AA58" s="1014"/>
      <c r="AB58" s="1014"/>
      <c r="AC58" s="1014"/>
      <c r="AD58" s="1014"/>
      <c r="AE58" s="1023"/>
      <c r="AF58" s="1024"/>
      <c r="AG58" s="1025"/>
      <c r="AH58" s="1025"/>
      <c r="AI58" s="1025"/>
      <c r="AJ58" s="1026"/>
      <c r="AK58" s="1013"/>
      <c r="AL58" s="1014"/>
      <c r="AM58" s="1014"/>
      <c r="AN58" s="1014"/>
      <c r="AO58" s="1014"/>
      <c r="AP58" s="1014"/>
      <c r="AQ58" s="1014"/>
      <c r="AR58" s="1014"/>
      <c r="AS58" s="1014"/>
      <c r="AT58" s="1014"/>
      <c r="AU58" s="1014"/>
      <c r="AV58" s="1014"/>
      <c r="AW58" s="1014"/>
      <c r="AX58" s="1014"/>
      <c r="AY58" s="1014"/>
      <c r="AZ58" s="1015"/>
      <c r="BA58" s="1015"/>
      <c r="BB58" s="1015"/>
      <c r="BC58" s="1015"/>
      <c r="BD58" s="1015"/>
      <c r="BE58" s="960"/>
      <c r="BF58" s="960"/>
      <c r="BG58" s="960"/>
      <c r="BH58" s="960"/>
      <c r="BI58" s="961"/>
      <c r="BJ58" s="223"/>
      <c r="BK58" s="223"/>
      <c r="BL58" s="223"/>
      <c r="BM58" s="223"/>
      <c r="BN58" s="223"/>
      <c r="BO58" s="232"/>
      <c r="BP58" s="232"/>
      <c r="BQ58" s="229">
        <v>52</v>
      </c>
      <c r="BR58" s="230"/>
      <c r="BS58" s="981"/>
      <c r="BT58" s="982"/>
      <c r="BU58" s="982"/>
      <c r="BV58" s="982"/>
      <c r="BW58" s="982"/>
      <c r="BX58" s="982"/>
      <c r="BY58" s="982"/>
      <c r="BZ58" s="982"/>
      <c r="CA58" s="982"/>
      <c r="CB58" s="982"/>
      <c r="CC58" s="982"/>
      <c r="CD58" s="982"/>
      <c r="CE58" s="982"/>
      <c r="CF58" s="982"/>
      <c r="CG58" s="1003"/>
      <c r="CH58" s="978"/>
      <c r="CI58" s="979"/>
      <c r="CJ58" s="979"/>
      <c r="CK58" s="979"/>
      <c r="CL58" s="980"/>
      <c r="CM58" s="978"/>
      <c r="CN58" s="979"/>
      <c r="CO58" s="979"/>
      <c r="CP58" s="979"/>
      <c r="CQ58" s="980"/>
      <c r="CR58" s="978"/>
      <c r="CS58" s="979"/>
      <c r="CT58" s="979"/>
      <c r="CU58" s="979"/>
      <c r="CV58" s="980"/>
      <c r="CW58" s="978"/>
      <c r="CX58" s="979"/>
      <c r="CY58" s="979"/>
      <c r="CZ58" s="979"/>
      <c r="DA58" s="980"/>
      <c r="DB58" s="978"/>
      <c r="DC58" s="979"/>
      <c r="DD58" s="979"/>
      <c r="DE58" s="979"/>
      <c r="DF58" s="980"/>
      <c r="DG58" s="978"/>
      <c r="DH58" s="979"/>
      <c r="DI58" s="979"/>
      <c r="DJ58" s="979"/>
      <c r="DK58" s="980"/>
      <c r="DL58" s="978"/>
      <c r="DM58" s="979"/>
      <c r="DN58" s="979"/>
      <c r="DO58" s="979"/>
      <c r="DP58" s="980"/>
      <c r="DQ58" s="978"/>
      <c r="DR58" s="979"/>
      <c r="DS58" s="979"/>
      <c r="DT58" s="979"/>
      <c r="DU58" s="980"/>
      <c r="DV58" s="981"/>
      <c r="DW58" s="982"/>
      <c r="DX58" s="982"/>
      <c r="DY58" s="982"/>
      <c r="DZ58" s="983"/>
      <c r="EA58" s="221"/>
    </row>
    <row r="59" spans="1:131" ht="26.25" customHeight="1" x14ac:dyDescent="0.2">
      <c r="A59" s="229">
        <v>32</v>
      </c>
      <c r="B59" s="1019"/>
      <c r="C59" s="1020"/>
      <c r="D59" s="1020"/>
      <c r="E59" s="1020"/>
      <c r="F59" s="1020"/>
      <c r="G59" s="1020"/>
      <c r="H59" s="1020"/>
      <c r="I59" s="1020"/>
      <c r="J59" s="1020"/>
      <c r="K59" s="1020"/>
      <c r="L59" s="1020"/>
      <c r="M59" s="1020"/>
      <c r="N59" s="1020"/>
      <c r="O59" s="1020"/>
      <c r="P59" s="1021"/>
      <c r="Q59" s="1022"/>
      <c r="R59" s="1014"/>
      <c r="S59" s="1014"/>
      <c r="T59" s="1014"/>
      <c r="U59" s="1014"/>
      <c r="V59" s="1014"/>
      <c r="W59" s="1014"/>
      <c r="X59" s="1014"/>
      <c r="Y59" s="1014"/>
      <c r="Z59" s="1014"/>
      <c r="AA59" s="1014"/>
      <c r="AB59" s="1014"/>
      <c r="AC59" s="1014"/>
      <c r="AD59" s="1014"/>
      <c r="AE59" s="1023"/>
      <c r="AF59" s="1024"/>
      <c r="AG59" s="1025"/>
      <c r="AH59" s="1025"/>
      <c r="AI59" s="1025"/>
      <c r="AJ59" s="1026"/>
      <c r="AK59" s="1013"/>
      <c r="AL59" s="1014"/>
      <c r="AM59" s="1014"/>
      <c r="AN59" s="1014"/>
      <c r="AO59" s="1014"/>
      <c r="AP59" s="1014"/>
      <c r="AQ59" s="1014"/>
      <c r="AR59" s="1014"/>
      <c r="AS59" s="1014"/>
      <c r="AT59" s="1014"/>
      <c r="AU59" s="1014"/>
      <c r="AV59" s="1014"/>
      <c r="AW59" s="1014"/>
      <c r="AX59" s="1014"/>
      <c r="AY59" s="1014"/>
      <c r="AZ59" s="1015"/>
      <c r="BA59" s="1015"/>
      <c r="BB59" s="1015"/>
      <c r="BC59" s="1015"/>
      <c r="BD59" s="1015"/>
      <c r="BE59" s="960"/>
      <c r="BF59" s="960"/>
      <c r="BG59" s="960"/>
      <c r="BH59" s="960"/>
      <c r="BI59" s="961"/>
      <c r="BJ59" s="223"/>
      <c r="BK59" s="223"/>
      <c r="BL59" s="223"/>
      <c r="BM59" s="223"/>
      <c r="BN59" s="223"/>
      <c r="BO59" s="232"/>
      <c r="BP59" s="232"/>
      <c r="BQ59" s="229">
        <v>53</v>
      </c>
      <c r="BR59" s="230"/>
      <c r="BS59" s="981"/>
      <c r="BT59" s="982"/>
      <c r="BU59" s="982"/>
      <c r="BV59" s="982"/>
      <c r="BW59" s="982"/>
      <c r="BX59" s="982"/>
      <c r="BY59" s="982"/>
      <c r="BZ59" s="982"/>
      <c r="CA59" s="982"/>
      <c r="CB59" s="982"/>
      <c r="CC59" s="982"/>
      <c r="CD59" s="982"/>
      <c r="CE59" s="982"/>
      <c r="CF59" s="982"/>
      <c r="CG59" s="1003"/>
      <c r="CH59" s="978"/>
      <c r="CI59" s="979"/>
      <c r="CJ59" s="979"/>
      <c r="CK59" s="979"/>
      <c r="CL59" s="980"/>
      <c r="CM59" s="978"/>
      <c r="CN59" s="979"/>
      <c r="CO59" s="979"/>
      <c r="CP59" s="979"/>
      <c r="CQ59" s="980"/>
      <c r="CR59" s="978"/>
      <c r="CS59" s="979"/>
      <c r="CT59" s="979"/>
      <c r="CU59" s="979"/>
      <c r="CV59" s="980"/>
      <c r="CW59" s="978"/>
      <c r="CX59" s="979"/>
      <c r="CY59" s="979"/>
      <c r="CZ59" s="979"/>
      <c r="DA59" s="980"/>
      <c r="DB59" s="978"/>
      <c r="DC59" s="979"/>
      <c r="DD59" s="979"/>
      <c r="DE59" s="979"/>
      <c r="DF59" s="980"/>
      <c r="DG59" s="978"/>
      <c r="DH59" s="979"/>
      <c r="DI59" s="979"/>
      <c r="DJ59" s="979"/>
      <c r="DK59" s="980"/>
      <c r="DL59" s="978"/>
      <c r="DM59" s="979"/>
      <c r="DN59" s="979"/>
      <c r="DO59" s="979"/>
      <c r="DP59" s="980"/>
      <c r="DQ59" s="978"/>
      <c r="DR59" s="979"/>
      <c r="DS59" s="979"/>
      <c r="DT59" s="979"/>
      <c r="DU59" s="980"/>
      <c r="DV59" s="981"/>
      <c r="DW59" s="982"/>
      <c r="DX59" s="982"/>
      <c r="DY59" s="982"/>
      <c r="DZ59" s="983"/>
      <c r="EA59" s="221"/>
    </row>
    <row r="60" spans="1:131" ht="26.25" customHeight="1" x14ac:dyDescent="0.2">
      <c r="A60" s="229">
        <v>33</v>
      </c>
      <c r="B60" s="1019"/>
      <c r="C60" s="1020"/>
      <c r="D60" s="1020"/>
      <c r="E60" s="1020"/>
      <c r="F60" s="1020"/>
      <c r="G60" s="1020"/>
      <c r="H60" s="1020"/>
      <c r="I60" s="1020"/>
      <c r="J60" s="1020"/>
      <c r="K60" s="1020"/>
      <c r="L60" s="1020"/>
      <c r="M60" s="1020"/>
      <c r="N60" s="1020"/>
      <c r="O60" s="1020"/>
      <c r="P60" s="1021"/>
      <c r="Q60" s="1022"/>
      <c r="R60" s="1014"/>
      <c r="S60" s="1014"/>
      <c r="T60" s="1014"/>
      <c r="U60" s="1014"/>
      <c r="V60" s="1014"/>
      <c r="W60" s="1014"/>
      <c r="X60" s="1014"/>
      <c r="Y60" s="1014"/>
      <c r="Z60" s="1014"/>
      <c r="AA60" s="1014"/>
      <c r="AB60" s="1014"/>
      <c r="AC60" s="1014"/>
      <c r="AD60" s="1014"/>
      <c r="AE60" s="1023"/>
      <c r="AF60" s="1024"/>
      <c r="AG60" s="1025"/>
      <c r="AH60" s="1025"/>
      <c r="AI60" s="1025"/>
      <c r="AJ60" s="1026"/>
      <c r="AK60" s="1013"/>
      <c r="AL60" s="1014"/>
      <c r="AM60" s="1014"/>
      <c r="AN60" s="1014"/>
      <c r="AO60" s="1014"/>
      <c r="AP60" s="1014"/>
      <c r="AQ60" s="1014"/>
      <c r="AR60" s="1014"/>
      <c r="AS60" s="1014"/>
      <c r="AT60" s="1014"/>
      <c r="AU60" s="1014"/>
      <c r="AV60" s="1014"/>
      <c r="AW60" s="1014"/>
      <c r="AX60" s="1014"/>
      <c r="AY60" s="1014"/>
      <c r="AZ60" s="1015"/>
      <c r="BA60" s="1015"/>
      <c r="BB60" s="1015"/>
      <c r="BC60" s="1015"/>
      <c r="BD60" s="1015"/>
      <c r="BE60" s="960"/>
      <c r="BF60" s="960"/>
      <c r="BG60" s="960"/>
      <c r="BH60" s="960"/>
      <c r="BI60" s="961"/>
      <c r="BJ60" s="223"/>
      <c r="BK60" s="223"/>
      <c r="BL60" s="223"/>
      <c r="BM60" s="223"/>
      <c r="BN60" s="223"/>
      <c r="BO60" s="232"/>
      <c r="BP60" s="232"/>
      <c r="BQ60" s="229">
        <v>54</v>
      </c>
      <c r="BR60" s="230"/>
      <c r="BS60" s="981"/>
      <c r="BT60" s="982"/>
      <c r="BU60" s="982"/>
      <c r="BV60" s="982"/>
      <c r="BW60" s="982"/>
      <c r="BX60" s="982"/>
      <c r="BY60" s="982"/>
      <c r="BZ60" s="982"/>
      <c r="CA60" s="982"/>
      <c r="CB60" s="982"/>
      <c r="CC60" s="982"/>
      <c r="CD60" s="982"/>
      <c r="CE60" s="982"/>
      <c r="CF60" s="982"/>
      <c r="CG60" s="1003"/>
      <c r="CH60" s="978"/>
      <c r="CI60" s="979"/>
      <c r="CJ60" s="979"/>
      <c r="CK60" s="979"/>
      <c r="CL60" s="980"/>
      <c r="CM60" s="978"/>
      <c r="CN60" s="979"/>
      <c r="CO60" s="979"/>
      <c r="CP60" s="979"/>
      <c r="CQ60" s="980"/>
      <c r="CR60" s="978"/>
      <c r="CS60" s="979"/>
      <c r="CT60" s="979"/>
      <c r="CU60" s="979"/>
      <c r="CV60" s="980"/>
      <c r="CW60" s="978"/>
      <c r="CX60" s="979"/>
      <c r="CY60" s="979"/>
      <c r="CZ60" s="979"/>
      <c r="DA60" s="980"/>
      <c r="DB60" s="978"/>
      <c r="DC60" s="979"/>
      <c r="DD60" s="979"/>
      <c r="DE60" s="979"/>
      <c r="DF60" s="980"/>
      <c r="DG60" s="978"/>
      <c r="DH60" s="979"/>
      <c r="DI60" s="979"/>
      <c r="DJ60" s="979"/>
      <c r="DK60" s="980"/>
      <c r="DL60" s="978"/>
      <c r="DM60" s="979"/>
      <c r="DN60" s="979"/>
      <c r="DO60" s="979"/>
      <c r="DP60" s="980"/>
      <c r="DQ60" s="978"/>
      <c r="DR60" s="979"/>
      <c r="DS60" s="979"/>
      <c r="DT60" s="979"/>
      <c r="DU60" s="980"/>
      <c r="DV60" s="981"/>
      <c r="DW60" s="982"/>
      <c r="DX60" s="982"/>
      <c r="DY60" s="982"/>
      <c r="DZ60" s="983"/>
      <c r="EA60" s="221"/>
    </row>
    <row r="61" spans="1:131" ht="26.25" customHeight="1" thickBot="1" x14ac:dyDescent="0.25">
      <c r="A61" s="229">
        <v>34</v>
      </c>
      <c r="B61" s="1019"/>
      <c r="C61" s="1020"/>
      <c r="D61" s="1020"/>
      <c r="E61" s="1020"/>
      <c r="F61" s="1020"/>
      <c r="G61" s="1020"/>
      <c r="H61" s="1020"/>
      <c r="I61" s="1020"/>
      <c r="J61" s="1020"/>
      <c r="K61" s="1020"/>
      <c r="L61" s="1020"/>
      <c r="M61" s="1020"/>
      <c r="N61" s="1020"/>
      <c r="O61" s="1020"/>
      <c r="P61" s="1021"/>
      <c r="Q61" s="1022"/>
      <c r="R61" s="1014"/>
      <c r="S61" s="1014"/>
      <c r="T61" s="1014"/>
      <c r="U61" s="1014"/>
      <c r="V61" s="1014"/>
      <c r="W61" s="1014"/>
      <c r="X61" s="1014"/>
      <c r="Y61" s="1014"/>
      <c r="Z61" s="1014"/>
      <c r="AA61" s="1014"/>
      <c r="AB61" s="1014"/>
      <c r="AC61" s="1014"/>
      <c r="AD61" s="1014"/>
      <c r="AE61" s="1023"/>
      <c r="AF61" s="1024"/>
      <c r="AG61" s="1025"/>
      <c r="AH61" s="1025"/>
      <c r="AI61" s="1025"/>
      <c r="AJ61" s="1026"/>
      <c r="AK61" s="1013"/>
      <c r="AL61" s="1014"/>
      <c r="AM61" s="1014"/>
      <c r="AN61" s="1014"/>
      <c r="AO61" s="1014"/>
      <c r="AP61" s="1014"/>
      <c r="AQ61" s="1014"/>
      <c r="AR61" s="1014"/>
      <c r="AS61" s="1014"/>
      <c r="AT61" s="1014"/>
      <c r="AU61" s="1014"/>
      <c r="AV61" s="1014"/>
      <c r="AW61" s="1014"/>
      <c r="AX61" s="1014"/>
      <c r="AY61" s="1014"/>
      <c r="AZ61" s="1015"/>
      <c r="BA61" s="1015"/>
      <c r="BB61" s="1015"/>
      <c r="BC61" s="1015"/>
      <c r="BD61" s="1015"/>
      <c r="BE61" s="960"/>
      <c r="BF61" s="960"/>
      <c r="BG61" s="960"/>
      <c r="BH61" s="960"/>
      <c r="BI61" s="961"/>
      <c r="BJ61" s="223"/>
      <c r="BK61" s="223"/>
      <c r="BL61" s="223"/>
      <c r="BM61" s="223"/>
      <c r="BN61" s="223"/>
      <c r="BO61" s="232"/>
      <c r="BP61" s="232"/>
      <c r="BQ61" s="229">
        <v>55</v>
      </c>
      <c r="BR61" s="230"/>
      <c r="BS61" s="981"/>
      <c r="BT61" s="982"/>
      <c r="BU61" s="982"/>
      <c r="BV61" s="982"/>
      <c r="BW61" s="982"/>
      <c r="BX61" s="982"/>
      <c r="BY61" s="982"/>
      <c r="BZ61" s="982"/>
      <c r="CA61" s="982"/>
      <c r="CB61" s="982"/>
      <c r="CC61" s="982"/>
      <c r="CD61" s="982"/>
      <c r="CE61" s="982"/>
      <c r="CF61" s="982"/>
      <c r="CG61" s="1003"/>
      <c r="CH61" s="978"/>
      <c r="CI61" s="979"/>
      <c r="CJ61" s="979"/>
      <c r="CK61" s="979"/>
      <c r="CL61" s="980"/>
      <c r="CM61" s="978"/>
      <c r="CN61" s="979"/>
      <c r="CO61" s="979"/>
      <c r="CP61" s="979"/>
      <c r="CQ61" s="980"/>
      <c r="CR61" s="978"/>
      <c r="CS61" s="979"/>
      <c r="CT61" s="979"/>
      <c r="CU61" s="979"/>
      <c r="CV61" s="980"/>
      <c r="CW61" s="978"/>
      <c r="CX61" s="979"/>
      <c r="CY61" s="979"/>
      <c r="CZ61" s="979"/>
      <c r="DA61" s="980"/>
      <c r="DB61" s="978"/>
      <c r="DC61" s="979"/>
      <c r="DD61" s="979"/>
      <c r="DE61" s="979"/>
      <c r="DF61" s="980"/>
      <c r="DG61" s="978"/>
      <c r="DH61" s="979"/>
      <c r="DI61" s="979"/>
      <c r="DJ61" s="979"/>
      <c r="DK61" s="980"/>
      <c r="DL61" s="978"/>
      <c r="DM61" s="979"/>
      <c r="DN61" s="979"/>
      <c r="DO61" s="979"/>
      <c r="DP61" s="980"/>
      <c r="DQ61" s="978"/>
      <c r="DR61" s="979"/>
      <c r="DS61" s="979"/>
      <c r="DT61" s="979"/>
      <c r="DU61" s="980"/>
      <c r="DV61" s="981"/>
      <c r="DW61" s="982"/>
      <c r="DX61" s="982"/>
      <c r="DY61" s="982"/>
      <c r="DZ61" s="983"/>
      <c r="EA61" s="221"/>
    </row>
    <row r="62" spans="1:131" ht="26.25" customHeight="1" x14ac:dyDescent="0.2">
      <c r="A62" s="229">
        <v>35</v>
      </c>
      <c r="B62" s="1019"/>
      <c r="C62" s="1020"/>
      <c r="D62" s="1020"/>
      <c r="E62" s="1020"/>
      <c r="F62" s="1020"/>
      <c r="G62" s="1020"/>
      <c r="H62" s="1020"/>
      <c r="I62" s="1020"/>
      <c r="J62" s="1020"/>
      <c r="K62" s="1020"/>
      <c r="L62" s="1020"/>
      <c r="M62" s="1020"/>
      <c r="N62" s="1020"/>
      <c r="O62" s="1020"/>
      <c r="P62" s="1021"/>
      <c r="Q62" s="1022"/>
      <c r="R62" s="1014"/>
      <c r="S62" s="1014"/>
      <c r="T62" s="1014"/>
      <c r="U62" s="1014"/>
      <c r="V62" s="1014"/>
      <c r="W62" s="1014"/>
      <c r="X62" s="1014"/>
      <c r="Y62" s="1014"/>
      <c r="Z62" s="1014"/>
      <c r="AA62" s="1014"/>
      <c r="AB62" s="1014"/>
      <c r="AC62" s="1014"/>
      <c r="AD62" s="1014"/>
      <c r="AE62" s="1023"/>
      <c r="AF62" s="1024"/>
      <c r="AG62" s="1025"/>
      <c r="AH62" s="1025"/>
      <c r="AI62" s="1025"/>
      <c r="AJ62" s="1026"/>
      <c r="AK62" s="1013"/>
      <c r="AL62" s="1014"/>
      <c r="AM62" s="1014"/>
      <c r="AN62" s="1014"/>
      <c r="AO62" s="1014"/>
      <c r="AP62" s="1014"/>
      <c r="AQ62" s="1014"/>
      <c r="AR62" s="1014"/>
      <c r="AS62" s="1014"/>
      <c r="AT62" s="1014"/>
      <c r="AU62" s="1014"/>
      <c r="AV62" s="1014"/>
      <c r="AW62" s="1014"/>
      <c r="AX62" s="1014"/>
      <c r="AY62" s="1014"/>
      <c r="AZ62" s="1015"/>
      <c r="BA62" s="1015"/>
      <c r="BB62" s="1015"/>
      <c r="BC62" s="1015"/>
      <c r="BD62" s="1015"/>
      <c r="BE62" s="960"/>
      <c r="BF62" s="960"/>
      <c r="BG62" s="960"/>
      <c r="BH62" s="960"/>
      <c r="BI62" s="961"/>
      <c r="BJ62" s="1016" t="s">
        <v>394</v>
      </c>
      <c r="BK62" s="1017"/>
      <c r="BL62" s="1017"/>
      <c r="BM62" s="1017"/>
      <c r="BN62" s="1018"/>
      <c r="BO62" s="232"/>
      <c r="BP62" s="232"/>
      <c r="BQ62" s="229">
        <v>56</v>
      </c>
      <c r="BR62" s="230"/>
      <c r="BS62" s="981"/>
      <c r="BT62" s="982"/>
      <c r="BU62" s="982"/>
      <c r="BV62" s="982"/>
      <c r="BW62" s="982"/>
      <c r="BX62" s="982"/>
      <c r="BY62" s="982"/>
      <c r="BZ62" s="982"/>
      <c r="CA62" s="982"/>
      <c r="CB62" s="982"/>
      <c r="CC62" s="982"/>
      <c r="CD62" s="982"/>
      <c r="CE62" s="982"/>
      <c r="CF62" s="982"/>
      <c r="CG62" s="1003"/>
      <c r="CH62" s="978"/>
      <c r="CI62" s="979"/>
      <c r="CJ62" s="979"/>
      <c r="CK62" s="979"/>
      <c r="CL62" s="980"/>
      <c r="CM62" s="978"/>
      <c r="CN62" s="979"/>
      <c r="CO62" s="979"/>
      <c r="CP62" s="979"/>
      <c r="CQ62" s="980"/>
      <c r="CR62" s="978"/>
      <c r="CS62" s="979"/>
      <c r="CT62" s="979"/>
      <c r="CU62" s="979"/>
      <c r="CV62" s="980"/>
      <c r="CW62" s="978"/>
      <c r="CX62" s="979"/>
      <c r="CY62" s="979"/>
      <c r="CZ62" s="979"/>
      <c r="DA62" s="980"/>
      <c r="DB62" s="978"/>
      <c r="DC62" s="979"/>
      <c r="DD62" s="979"/>
      <c r="DE62" s="979"/>
      <c r="DF62" s="980"/>
      <c r="DG62" s="978"/>
      <c r="DH62" s="979"/>
      <c r="DI62" s="979"/>
      <c r="DJ62" s="979"/>
      <c r="DK62" s="980"/>
      <c r="DL62" s="978"/>
      <c r="DM62" s="979"/>
      <c r="DN62" s="979"/>
      <c r="DO62" s="979"/>
      <c r="DP62" s="980"/>
      <c r="DQ62" s="978"/>
      <c r="DR62" s="979"/>
      <c r="DS62" s="979"/>
      <c r="DT62" s="979"/>
      <c r="DU62" s="980"/>
      <c r="DV62" s="981"/>
      <c r="DW62" s="982"/>
      <c r="DX62" s="982"/>
      <c r="DY62" s="982"/>
      <c r="DZ62" s="983"/>
      <c r="EA62" s="221"/>
    </row>
    <row r="63" spans="1:131" ht="26.25" customHeight="1" thickBot="1" x14ac:dyDescent="0.25">
      <c r="A63" s="231" t="s">
        <v>376</v>
      </c>
      <c r="B63" s="925" t="s">
        <v>395</v>
      </c>
      <c r="C63" s="926"/>
      <c r="D63" s="926"/>
      <c r="E63" s="926"/>
      <c r="F63" s="926"/>
      <c r="G63" s="926"/>
      <c r="H63" s="926"/>
      <c r="I63" s="926"/>
      <c r="J63" s="926"/>
      <c r="K63" s="926"/>
      <c r="L63" s="926"/>
      <c r="M63" s="926"/>
      <c r="N63" s="926"/>
      <c r="O63" s="926"/>
      <c r="P63" s="936"/>
      <c r="Q63" s="950"/>
      <c r="R63" s="951"/>
      <c r="S63" s="951"/>
      <c r="T63" s="951"/>
      <c r="U63" s="951"/>
      <c r="V63" s="951"/>
      <c r="W63" s="951"/>
      <c r="X63" s="951"/>
      <c r="Y63" s="951"/>
      <c r="Z63" s="951"/>
      <c r="AA63" s="951"/>
      <c r="AB63" s="951"/>
      <c r="AC63" s="951"/>
      <c r="AD63" s="951"/>
      <c r="AE63" s="1009"/>
      <c r="AF63" s="1010">
        <v>683</v>
      </c>
      <c r="AG63" s="947"/>
      <c r="AH63" s="947"/>
      <c r="AI63" s="947"/>
      <c r="AJ63" s="1011"/>
      <c r="AK63" s="1012"/>
      <c r="AL63" s="951"/>
      <c r="AM63" s="951"/>
      <c r="AN63" s="951"/>
      <c r="AO63" s="951"/>
      <c r="AP63" s="947">
        <v>91</v>
      </c>
      <c r="AQ63" s="947"/>
      <c r="AR63" s="947"/>
      <c r="AS63" s="947"/>
      <c r="AT63" s="947"/>
      <c r="AU63" s="947">
        <v>91</v>
      </c>
      <c r="AV63" s="947"/>
      <c r="AW63" s="947"/>
      <c r="AX63" s="947"/>
      <c r="AY63" s="947"/>
      <c r="AZ63" s="1006"/>
      <c r="BA63" s="1006"/>
      <c r="BB63" s="1006"/>
      <c r="BC63" s="1006"/>
      <c r="BD63" s="1006"/>
      <c r="BE63" s="948"/>
      <c r="BF63" s="948"/>
      <c r="BG63" s="948"/>
      <c r="BH63" s="948"/>
      <c r="BI63" s="949"/>
      <c r="BJ63" s="1007" t="s">
        <v>122</v>
      </c>
      <c r="BK63" s="941"/>
      <c r="BL63" s="941"/>
      <c r="BM63" s="941"/>
      <c r="BN63" s="1008"/>
      <c r="BO63" s="232"/>
      <c r="BP63" s="232"/>
      <c r="BQ63" s="229">
        <v>57</v>
      </c>
      <c r="BR63" s="230"/>
      <c r="BS63" s="981"/>
      <c r="BT63" s="982"/>
      <c r="BU63" s="982"/>
      <c r="BV63" s="982"/>
      <c r="BW63" s="982"/>
      <c r="BX63" s="982"/>
      <c r="BY63" s="982"/>
      <c r="BZ63" s="982"/>
      <c r="CA63" s="982"/>
      <c r="CB63" s="982"/>
      <c r="CC63" s="982"/>
      <c r="CD63" s="982"/>
      <c r="CE63" s="982"/>
      <c r="CF63" s="982"/>
      <c r="CG63" s="1003"/>
      <c r="CH63" s="978"/>
      <c r="CI63" s="979"/>
      <c r="CJ63" s="979"/>
      <c r="CK63" s="979"/>
      <c r="CL63" s="980"/>
      <c r="CM63" s="978"/>
      <c r="CN63" s="979"/>
      <c r="CO63" s="979"/>
      <c r="CP63" s="979"/>
      <c r="CQ63" s="980"/>
      <c r="CR63" s="978"/>
      <c r="CS63" s="979"/>
      <c r="CT63" s="979"/>
      <c r="CU63" s="979"/>
      <c r="CV63" s="980"/>
      <c r="CW63" s="978"/>
      <c r="CX63" s="979"/>
      <c r="CY63" s="979"/>
      <c r="CZ63" s="979"/>
      <c r="DA63" s="980"/>
      <c r="DB63" s="978"/>
      <c r="DC63" s="979"/>
      <c r="DD63" s="979"/>
      <c r="DE63" s="979"/>
      <c r="DF63" s="980"/>
      <c r="DG63" s="978"/>
      <c r="DH63" s="979"/>
      <c r="DI63" s="979"/>
      <c r="DJ63" s="979"/>
      <c r="DK63" s="980"/>
      <c r="DL63" s="978"/>
      <c r="DM63" s="979"/>
      <c r="DN63" s="979"/>
      <c r="DO63" s="979"/>
      <c r="DP63" s="980"/>
      <c r="DQ63" s="978"/>
      <c r="DR63" s="979"/>
      <c r="DS63" s="979"/>
      <c r="DT63" s="979"/>
      <c r="DU63" s="980"/>
      <c r="DV63" s="981"/>
      <c r="DW63" s="982"/>
      <c r="DX63" s="982"/>
      <c r="DY63" s="982"/>
      <c r="DZ63" s="983"/>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81"/>
      <c r="BT64" s="982"/>
      <c r="BU64" s="982"/>
      <c r="BV64" s="982"/>
      <c r="BW64" s="982"/>
      <c r="BX64" s="982"/>
      <c r="BY64" s="982"/>
      <c r="BZ64" s="982"/>
      <c r="CA64" s="982"/>
      <c r="CB64" s="982"/>
      <c r="CC64" s="982"/>
      <c r="CD64" s="982"/>
      <c r="CE64" s="982"/>
      <c r="CF64" s="982"/>
      <c r="CG64" s="1003"/>
      <c r="CH64" s="978"/>
      <c r="CI64" s="979"/>
      <c r="CJ64" s="979"/>
      <c r="CK64" s="979"/>
      <c r="CL64" s="980"/>
      <c r="CM64" s="978"/>
      <c r="CN64" s="979"/>
      <c r="CO64" s="979"/>
      <c r="CP64" s="979"/>
      <c r="CQ64" s="980"/>
      <c r="CR64" s="978"/>
      <c r="CS64" s="979"/>
      <c r="CT64" s="979"/>
      <c r="CU64" s="979"/>
      <c r="CV64" s="980"/>
      <c r="CW64" s="978"/>
      <c r="CX64" s="979"/>
      <c r="CY64" s="979"/>
      <c r="CZ64" s="979"/>
      <c r="DA64" s="980"/>
      <c r="DB64" s="978"/>
      <c r="DC64" s="979"/>
      <c r="DD64" s="979"/>
      <c r="DE64" s="979"/>
      <c r="DF64" s="980"/>
      <c r="DG64" s="978"/>
      <c r="DH64" s="979"/>
      <c r="DI64" s="979"/>
      <c r="DJ64" s="979"/>
      <c r="DK64" s="980"/>
      <c r="DL64" s="978"/>
      <c r="DM64" s="979"/>
      <c r="DN64" s="979"/>
      <c r="DO64" s="979"/>
      <c r="DP64" s="980"/>
      <c r="DQ64" s="978"/>
      <c r="DR64" s="979"/>
      <c r="DS64" s="979"/>
      <c r="DT64" s="979"/>
      <c r="DU64" s="980"/>
      <c r="DV64" s="981"/>
      <c r="DW64" s="982"/>
      <c r="DX64" s="982"/>
      <c r="DY64" s="982"/>
      <c r="DZ64" s="983"/>
      <c r="EA64" s="221"/>
    </row>
    <row r="65" spans="1:131" ht="26.25" customHeight="1" thickBot="1" x14ac:dyDescent="0.25">
      <c r="A65" s="223" t="s">
        <v>396</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81"/>
      <c r="BT65" s="982"/>
      <c r="BU65" s="982"/>
      <c r="BV65" s="982"/>
      <c r="BW65" s="982"/>
      <c r="BX65" s="982"/>
      <c r="BY65" s="982"/>
      <c r="BZ65" s="982"/>
      <c r="CA65" s="982"/>
      <c r="CB65" s="982"/>
      <c r="CC65" s="982"/>
      <c r="CD65" s="982"/>
      <c r="CE65" s="982"/>
      <c r="CF65" s="982"/>
      <c r="CG65" s="1003"/>
      <c r="CH65" s="978"/>
      <c r="CI65" s="979"/>
      <c r="CJ65" s="979"/>
      <c r="CK65" s="979"/>
      <c r="CL65" s="980"/>
      <c r="CM65" s="978"/>
      <c r="CN65" s="979"/>
      <c r="CO65" s="979"/>
      <c r="CP65" s="979"/>
      <c r="CQ65" s="980"/>
      <c r="CR65" s="978"/>
      <c r="CS65" s="979"/>
      <c r="CT65" s="979"/>
      <c r="CU65" s="979"/>
      <c r="CV65" s="980"/>
      <c r="CW65" s="978"/>
      <c r="CX65" s="979"/>
      <c r="CY65" s="979"/>
      <c r="CZ65" s="979"/>
      <c r="DA65" s="980"/>
      <c r="DB65" s="978"/>
      <c r="DC65" s="979"/>
      <c r="DD65" s="979"/>
      <c r="DE65" s="979"/>
      <c r="DF65" s="980"/>
      <c r="DG65" s="978"/>
      <c r="DH65" s="979"/>
      <c r="DI65" s="979"/>
      <c r="DJ65" s="979"/>
      <c r="DK65" s="980"/>
      <c r="DL65" s="978"/>
      <c r="DM65" s="979"/>
      <c r="DN65" s="979"/>
      <c r="DO65" s="979"/>
      <c r="DP65" s="980"/>
      <c r="DQ65" s="978"/>
      <c r="DR65" s="979"/>
      <c r="DS65" s="979"/>
      <c r="DT65" s="979"/>
      <c r="DU65" s="980"/>
      <c r="DV65" s="981"/>
      <c r="DW65" s="982"/>
      <c r="DX65" s="982"/>
      <c r="DY65" s="982"/>
      <c r="DZ65" s="983"/>
      <c r="EA65" s="221"/>
    </row>
    <row r="66" spans="1:131" ht="26.25" customHeight="1" x14ac:dyDescent="0.2">
      <c r="A66" s="984" t="s">
        <v>397</v>
      </c>
      <c r="B66" s="985"/>
      <c r="C66" s="985"/>
      <c r="D66" s="985"/>
      <c r="E66" s="985"/>
      <c r="F66" s="985"/>
      <c r="G66" s="985"/>
      <c r="H66" s="985"/>
      <c r="I66" s="985"/>
      <c r="J66" s="985"/>
      <c r="K66" s="985"/>
      <c r="L66" s="985"/>
      <c r="M66" s="985"/>
      <c r="N66" s="985"/>
      <c r="O66" s="985"/>
      <c r="P66" s="986"/>
      <c r="Q66" s="990" t="s">
        <v>380</v>
      </c>
      <c r="R66" s="991"/>
      <c r="S66" s="991"/>
      <c r="T66" s="991"/>
      <c r="U66" s="992"/>
      <c r="V66" s="990" t="s">
        <v>381</v>
      </c>
      <c r="W66" s="991"/>
      <c r="X66" s="991"/>
      <c r="Y66" s="991"/>
      <c r="Z66" s="992"/>
      <c r="AA66" s="990" t="s">
        <v>382</v>
      </c>
      <c r="AB66" s="991"/>
      <c r="AC66" s="991"/>
      <c r="AD66" s="991"/>
      <c r="AE66" s="992"/>
      <c r="AF66" s="996" t="s">
        <v>383</v>
      </c>
      <c r="AG66" s="997"/>
      <c r="AH66" s="997"/>
      <c r="AI66" s="997"/>
      <c r="AJ66" s="998"/>
      <c r="AK66" s="990" t="s">
        <v>384</v>
      </c>
      <c r="AL66" s="985"/>
      <c r="AM66" s="985"/>
      <c r="AN66" s="985"/>
      <c r="AO66" s="986"/>
      <c r="AP66" s="990" t="s">
        <v>385</v>
      </c>
      <c r="AQ66" s="991"/>
      <c r="AR66" s="991"/>
      <c r="AS66" s="991"/>
      <c r="AT66" s="992"/>
      <c r="AU66" s="990" t="s">
        <v>398</v>
      </c>
      <c r="AV66" s="991"/>
      <c r="AW66" s="991"/>
      <c r="AX66" s="991"/>
      <c r="AY66" s="992"/>
      <c r="AZ66" s="990" t="s">
        <v>364</v>
      </c>
      <c r="BA66" s="991"/>
      <c r="BB66" s="991"/>
      <c r="BC66" s="991"/>
      <c r="BD66" s="1004"/>
      <c r="BE66" s="232"/>
      <c r="BF66" s="232"/>
      <c r="BG66" s="232"/>
      <c r="BH66" s="232"/>
      <c r="BI66" s="232"/>
      <c r="BJ66" s="232"/>
      <c r="BK66" s="232"/>
      <c r="BL66" s="232"/>
      <c r="BM66" s="232"/>
      <c r="BN66" s="232"/>
      <c r="BO66" s="232"/>
      <c r="BP66" s="232"/>
      <c r="BQ66" s="229">
        <v>60</v>
      </c>
      <c r="BR66" s="234"/>
      <c r="BS66" s="933"/>
      <c r="BT66" s="934"/>
      <c r="BU66" s="934"/>
      <c r="BV66" s="934"/>
      <c r="BW66" s="934"/>
      <c r="BX66" s="934"/>
      <c r="BY66" s="934"/>
      <c r="BZ66" s="934"/>
      <c r="CA66" s="934"/>
      <c r="CB66" s="934"/>
      <c r="CC66" s="934"/>
      <c r="CD66" s="934"/>
      <c r="CE66" s="934"/>
      <c r="CF66" s="934"/>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3"/>
      <c r="DW66" s="934"/>
      <c r="DX66" s="934"/>
      <c r="DY66" s="934"/>
      <c r="DZ66" s="935"/>
      <c r="EA66" s="221"/>
    </row>
    <row r="67" spans="1:131" ht="26.25" customHeight="1" thickBot="1" x14ac:dyDescent="0.25">
      <c r="A67" s="987"/>
      <c r="B67" s="988"/>
      <c r="C67" s="988"/>
      <c r="D67" s="988"/>
      <c r="E67" s="988"/>
      <c r="F67" s="988"/>
      <c r="G67" s="988"/>
      <c r="H67" s="988"/>
      <c r="I67" s="988"/>
      <c r="J67" s="988"/>
      <c r="K67" s="988"/>
      <c r="L67" s="988"/>
      <c r="M67" s="988"/>
      <c r="N67" s="988"/>
      <c r="O67" s="988"/>
      <c r="P67" s="989"/>
      <c r="Q67" s="993"/>
      <c r="R67" s="994"/>
      <c r="S67" s="994"/>
      <c r="T67" s="994"/>
      <c r="U67" s="995"/>
      <c r="V67" s="993"/>
      <c r="W67" s="994"/>
      <c r="X67" s="994"/>
      <c r="Y67" s="994"/>
      <c r="Z67" s="995"/>
      <c r="AA67" s="993"/>
      <c r="AB67" s="994"/>
      <c r="AC67" s="994"/>
      <c r="AD67" s="994"/>
      <c r="AE67" s="995"/>
      <c r="AF67" s="999"/>
      <c r="AG67" s="1000"/>
      <c r="AH67" s="1000"/>
      <c r="AI67" s="1000"/>
      <c r="AJ67" s="1001"/>
      <c r="AK67" s="1002"/>
      <c r="AL67" s="988"/>
      <c r="AM67" s="988"/>
      <c r="AN67" s="988"/>
      <c r="AO67" s="989"/>
      <c r="AP67" s="993"/>
      <c r="AQ67" s="994"/>
      <c r="AR67" s="994"/>
      <c r="AS67" s="994"/>
      <c r="AT67" s="995"/>
      <c r="AU67" s="993"/>
      <c r="AV67" s="994"/>
      <c r="AW67" s="994"/>
      <c r="AX67" s="994"/>
      <c r="AY67" s="995"/>
      <c r="AZ67" s="993"/>
      <c r="BA67" s="994"/>
      <c r="BB67" s="994"/>
      <c r="BC67" s="994"/>
      <c r="BD67" s="1005"/>
      <c r="BE67" s="232"/>
      <c r="BF67" s="232"/>
      <c r="BG67" s="232"/>
      <c r="BH67" s="232"/>
      <c r="BI67" s="232"/>
      <c r="BJ67" s="232"/>
      <c r="BK67" s="232"/>
      <c r="BL67" s="232"/>
      <c r="BM67" s="232"/>
      <c r="BN67" s="232"/>
      <c r="BO67" s="232"/>
      <c r="BP67" s="232"/>
      <c r="BQ67" s="229">
        <v>61</v>
      </c>
      <c r="BR67" s="234"/>
      <c r="BS67" s="933"/>
      <c r="BT67" s="934"/>
      <c r="BU67" s="934"/>
      <c r="BV67" s="934"/>
      <c r="BW67" s="934"/>
      <c r="BX67" s="934"/>
      <c r="BY67" s="934"/>
      <c r="BZ67" s="934"/>
      <c r="CA67" s="934"/>
      <c r="CB67" s="934"/>
      <c r="CC67" s="934"/>
      <c r="CD67" s="934"/>
      <c r="CE67" s="934"/>
      <c r="CF67" s="934"/>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3"/>
      <c r="DW67" s="934"/>
      <c r="DX67" s="934"/>
      <c r="DY67" s="934"/>
      <c r="DZ67" s="935"/>
      <c r="EA67" s="221"/>
    </row>
    <row r="68" spans="1:131" ht="26.25" customHeight="1" thickTop="1" x14ac:dyDescent="0.2">
      <c r="A68" s="227">
        <v>1</v>
      </c>
      <c r="B68" s="973" t="s">
        <v>546</v>
      </c>
      <c r="C68" s="974"/>
      <c r="D68" s="974"/>
      <c r="E68" s="974"/>
      <c r="F68" s="974"/>
      <c r="G68" s="974"/>
      <c r="H68" s="974"/>
      <c r="I68" s="974"/>
      <c r="J68" s="974"/>
      <c r="K68" s="974"/>
      <c r="L68" s="974"/>
      <c r="M68" s="974"/>
      <c r="N68" s="974"/>
      <c r="O68" s="974"/>
      <c r="P68" s="975"/>
      <c r="Q68" s="976">
        <v>22493</v>
      </c>
      <c r="R68" s="970"/>
      <c r="S68" s="970"/>
      <c r="T68" s="970"/>
      <c r="U68" s="970"/>
      <c r="V68" s="970">
        <v>18905</v>
      </c>
      <c r="W68" s="970"/>
      <c r="X68" s="970"/>
      <c r="Y68" s="970"/>
      <c r="Z68" s="970"/>
      <c r="AA68" s="970">
        <v>3589</v>
      </c>
      <c r="AB68" s="970"/>
      <c r="AC68" s="970"/>
      <c r="AD68" s="970"/>
      <c r="AE68" s="970"/>
      <c r="AF68" s="970">
        <v>3589</v>
      </c>
      <c r="AG68" s="970"/>
      <c r="AH68" s="970"/>
      <c r="AI68" s="970"/>
      <c r="AJ68" s="970"/>
      <c r="AK68" s="977">
        <v>216</v>
      </c>
      <c r="AL68" s="977">
        <v>118</v>
      </c>
      <c r="AM68" s="977">
        <v>118</v>
      </c>
      <c r="AN68" s="977">
        <v>118</v>
      </c>
      <c r="AO68" s="977">
        <v>118</v>
      </c>
      <c r="AP68" s="970" t="s">
        <v>547</v>
      </c>
      <c r="AQ68" s="970"/>
      <c r="AR68" s="970"/>
      <c r="AS68" s="970"/>
      <c r="AT68" s="970"/>
      <c r="AU68" s="970" t="s">
        <v>547</v>
      </c>
      <c r="AV68" s="970"/>
      <c r="AW68" s="970"/>
      <c r="AX68" s="970"/>
      <c r="AY68" s="970"/>
      <c r="AZ68" s="971"/>
      <c r="BA68" s="971"/>
      <c r="BB68" s="971"/>
      <c r="BC68" s="971"/>
      <c r="BD68" s="972"/>
      <c r="BE68" s="232"/>
      <c r="BF68" s="232"/>
      <c r="BG68" s="232"/>
      <c r="BH68" s="232"/>
      <c r="BI68" s="232"/>
      <c r="BJ68" s="232"/>
      <c r="BK68" s="232"/>
      <c r="BL68" s="232"/>
      <c r="BM68" s="232"/>
      <c r="BN68" s="232"/>
      <c r="BO68" s="232"/>
      <c r="BP68" s="232"/>
      <c r="BQ68" s="229">
        <v>62</v>
      </c>
      <c r="BR68" s="234"/>
      <c r="BS68" s="933"/>
      <c r="BT68" s="934"/>
      <c r="BU68" s="934"/>
      <c r="BV68" s="934"/>
      <c r="BW68" s="934"/>
      <c r="BX68" s="934"/>
      <c r="BY68" s="934"/>
      <c r="BZ68" s="934"/>
      <c r="CA68" s="934"/>
      <c r="CB68" s="934"/>
      <c r="CC68" s="934"/>
      <c r="CD68" s="934"/>
      <c r="CE68" s="934"/>
      <c r="CF68" s="934"/>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3"/>
      <c r="DW68" s="934"/>
      <c r="DX68" s="934"/>
      <c r="DY68" s="934"/>
      <c r="DZ68" s="935"/>
      <c r="EA68" s="221"/>
    </row>
    <row r="69" spans="1:131" ht="26.25" customHeight="1" x14ac:dyDescent="0.2">
      <c r="A69" s="229">
        <v>2</v>
      </c>
      <c r="B69" s="962" t="s">
        <v>548</v>
      </c>
      <c r="C69" s="963"/>
      <c r="D69" s="963"/>
      <c r="E69" s="963"/>
      <c r="F69" s="963"/>
      <c r="G69" s="963"/>
      <c r="H69" s="963"/>
      <c r="I69" s="963"/>
      <c r="J69" s="963"/>
      <c r="K69" s="963"/>
      <c r="L69" s="963"/>
      <c r="M69" s="963"/>
      <c r="N69" s="963"/>
      <c r="O69" s="963"/>
      <c r="P69" s="964"/>
      <c r="Q69" s="965">
        <v>187</v>
      </c>
      <c r="R69" s="959"/>
      <c r="S69" s="959"/>
      <c r="T69" s="959"/>
      <c r="U69" s="959"/>
      <c r="V69" s="959">
        <v>162</v>
      </c>
      <c r="W69" s="959"/>
      <c r="X69" s="959"/>
      <c r="Y69" s="959"/>
      <c r="Z69" s="959"/>
      <c r="AA69" s="959">
        <v>26</v>
      </c>
      <c r="AB69" s="959"/>
      <c r="AC69" s="959"/>
      <c r="AD69" s="959"/>
      <c r="AE69" s="959"/>
      <c r="AF69" s="959">
        <v>26</v>
      </c>
      <c r="AG69" s="959"/>
      <c r="AH69" s="959"/>
      <c r="AI69" s="959"/>
      <c r="AJ69" s="959"/>
      <c r="AK69" s="959" t="s">
        <v>547</v>
      </c>
      <c r="AL69" s="959"/>
      <c r="AM69" s="959"/>
      <c r="AN69" s="959"/>
      <c r="AO69" s="959"/>
      <c r="AP69" s="959" t="s">
        <v>547</v>
      </c>
      <c r="AQ69" s="959"/>
      <c r="AR69" s="959"/>
      <c r="AS69" s="959"/>
      <c r="AT69" s="959"/>
      <c r="AU69" s="959" t="s">
        <v>547</v>
      </c>
      <c r="AV69" s="959"/>
      <c r="AW69" s="959"/>
      <c r="AX69" s="959"/>
      <c r="AY69" s="959"/>
      <c r="AZ69" s="960"/>
      <c r="BA69" s="960"/>
      <c r="BB69" s="960"/>
      <c r="BC69" s="960"/>
      <c r="BD69" s="961"/>
      <c r="BE69" s="232"/>
      <c r="BF69" s="232"/>
      <c r="BG69" s="232"/>
      <c r="BH69" s="232"/>
      <c r="BI69" s="232"/>
      <c r="BJ69" s="232"/>
      <c r="BK69" s="232"/>
      <c r="BL69" s="232"/>
      <c r="BM69" s="232"/>
      <c r="BN69" s="232"/>
      <c r="BO69" s="232"/>
      <c r="BP69" s="232"/>
      <c r="BQ69" s="229">
        <v>63</v>
      </c>
      <c r="BR69" s="234"/>
      <c r="BS69" s="933"/>
      <c r="BT69" s="934"/>
      <c r="BU69" s="934"/>
      <c r="BV69" s="934"/>
      <c r="BW69" s="934"/>
      <c r="BX69" s="934"/>
      <c r="BY69" s="934"/>
      <c r="BZ69" s="934"/>
      <c r="CA69" s="934"/>
      <c r="CB69" s="934"/>
      <c r="CC69" s="934"/>
      <c r="CD69" s="934"/>
      <c r="CE69" s="934"/>
      <c r="CF69" s="934"/>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3"/>
      <c r="DW69" s="934"/>
      <c r="DX69" s="934"/>
      <c r="DY69" s="934"/>
      <c r="DZ69" s="935"/>
      <c r="EA69" s="221"/>
    </row>
    <row r="70" spans="1:131" ht="26.25" customHeight="1" x14ac:dyDescent="0.2">
      <c r="A70" s="229">
        <v>3</v>
      </c>
      <c r="B70" s="962" t="s">
        <v>549</v>
      </c>
      <c r="C70" s="963"/>
      <c r="D70" s="963"/>
      <c r="E70" s="963"/>
      <c r="F70" s="963"/>
      <c r="G70" s="963"/>
      <c r="H70" s="963"/>
      <c r="I70" s="963"/>
      <c r="J70" s="963"/>
      <c r="K70" s="963"/>
      <c r="L70" s="963"/>
      <c r="M70" s="963"/>
      <c r="N70" s="963"/>
      <c r="O70" s="963"/>
      <c r="P70" s="964"/>
      <c r="Q70" s="965">
        <v>104</v>
      </c>
      <c r="R70" s="959"/>
      <c r="S70" s="959"/>
      <c r="T70" s="959"/>
      <c r="U70" s="959"/>
      <c r="V70" s="959">
        <v>94</v>
      </c>
      <c r="W70" s="959"/>
      <c r="X70" s="959"/>
      <c r="Y70" s="959"/>
      <c r="Z70" s="959"/>
      <c r="AA70" s="959">
        <v>10</v>
      </c>
      <c r="AB70" s="959"/>
      <c r="AC70" s="959"/>
      <c r="AD70" s="959"/>
      <c r="AE70" s="959"/>
      <c r="AF70" s="959">
        <v>10</v>
      </c>
      <c r="AG70" s="959"/>
      <c r="AH70" s="959"/>
      <c r="AI70" s="959"/>
      <c r="AJ70" s="959"/>
      <c r="AK70" s="959">
        <v>1</v>
      </c>
      <c r="AL70" s="959"/>
      <c r="AM70" s="959"/>
      <c r="AN70" s="959"/>
      <c r="AO70" s="959"/>
      <c r="AP70" s="959" t="s">
        <v>547</v>
      </c>
      <c r="AQ70" s="959"/>
      <c r="AR70" s="959"/>
      <c r="AS70" s="959"/>
      <c r="AT70" s="959"/>
      <c r="AU70" s="959" t="s">
        <v>547</v>
      </c>
      <c r="AV70" s="959"/>
      <c r="AW70" s="959"/>
      <c r="AX70" s="959"/>
      <c r="AY70" s="959"/>
      <c r="AZ70" s="960"/>
      <c r="BA70" s="960"/>
      <c r="BB70" s="960"/>
      <c r="BC70" s="960"/>
      <c r="BD70" s="961"/>
      <c r="BE70" s="232"/>
      <c r="BF70" s="232"/>
      <c r="BG70" s="232"/>
      <c r="BH70" s="232"/>
      <c r="BI70" s="232"/>
      <c r="BJ70" s="232"/>
      <c r="BK70" s="232"/>
      <c r="BL70" s="232"/>
      <c r="BM70" s="232"/>
      <c r="BN70" s="232"/>
      <c r="BO70" s="232"/>
      <c r="BP70" s="232"/>
      <c r="BQ70" s="229">
        <v>64</v>
      </c>
      <c r="BR70" s="234"/>
      <c r="BS70" s="933"/>
      <c r="BT70" s="934"/>
      <c r="BU70" s="934"/>
      <c r="BV70" s="934"/>
      <c r="BW70" s="934"/>
      <c r="BX70" s="934"/>
      <c r="BY70" s="934"/>
      <c r="BZ70" s="934"/>
      <c r="CA70" s="934"/>
      <c r="CB70" s="934"/>
      <c r="CC70" s="934"/>
      <c r="CD70" s="934"/>
      <c r="CE70" s="934"/>
      <c r="CF70" s="934"/>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3"/>
      <c r="DW70" s="934"/>
      <c r="DX70" s="934"/>
      <c r="DY70" s="934"/>
      <c r="DZ70" s="935"/>
      <c r="EA70" s="221"/>
    </row>
    <row r="71" spans="1:131" ht="26.25" customHeight="1" x14ac:dyDescent="0.2">
      <c r="A71" s="229">
        <v>4</v>
      </c>
      <c r="B71" s="962" t="s">
        <v>550</v>
      </c>
      <c r="C71" s="963"/>
      <c r="D71" s="963"/>
      <c r="E71" s="963"/>
      <c r="F71" s="963"/>
      <c r="G71" s="963"/>
      <c r="H71" s="963"/>
      <c r="I71" s="963"/>
      <c r="J71" s="963"/>
      <c r="K71" s="963"/>
      <c r="L71" s="963"/>
      <c r="M71" s="963"/>
      <c r="N71" s="963"/>
      <c r="O71" s="963"/>
      <c r="P71" s="964"/>
      <c r="Q71" s="965">
        <v>100</v>
      </c>
      <c r="R71" s="959"/>
      <c r="S71" s="959"/>
      <c r="T71" s="959"/>
      <c r="U71" s="959"/>
      <c r="V71" s="959">
        <v>62</v>
      </c>
      <c r="W71" s="959"/>
      <c r="X71" s="959"/>
      <c r="Y71" s="959"/>
      <c r="Z71" s="959"/>
      <c r="AA71" s="959">
        <v>37</v>
      </c>
      <c r="AB71" s="959"/>
      <c r="AC71" s="959"/>
      <c r="AD71" s="959"/>
      <c r="AE71" s="959"/>
      <c r="AF71" s="959">
        <v>37</v>
      </c>
      <c r="AG71" s="959"/>
      <c r="AH71" s="959"/>
      <c r="AI71" s="959"/>
      <c r="AJ71" s="959"/>
      <c r="AK71" s="959" t="s">
        <v>547</v>
      </c>
      <c r="AL71" s="959"/>
      <c r="AM71" s="959"/>
      <c r="AN71" s="959"/>
      <c r="AO71" s="959"/>
      <c r="AP71" s="959" t="s">
        <v>547</v>
      </c>
      <c r="AQ71" s="959"/>
      <c r="AR71" s="959"/>
      <c r="AS71" s="959"/>
      <c r="AT71" s="959"/>
      <c r="AU71" s="959" t="s">
        <v>547</v>
      </c>
      <c r="AV71" s="959"/>
      <c r="AW71" s="959"/>
      <c r="AX71" s="959"/>
      <c r="AY71" s="959"/>
      <c r="AZ71" s="960"/>
      <c r="BA71" s="960"/>
      <c r="BB71" s="960"/>
      <c r="BC71" s="960"/>
      <c r="BD71" s="961"/>
      <c r="BE71" s="232"/>
      <c r="BF71" s="232"/>
      <c r="BG71" s="232"/>
      <c r="BH71" s="232"/>
      <c r="BI71" s="232"/>
      <c r="BJ71" s="232"/>
      <c r="BK71" s="232"/>
      <c r="BL71" s="232"/>
      <c r="BM71" s="232"/>
      <c r="BN71" s="232"/>
      <c r="BO71" s="232"/>
      <c r="BP71" s="232"/>
      <c r="BQ71" s="229">
        <v>65</v>
      </c>
      <c r="BR71" s="234"/>
      <c r="BS71" s="933"/>
      <c r="BT71" s="934"/>
      <c r="BU71" s="934"/>
      <c r="BV71" s="934"/>
      <c r="BW71" s="934"/>
      <c r="BX71" s="934"/>
      <c r="BY71" s="934"/>
      <c r="BZ71" s="934"/>
      <c r="CA71" s="934"/>
      <c r="CB71" s="934"/>
      <c r="CC71" s="934"/>
      <c r="CD71" s="934"/>
      <c r="CE71" s="934"/>
      <c r="CF71" s="934"/>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3"/>
      <c r="DW71" s="934"/>
      <c r="DX71" s="934"/>
      <c r="DY71" s="934"/>
      <c r="DZ71" s="935"/>
      <c r="EA71" s="221"/>
    </row>
    <row r="72" spans="1:131" ht="26.25" customHeight="1" x14ac:dyDescent="0.2">
      <c r="A72" s="229">
        <v>5</v>
      </c>
      <c r="B72" s="962" t="s">
        <v>551</v>
      </c>
      <c r="C72" s="963"/>
      <c r="D72" s="963"/>
      <c r="E72" s="963"/>
      <c r="F72" s="963"/>
      <c r="G72" s="963"/>
      <c r="H72" s="963"/>
      <c r="I72" s="963"/>
      <c r="J72" s="963"/>
      <c r="K72" s="963"/>
      <c r="L72" s="963"/>
      <c r="M72" s="963"/>
      <c r="N72" s="963"/>
      <c r="O72" s="963"/>
      <c r="P72" s="964"/>
      <c r="Q72" s="965">
        <v>9866</v>
      </c>
      <c r="R72" s="959"/>
      <c r="S72" s="959"/>
      <c r="T72" s="959"/>
      <c r="U72" s="959"/>
      <c r="V72" s="959">
        <v>9516</v>
      </c>
      <c r="W72" s="959"/>
      <c r="X72" s="959"/>
      <c r="Y72" s="959"/>
      <c r="Z72" s="959"/>
      <c r="AA72" s="959">
        <v>350</v>
      </c>
      <c r="AB72" s="959"/>
      <c r="AC72" s="959"/>
      <c r="AD72" s="959"/>
      <c r="AE72" s="959"/>
      <c r="AF72" s="959">
        <v>5598</v>
      </c>
      <c r="AG72" s="959"/>
      <c r="AH72" s="959"/>
      <c r="AI72" s="959"/>
      <c r="AJ72" s="959"/>
      <c r="AK72" s="959" t="s">
        <v>547</v>
      </c>
      <c r="AL72" s="959"/>
      <c r="AM72" s="959"/>
      <c r="AN72" s="959"/>
      <c r="AO72" s="959"/>
      <c r="AP72" s="959">
        <v>26599</v>
      </c>
      <c r="AQ72" s="959"/>
      <c r="AR72" s="959"/>
      <c r="AS72" s="959"/>
      <c r="AT72" s="959"/>
      <c r="AU72" s="959">
        <v>211</v>
      </c>
      <c r="AV72" s="959"/>
      <c r="AW72" s="959"/>
      <c r="AX72" s="959"/>
      <c r="AY72" s="959"/>
      <c r="AZ72" s="960"/>
      <c r="BA72" s="960"/>
      <c r="BB72" s="960"/>
      <c r="BC72" s="960"/>
      <c r="BD72" s="961"/>
      <c r="BE72" s="232"/>
      <c r="BF72" s="232"/>
      <c r="BG72" s="232"/>
      <c r="BH72" s="232"/>
      <c r="BI72" s="232"/>
      <c r="BJ72" s="232"/>
      <c r="BK72" s="232"/>
      <c r="BL72" s="232"/>
      <c r="BM72" s="232"/>
      <c r="BN72" s="232"/>
      <c r="BO72" s="232"/>
      <c r="BP72" s="232"/>
      <c r="BQ72" s="229">
        <v>66</v>
      </c>
      <c r="BR72" s="234"/>
      <c r="BS72" s="933"/>
      <c r="BT72" s="934"/>
      <c r="BU72" s="934"/>
      <c r="BV72" s="934"/>
      <c r="BW72" s="934"/>
      <c r="BX72" s="934"/>
      <c r="BY72" s="934"/>
      <c r="BZ72" s="934"/>
      <c r="CA72" s="934"/>
      <c r="CB72" s="934"/>
      <c r="CC72" s="934"/>
      <c r="CD72" s="934"/>
      <c r="CE72" s="934"/>
      <c r="CF72" s="934"/>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3"/>
      <c r="DW72" s="934"/>
      <c r="DX72" s="934"/>
      <c r="DY72" s="934"/>
      <c r="DZ72" s="935"/>
      <c r="EA72" s="221"/>
    </row>
    <row r="73" spans="1:131" ht="26.25" customHeight="1" x14ac:dyDescent="0.2">
      <c r="A73" s="229">
        <v>6</v>
      </c>
      <c r="B73" s="962" t="s">
        <v>552</v>
      </c>
      <c r="C73" s="963"/>
      <c r="D73" s="963"/>
      <c r="E73" s="963"/>
      <c r="F73" s="963"/>
      <c r="G73" s="963"/>
      <c r="H73" s="963"/>
      <c r="I73" s="963"/>
      <c r="J73" s="963"/>
      <c r="K73" s="963"/>
      <c r="L73" s="963"/>
      <c r="M73" s="963"/>
      <c r="N73" s="963"/>
      <c r="O73" s="963"/>
      <c r="P73" s="964"/>
      <c r="Q73" s="965">
        <v>6186</v>
      </c>
      <c r="R73" s="959"/>
      <c r="S73" s="959"/>
      <c r="T73" s="959"/>
      <c r="U73" s="959"/>
      <c r="V73" s="959">
        <v>6119</v>
      </c>
      <c r="W73" s="959"/>
      <c r="X73" s="959"/>
      <c r="Y73" s="959"/>
      <c r="Z73" s="959"/>
      <c r="AA73" s="959">
        <v>167</v>
      </c>
      <c r="AB73" s="959"/>
      <c r="AC73" s="959"/>
      <c r="AD73" s="959"/>
      <c r="AE73" s="959"/>
      <c r="AF73" s="959">
        <v>7347</v>
      </c>
      <c r="AG73" s="959"/>
      <c r="AH73" s="959"/>
      <c r="AI73" s="959"/>
      <c r="AJ73" s="959"/>
      <c r="AK73" s="959" t="s">
        <v>547</v>
      </c>
      <c r="AL73" s="959"/>
      <c r="AM73" s="959"/>
      <c r="AN73" s="959"/>
      <c r="AO73" s="959"/>
      <c r="AP73" s="959">
        <v>5046</v>
      </c>
      <c r="AQ73" s="959"/>
      <c r="AR73" s="959"/>
      <c r="AS73" s="959"/>
      <c r="AT73" s="959"/>
      <c r="AU73" s="959" t="s">
        <v>547</v>
      </c>
      <c r="AV73" s="959"/>
      <c r="AW73" s="959"/>
      <c r="AX73" s="959"/>
      <c r="AY73" s="959"/>
      <c r="AZ73" s="960"/>
      <c r="BA73" s="960"/>
      <c r="BB73" s="960"/>
      <c r="BC73" s="960"/>
      <c r="BD73" s="961"/>
      <c r="BE73" s="232"/>
      <c r="BF73" s="232"/>
      <c r="BG73" s="232"/>
      <c r="BH73" s="232"/>
      <c r="BI73" s="232"/>
      <c r="BJ73" s="232"/>
      <c r="BK73" s="232"/>
      <c r="BL73" s="232"/>
      <c r="BM73" s="232"/>
      <c r="BN73" s="232"/>
      <c r="BO73" s="232"/>
      <c r="BP73" s="232"/>
      <c r="BQ73" s="229">
        <v>67</v>
      </c>
      <c r="BR73" s="234"/>
      <c r="BS73" s="933"/>
      <c r="BT73" s="934"/>
      <c r="BU73" s="934"/>
      <c r="BV73" s="934"/>
      <c r="BW73" s="934"/>
      <c r="BX73" s="934"/>
      <c r="BY73" s="934"/>
      <c r="BZ73" s="934"/>
      <c r="CA73" s="934"/>
      <c r="CB73" s="934"/>
      <c r="CC73" s="934"/>
      <c r="CD73" s="934"/>
      <c r="CE73" s="934"/>
      <c r="CF73" s="934"/>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3"/>
      <c r="DW73" s="934"/>
      <c r="DX73" s="934"/>
      <c r="DY73" s="934"/>
      <c r="DZ73" s="935"/>
      <c r="EA73" s="221"/>
    </row>
    <row r="74" spans="1:131" ht="26.25" customHeight="1" x14ac:dyDescent="0.2">
      <c r="A74" s="229">
        <v>7</v>
      </c>
      <c r="B74" s="962" t="s">
        <v>553</v>
      </c>
      <c r="C74" s="963"/>
      <c r="D74" s="963"/>
      <c r="E74" s="963"/>
      <c r="F74" s="963"/>
      <c r="G74" s="963"/>
      <c r="H74" s="963"/>
      <c r="I74" s="963"/>
      <c r="J74" s="963"/>
      <c r="K74" s="963"/>
      <c r="L74" s="963"/>
      <c r="M74" s="963"/>
      <c r="N74" s="963"/>
      <c r="O74" s="963"/>
      <c r="P74" s="964"/>
      <c r="Q74" s="965">
        <v>24625</v>
      </c>
      <c r="R74" s="959"/>
      <c r="S74" s="959"/>
      <c r="T74" s="959"/>
      <c r="U74" s="959"/>
      <c r="V74" s="959">
        <v>24327</v>
      </c>
      <c r="W74" s="959"/>
      <c r="X74" s="959"/>
      <c r="Y74" s="959"/>
      <c r="Z74" s="959"/>
      <c r="AA74" s="959">
        <v>298</v>
      </c>
      <c r="AB74" s="959"/>
      <c r="AC74" s="959"/>
      <c r="AD74" s="959"/>
      <c r="AE74" s="959"/>
      <c r="AF74" s="959">
        <v>6251</v>
      </c>
      <c r="AG74" s="959"/>
      <c r="AH74" s="959"/>
      <c r="AI74" s="959"/>
      <c r="AJ74" s="959"/>
      <c r="AK74" s="959" t="s">
        <v>547</v>
      </c>
      <c r="AL74" s="959"/>
      <c r="AM74" s="959"/>
      <c r="AN74" s="959"/>
      <c r="AO74" s="959"/>
      <c r="AP74" s="959">
        <v>11583</v>
      </c>
      <c r="AQ74" s="959"/>
      <c r="AR74" s="959"/>
      <c r="AS74" s="959"/>
      <c r="AT74" s="959"/>
      <c r="AU74" s="959">
        <v>1807</v>
      </c>
      <c r="AV74" s="959"/>
      <c r="AW74" s="959"/>
      <c r="AX74" s="959"/>
      <c r="AY74" s="959"/>
      <c r="AZ74" s="960"/>
      <c r="BA74" s="960"/>
      <c r="BB74" s="960"/>
      <c r="BC74" s="960"/>
      <c r="BD74" s="961"/>
      <c r="BE74" s="232"/>
      <c r="BF74" s="232"/>
      <c r="BG74" s="232"/>
      <c r="BH74" s="232"/>
      <c r="BI74" s="232"/>
      <c r="BJ74" s="232"/>
      <c r="BK74" s="232"/>
      <c r="BL74" s="232"/>
      <c r="BM74" s="232"/>
      <c r="BN74" s="232"/>
      <c r="BO74" s="232"/>
      <c r="BP74" s="232"/>
      <c r="BQ74" s="229">
        <v>68</v>
      </c>
      <c r="BR74" s="234"/>
      <c r="BS74" s="933"/>
      <c r="BT74" s="934"/>
      <c r="BU74" s="934"/>
      <c r="BV74" s="934"/>
      <c r="BW74" s="934"/>
      <c r="BX74" s="934"/>
      <c r="BY74" s="934"/>
      <c r="BZ74" s="934"/>
      <c r="CA74" s="934"/>
      <c r="CB74" s="934"/>
      <c r="CC74" s="934"/>
      <c r="CD74" s="934"/>
      <c r="CE74" s="934"/>
      <c r="CF74" s="934"/>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3"/>
      <c r="DW74" s="934"/>
      <c r="DX74" s="934"/>
      <c r="DY74" s="934"/>
      <c r="DZ74" s="935"/>
      <c r="EA74" s="221"/>
    </row>
    <row r="75" spans="1:131" ht="26.25" customHeight="1" x14ac:dyDescent="0.2">
      <c r="A75" s="229">
        <v>8</v>
      </c>
      <c r="B75" s="962" t="s">
        <v>554</v>
      </c>
      <c r="C75" s="963"/>
      <c r="D75" s="963"/>
      <c r="E75" s="963"/>
      <c r="F75" s="963"/>
      <c r="G75" s="963"/>
      <c r="H75" s="963"/>
      <c r="I75" s="963"/>
      <c r="J75" s="963"/>
      <c r="K75" s="963"/>
      <c r="L75" s="963"/>
      <c r="M75" s="963"/>
      <c r="N75" s="963"/>
      <c r="O75" s="963"/>
      <c r="P75" s="964"/>
      <c r="Q75" s="969">
        <v>3010</v>
      </c>
      <c r="R75" s="967"/>
      <c r="S75" s="967"/>
      <c r="T75" s="967"/>
      <c r="U75" s="968"/>
      <c r="V75" s="966">
        <v>2743</v>
      </c>
      <c r="W75" s="967"/>
      <c r="X75" s="967"/>
      <c r="Y75" s="967"/>
      <c r="Z75" s="968"/>
      <c r="AA75" s="966">
        <v>267</v>
      </c>
      <c r="AB75" s="967"/>
      <c r="AC75" s="967"/>
      <c r="AD75" s="967"/>
      <c r="AE75" s="968"/>
      <c r="AF75" s="966">
        <v>549</v>
      </c>
      <c r="AG75" s="967"/>
      <c r="AH75" s="967"/>
      <c r="AI75" s="967"/>
      <c r="AJ75" s="968"/>
      <c r="AK75" s="966" t="s">
        <v>547</v>
      </c>
      <c r="AL75" s="967"/>
      <c r="AM75" s="967"/>
      <c r="AN75" s="967"/>
      <c r="AO75" s="968"/>
      <c r="AP75" s="966">
        <v>6248</v>
      </c>
      <c r="AQ75" s="967"/>
      <c r="AR75" s="967"/>
      <c r="AS75" s="967"/>
      <c r="AT75" s="968"/>
      <c r="AU75" s="966">
        <v>6248</v>
      </c>
      <c r="AV75" s="967"/>
      <c r="AW75" s="967"/>
      <c r="AX75" s="967"/>
      <c r="AY75" s="968"/>
      <c r="AZ75" s="960"/>
      <c r="BA75" s="960"/>
      <c r="BB75" s="960"/>
      <c r="BC75" s="960"/>
      <c r="BD75" s="961"/>
      <c r="BE75" s="232"/>
      <c r="BF75" s="232"/>
      <c r="BG75" s="232"/>
      <c r="BH75" s="232"/>
      <c r="BI75" s="232"/>
      <c r="BJ75" s="232"/>
      <c r="BK75" s="232"/>
      <c r="BL75" s="232"/>
      <c r="BM75" s="232"/>
      <c r="BN75" s="232"/>
      <c r="BO75" s="232"/>
      <c r="BP75" s="232"/>
      <c r="BQ75" s="229">
        <v>69</v>
      </c>
      <c r="BR75" s="234"/>
      <c r="BS75" s="933"/>
      <c r="BT75" s="934"/>
      <c r="BU75" s="934"/>
      <c r="BV75" s="934"/>
      <c r="BW75" s="934"/>
      <c r="BX75" s="934"/>
      <c r="BY75" s="934"/>
      <c r="BZ75" s="934"/>
      <c r="CA75" s="934"/>
      <c r="CB75" s="934"/>
      <c r="CC75" s="934"/>
      <c r="CD75" s="934"/>
      <c r="CE75" s="934"/>
      <c r="CF75" s="934"/>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3"/>
      <c r="DW75" s="934"/>
      <c r="DX75" s="934"/>
      <c r="DY75" s="934"/>
      <c r="DZ75" s="935"/>
      <c r="EA75" s="221"/>
    </row>
    <row r="76" spans="1:131" ht="26.25" customHeight="1" x14ac:dyDescent="0.2">
      <c r="A76" s="229">
        <v>9</v>
      </c>
      <c r="B76" s="962" t="s">
        <v>555</v>
      </c>
      <c r="C76" s="963"/>
      <c r="D76" s="963"/>
      <c r="E76" s="963"/>
      <c r="F76" s="963"/>
      <c r="G76" s="963"/>
      <c r="H76" s="963"/>
      <c r="I76" s="963"/>
      <c r="J76" s="963"/>
      <c r="K76" s="963"/>
      <c r="L76" s="963"/>
      <c r="M76" s="963"/>
      <c r="N76" s="963"/>
      <c r="O76" s="963"/>
      <c r="P76" s="964"/>
      <c r="Q76" s="969">
        <v>620</v>
      </c>
      <c r="R76" s="967"/>
      <c r="S76" s="967"/>
      <c r="T76" s="967"/>
      <c r="U76" s="968"/>
      <c r="V76" s="966">
        <v>563</v>
      </c>
      <c r="W76" s="967"/>
      <c r="X76" s="967"/>
      <c r="Y76" s="967"/>
      <c r="Z76" s="968"/>
      <c r="AA76" s="966">
        <v>57</v>
      </c>
      <c r="AB76" s="967"/>
      <c r="AC76" s="967"/>
      <c r="AD76" s="967"/>
      <c r="AE76" s="968"/>
      <c r="AF76" s="966">
        <v>57</v>
      </c>
      <c r="AG76" s="967"/>
      <c r="AH76" s="967"/>
      <c r="AI76" s="967"/>
      <c r="AJ76" s="968"/>
      <c r="AK76" s="966" t="s">
        <v>547</v>
      </c>
      <c r="AL76" s="967"/>
      <c r="AM76" s="967"/>
      <c r="AN76" s="967"/>
      <c r="AO76" s="968"/>
      <c r="AP76" s="966" t="s">
        <v>547</v>
      </c>
      <c r="AQ76" s="967"/>
      <c r="AR76" s="967"/>
      <c r="AS76" s="967"/>
      <c r="AT76" s="968"/>
      <c r="AU76" s="966" t="s">
        <v>547</v>
      </c>
      <c r="AV76" s="967"/>
      <c r="AW76" s="967"/>
      <c r="AX76" s="967"/>
      <c r="AY76" s="968"/>
      <c r="AZ76" s="960"/>
      <c r="BA76" s="960"/>
      <c r="BB76" s="960"/>
      <c r="BC76" s="960"/>
      <c r="BD76" s="961"/>
      <c r="BE76" s="232"/>
      <c r="BF76" s="232"/>
      <c r="BG76" s="232"/>
      <c r="BH76" s="232"/>
      <c r="BI76" s="232"/>
      <c r="BJ76" s="232"/>
      <c r="BK76" s="232"/>
      <c r="BL76" s="232"/>
      <c r="BM76" s="232"/>
      <c r="BN76" s="232"/>
      <c r="BO76" s="232"/>
      <c r="BP76" s="232"/>
      <c r="BQ76" s="229">
        <v>70</v>
      </c>
      <c r="BR76" s="234"/>
      <c r="BS76" s="933"/>
      <c r="BT76" s="934"/>
      <c r="BU76" s="934"/>
      <c r="BV76" s="934"/>
      <c r="BW76" s="934"/>
      <c r="BX76" s="934"/>
      <c r="BY76" s="934"/>
      <c r="BZ76" s="934"/>
      <c r="CA76" s="934"/>
      <c r="CB76" s="934"/>
      <c r="CC76" s="934"/>
      <c r="CD76" s="934"/>
      <c r="CE76" s="934"/>
      <c r="CF76" s="934"/>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3"/>
      <c r="DW76" s="934"/>
      <c r="DX76" s="934"/>
      <c r="DY76" s="934"/>
      <c r="DZ76" s="935"/>
      <c r="EA76" s="221"/>
    </row>
    <row r="77" spans="1:131" ht="26.25" customHeight="1" x14ac:dyDescent="0.2">
      <c r="A77" s="229">
        <v>10</v>
      </c>
      <c r="B77" s="962" t="s">
        <v>556</v>
      </c>
      <c r="C77" s="963"/>
      <c r="D77" s="963"/>
      <c r="E77" s="963"/>
      <c r="F77" s="963"/>
      <c r="G77" s="963"/>
      <c r="H77" s="963"/>
      <c r="I77" s="963"/>
      <c r="J77" s="963"/>
      <c r="K77" s="963"/>
      <c r="L77" s="963"/>
      <c r="M77" s="963"/>
      <c r="N77" s="963"/>
      <c r="O77" s="963"/>
      <c r="P77" s="964"/>
      <c r="Q77" s="969">
        <v>2922</v>
      </c>
      <c r="R77" s="967"/>
      <c r="S77" s="967"/>
      <c r="T77" s="967"/>
      <c r="U77" s="968"/>
      <c r="V77" s="966">
        <v>2446</v>
      </c>
      <c r="W77" s="967"/>
      <c r="X77" s="967"/>
      <c r="Y77" s="967"/>
      <c r="Z77" s="968"/>
      <c r="AA77" s="966">
        <v>476</v>
      </c>
      <c r="AB77" s="967"/>
      <c r="AC77" s="967"/>
      <c r="AD77" s="967"/>
      <c r="AE77" s="968"/>
      <c r="AF77" s="966">
        <v>476</v>
      </c>
      <c r="AG77" s="967"/>
      <c r="AH77" s="967"/>
      <c r="AI77" s="967"/>
      <c r="AJ77" s="968"/>
      <c r="AK77" s="966">
        <v>58</v>
      </c>
      <c r="AL77" s="967"/>
      <c r="AM77" s="967"/>
      <c r="AN77" s="967"/>
      <c r="AO77" s="968"/>
      <c r="AP77" s="966" t="s">
        <v>547</v>
      </c>
      <c r="AQ77" s="967"/>
      <c r="AR77" s="967"/>
      <c r="AS77" s="967"/>
      <c r="AT77" s="968"/>
      <c r="AU77" s="966" t="s">
        <v>547</v>
      </c>
      <c r="AV77" s="967"/>
      <c r="AW77" s="967"/>
      <c r="AX77" s="967"/>
      <c r="AY77" s="968"/>
      <c r="AZ77" s="960"/>
      <c r="BA77" s="960"/>
      <c r="BB77" s="960"/>
      <c r="BC77" s="960"/>
      <c r="BD77" s="961"/>
      <c r="BE77" s="232"/>
      <c r="BF77" s="232"/>
      <c r="BG77" s="232"/>
      <c r="BH77" s="232"/>
      <c r="BI77" s="232"/>
      <c r="BJ77" s="232"/>
      <c r="BK77" s="232"/>
      <c r="BL77" s="232"/>
      <c r="BM77" s="232"/>
      <c r="BN77" s="232"/>
      <c r="BO77" s="232"/>
      <c r="BP77" s="232"/>
      <c r="BQ77" s="229">
        <v>71</v>
      </c>
      <c r="BR77" s="234"/>
      <c r="BS77" s="933"/>
      <c r="BT77" s="934"/>
      <c r="BU77" s="934"/>
      <c r="BV77" s="934"/>
      <c r="BW77" s="934"/>
      <c r="BX77" s="934"/>
      <c r="BY77" s="934"/>
      <c r="BZ77" s="934"/>
      <c r="CA77" s="934"/>
      <c r="CB77" s="934"/>
      <c r="CC77" s="934"/>
      <c r="CD77" s="934"/>
      <c r="CE77" s="934"/>
      <c r="CF77" s="934"/>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3"/>
      <c r="DW77" s="934"/>
      <c r="DX77" s="934"/>
      <c r="DY77" s="934"/>
      <c r="DZ77" s="935"/>
      <c r="EA77" s="221"/>
    </row>
    <row r="78" spans="1:131" ht="26.25" customHeight="1" x14ac:dyDescent="0.2">
      <c r="A78" s="229">
        <v>11</v>
      </c>
      <c r="B78" s="962" t="s">
        <v>557</v>
      </c>
      <c r="C78" s="963"/>
      <c r="D78" s="963"/>
      <c r="E78" s="963"/>
      <c r="F78" s="963"/>
      <c r="G78" s="963"/>
      <c r="H78" s="963"/>
      <c r="I78" s="963"/>
      <c r="J78" s="963"/>
      <c r="K78" s="963"/>
      <c r="L78" s="963"/>
      <c r="M78" s="963"/>
      <c r="N78" s="963"/>
      <c r="O78" s="963"/>
      <c r="P78" s="964"/>
      <c r="Q78" s="965">
        <v>758421</v>
      </c>
      <c r="R78" s="959"/>
      <c r="S78" s="959"/>
      <c r="T78" s="959"/>
      <c r="U78" s="959"/>
      <c r="V78" s="966">
        <v>750353</v>
      </c>
      <c r="W78" s="967"/>
      <c r="X78" s="967"/>
      <c r="Y78" s="967"/>
      <c r="Z78" s="968"/>
      <c r="AA78" s="959">
        <v>8067</v>
      </c>
      <c r="AB78" s="959"/>
      <c r="AC78" s="959"/>
      <c r="AD78" s="959"/>
      <c r="AE78" s="959"/>
      <c r="AF78" s="959">
        <v>8067</v>
      </c>
      <c r="AG78" s="959"/>
      <c r="AH78" s="959"/>
      <c r="AI78" s="959"/>
      <c r="AJ78" s="959"/>
      <c r="AK78" s="959">
        <v>4245</v>
      </c>
      <c r="AL78" s="959"/>
      <c r="AM78" s="959"/>
      <c r="AN78" s="959"/>
      <c r="AO78" s="959"/>
      <c r="AP78" s="959" t="s">
        <v>547</v>
      </c>
      <c r="AQ78" s="959"/>
      <c r="AR78" s="959"/>
      <c r="AS78" s="959"/>
      <c r="AT78" s="959"/>
      <c r="AU78" s="959" t="s">
        <v>547</v>
      </c>
      <c r="AV78" s="959"/>
      <c r="AW78" s="959"/>
      <c r="AX78" s="959"/>
      <c r="AY78" s="959"/>
      <c r="AZ78" s="960"/>
      <c r="BA78" s="960"/>
      <c r="BB78" s="960"/>
      <c r="BC78" s="960"/>
      <c r="BD78" s="961"/>
      <c r="BE78" s="232"/>
      <c r="BF78" s="232"/>
      <c r="BG78" s="232"/>
      <c r="BH78" s="232"/>
      <c r="BI78" s="232"/>
      <c r="BJ78" s="221"/>
      <c r="BK78" s="221"/>
      <c r="BL78" s="221"/>
      <c r="BM78" s="221"/>
      <c r="BN78" s="221"/>
      <c r="BO78" s="232"/>
      <c r="BP78" s="232"/>
      <c r="BQ78" s="229">
        <v>72</v>
      </c>
      <c r="BR78" s="234"/>
      <c r="BS78" s="933"/>
      <c r="BT78" s="934"/>
      <c r="BU78" s="934"/>
      <c r="BV78" s="934"/>
      <c r="BW78" s="934"/>
      <c r="BX78" s="934"/>
      <c r="BY78" s="934"/>
      <c r="BZ78" s="934"/>
      <c r="CA78" s="934"/>
      <c r="CB78" s="934"/>
      <c r="CC78" s="934"/>
      <c r="CD78" s="934"/>
      <c r="CE78" s="934"/>
      <c r="CF78" s="934"/>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3"/>
      <c r="DW78" s="934"/>
      <c r="DX78" s="934"/>
      <c r="DY78" s="934"/>
      <c r="DZ78" s="935"/>
      <c r="EA78" s="221"/>
    </row>
    <row r="79" spans="1:131" ht="26.25" customHeight="1" x14ac:dyDescent="0.2">
      <c r="A79" s="229">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2"/>
      <c r="BF79" s="232"/>
      <c r="BG79" s="232"/>
      <c r="BH79" s="232"/>
      <c r="BI79" s="232"/>
      <c r="BJ79" s="221"/>
      <c r="BK79" s="221"/>
      <c r="BL79" s="221"/>
      <c r="BM79" s="221"/>
      <c r="BN79" s="221"/>
      <c r="BO79" s="232"/>
      <c r="BP79" s="232"/>
      <c r="BQ79" s="229">
        <v>73</v>
      </c>
      <c r="BR79" s="234"/>
      <c r="BS79" s="933"/>
      <c r="BT79" s="934"/>
      <c r="BU79" s="934"/>
      <c r="BV79" s="934"/>
      <c r="BW79" s="934"/>
      <c r="BX79" s="934"/>
      <c r="BY79" s="934"/>
      <c r="BZ79" s="934"/>
      <c r="CA79" s="934"/>
      <c r="CB79" s="934"/>
      <c r="CC79" s="934"/>
      <c r="CD79" s="934"/>
      <c r="CE79" s="934"/>
      <c r="CF79" s="934"/>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3"/>
      <c r="DW79" s="934"/>
      <c r="DX79" s="934"/>
      <c r="DY79" s="934"/>
      <c r="DZ79" s="935"/>
      <c r="EA79" s="221"/>
    </row>
    <row r="80" spans="1:131" ht="26.25" customHeight="1" x14ac:dyDescent="0.2">
      <c r="A80" s="229">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2"/>
      <c r="BF80" s="232"/>
      <c r="BG80" s="232"/>
      <c r="BH80" s="232"/>
      <c r="BI80" s="232"/>
      <c r="BJ80" s="232"/>
      <c r="BK80" s="232"/>
      <c r="BL80" s="232"/>
      <c r="BM80" s="232"/>
      <c r="BN80" s="232"/>
      <c r="BO80" s="232"/>
      <c r="BP80" s="232"/>
      <c r="BQ80" s="229">
        <v>74</v>
      </c>
      <c r="BR80" s="234"/>
      <c r="BS80" s="933"/>
      <c r="BT80" s="934"/>
      <c r="BU80" s="934"/>
      <c r="BV80" s="934"/>
      <c r="BW80" s="934"/>
      <c r="BX80" s="934"/>
      <c r="BY80" s="934"/>
      <c r="BZ80" s="934"/>
      <c r="CA80" s="934"/>
      <c r="CB80" s="934"/>
      <c r="CC80" s="934"/>
      <c r="CD80" s="934"/>
      <c r="CE80" s="934"/>
      <c r="CF80" s="934"/>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3"/>
      <c r="DW80" s="934"/>
      <c r="DX80" s="934"/>
      <c r="DY80" s="934"/>
      <c r="DZ80" s="935"/>
      <c r="EA80" s="221"/>
    </row>
    <row r="81" spans="1:131" ht="26.25" customHeight="1" x14ac:dyDescent="0.2">
      <c r="A81" s="229">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2"/>
      <c r="BF81" s="232"/>
      <c r="BG81" s="232"/>
      <c r="BH81" s="232"/>
      <c r="BI81" s="232"/>
      <c r="BJ81" s="232"/>
      <c r="BK81" s="232"/>
      <c r="BL81" s="232"/>
      <c r="BM81" s="232"/>
      <c r="BN81" s="232"/>
      <c r="BO81" s="232"/>
      <c r="BP81" s="232"/>
      <c r="BQ81" s="229">
        <v>75</v>
      </c>
      <c r="BR81" s="234"/>
      <c r="BS81" s="933"/>
      <c r="BT81" s="934"/>
      <c r="BU81" s="934"/>
      <c r="BV81" s="934"/>
      <c r="BW81" s="934"/>
      <c r="BX81" s="934"/>
      <c r="BY81" s="934"/>
      <c r="BZ81" s="934"/>
      <c r="CA81" s="934"/>
      <c r="CB81" s="934"/>
      <c r="CC81" s="934"/>
      <c r="CD81" s="934"/>
      <c r="CE81" s="934"/>
      <c r="CF81" s="934"/>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3"/>
      <c r="DW81" s="934"/>
      <c r="DX81" s="934"/>
      <c r="DY81" s="934"/>
      <c r="DZ81" s="935"/>
      <c r="EA81" s="221"/>
    </row>
    <row r="82" spans="1:131" ht="26.25" customHeight="1" x14ac:dyDescent="0.2">
      <c r="A82" s="229">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2"/>
      <c r="BF82" s="232"/>
      <c r="BG82" s="232"/>
      <c r="BH82" s="232"/>
      <c r="BI82" s="232"/>
      <c r="BJ82" s="232"/>
      <c r="BK82" s="232"/>
      <c r="BL82" s="232"/>
      <c r="BM82" s="232"/>
      <c r="BN82" s="232"/>
      <c r="BO82" s="232"/>
      <c r="BP82" s="232"/>
      <c r="BQ82" s="229">
        <v>76</v>
      </c>
      <c r="BR82" s="234"/>
      <c r="BS82" s="933"/>
      <c r="BT82" s="934"/>
      <c r="BU82" s="934"/>
      <c r="BV82" s="934"/>
      <c r="BW82" s="934"/>
      <c r="BX82" s="934"/>
      <c r="BY82" s="934"/>
      <c r="BZ82" s="934"/>
      <c r="CA82" s="934"/>
      <c r="CB82" s="934"/>
      <c r="CC82" s="934"/>
      <c r="CD82" s="934"/>
      <c r="CE82" s="934"/>
      <c r="CF82" s="934"/>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3"/>
      <c r="DW82" s="934"/>
      <c r="DX82" s="934"/>
      <c r="DY82" s="934"/>
      <c r="DZ82" s="935"/>
      <c r="EA82" s="221"/>
    </row>
    <row r="83" spans="1:131" ht="26.25" customHeight="1" x14ac:dyDescent="0.2">
      <c r="A83" s="229">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2"/>
      <c r="BF83" s="232"/>
      <c r="BG83" s="232"/>
      <c r="BH83" s="232"/>
      <c r="BI83" s="232"/>
      <c r="BJ83" s="232"/>
      <c r="BK83" s="232"/>
      <c r="BL83" s="232"/>
      <c r="BM83" s="232"/>
      <c r="BN83" s="232"/>
      <c r="BO83" s="232"/>
      <c r="BP83" s="232"/>
      <c r="BQ83" s="229">
        <v>77</v>
      </c>
      <c r="BR83" s="234"/>
      <c r="BS83" s="933"/>
      <c r="BT83" s="934"/>
      <c r="BU83" s="934"/>
      <c r="BV83" s="934"/>
      <c r="BW83" s="934"/>
      <c r="BX83" s="934"/>
      <c r="BY83" s="934"/>
      <c r="BZ83" s="934"/>
      <c r="CA83" s="934"/>
      <c r="CB83" s="934"/>
      <c r="CC83" s="934"/>
      <c r="CD83" s="934"/>
      <c r="CE83" s="934"/>
      <c r="CF83" s="934"/>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3"/>
      <c r="DW83" s="934"/>
      <c r="DX83" s="934"/>
      <c r="DY83" s="934"/>
      <c r="DZ83" s="935"/>
      <c r="EA83" s="221"/>
    </row>
    <row r="84" spans="1:131" ht="26.25" customHeight="1" x14ac:dyDescent="0.2">
      <c r="A84" s="229">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2"/>
      <c r="BF84" s="232"/>
      <c r="BG84" s="232"/>
      <c r="BH84" s="232"/>
      <c r="BI84" s="232"/>
      <c r="BJ84" s="232"/>
      <c r="BK84" s="232"/>
      <c r="BL84" s="232"/>
      <c r="BM84" s="232"/>
      <c r="BN84" s="232"/>
      <c r="BO84" s="232"/>
      <c r="BP84" s="232"/>
      <c r="BQ84" s="229">
        <v>78</v>
      </c>
      <c r="BR84" s="234"/>
      <c r="BS84" s="933"/>
      <c r="BT84" s="934"/>
      <c r="BU84" s="934"/>
      <c r="BV84" s="934"/>
      <c r="BW84" s="934"/>
      <c r="BX84" s="934"/>
      <c r="BY84" s="934"/>
      <c r="BZ84" s="934"/>
      <c r="CA84" s="934"/>
      <c r="CB84" s="934"/>
      <c r="CC84" s="934"/>
      <c r="CD84" s="934"/>
      <c r="CE84" s="934"/>
      <c r="CF84" s="934"/>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3"/>
      <c r="DW84" s="934"/>
      <c r="DX84" s="934"/>
      <c r="DY84" s="934"/>
      <c r="DZ84" s="935"/>
      <c r="EA84" s="221"/>
    </row>
    <row r="85" spans="1:131" ht="26.25" customHeight="1" x14ac:dyDescent="0.2">
      <c r="A85" s="229">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2"/>
      <c r="BF85" s="232"/>
      <c r="BG85" s="232"/>
      <c r="BH85" s="232"/>
      <c r="BI85" s="232"/>
      <c r="BJ85" s="232"/>
      <c r="BK85" s="232"/>
      <c r="BL85" s="232"/>
      <c r="BM85" s="232"/>
      <c r="BN85" s="232"/>
      <c r="BO85" s="232"/>
      <c r="BP85" s="232"/>
      <c r="BQ85" s="229">
        <v>79</v>
      </c>
      <c r="BR85" s="234"/>
      <c r="BS85" s="933"/>
      <c r="BT85" s="934"/>
      <c r="BU85" s="934"/>
      <c r="BV85" s="934"/>
      <c r="BW85" s="934"/>
      <c r="BX85" s="934"/>
      <c r="BY85" s="934"/>
      <c r="BZ85" s="934"/>
      <c r="CA85" s="934"/>
      <c r="CB85" s="934"/>
      <c r="CC85" s="934"/>
      <c r="CD85" s="934"/>
      <c r="CE85" s="934"/>
      <c r="CF85" s="934"/>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3"/>
      <c r="DW85" s="934"/>
      <c r="DX85" s="934"/>
      <c r="DY85" s="934"/>
      <c r="DZ85" s="935"/>
      <c r="EA85" s="221"/>
    </row>
    <row r="86" spans="1:131" ht="26.25" customHeight="1" x14ac:dyDescent="0.2">
      <c r="A86" s="229">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2"/>
      <c r="BF86" s="232"/>
      <c r="BG86" s="232"/>
      <c r="BH86" s="232"/>
      <c r="BI86" s="232"/>
      <c r="BJ86" s="232"/>
      <c r="BK86" s="232"/>
      <c r="BL86" s="232"/>
      <c r="BM86" s="232"/>
      <c r="BN86" s="232"/>
      <c r="BO86" s="232"/>
      <c r="BP86" s="232"/>
      <c r="BQ86" s="229">
        <v>80</v>
      </c>
      <c r="BR86" s="234"/>
      <c r="BS86" s="933"/>
      <c r="BT86" s="934"/>
      <c r="BU86" s="934"/>
      <c r="BV86" s="934"/>
      <c r="BW86" s="934"/>
      <c r="BX86" s="934"/>
      <c r="BY86" s="934"/>
      <c r="BZ86" s="934"/>
      <c r="CA86" s="934"/>
      <c r="CB86" s="934"/>
      <c r="CC86" s="934"/>
      <c r="CD86" s="934"/>
      <c r="CE86" s="934"/>
      <c r="CF86" s="934"/>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3"/>
      <c r="DW86" s="934"/>
      <c r="DX86" s="934"/>
      <c r="DY86" s="934"/>
      <c r="DZ86" s="935"/>
      <c r="EA86" s="221"/>
    </row>
    <row r="87" spans="1:131" ht="26.25" customHeight="1" x14ac:dyDescent="0.2">
      <c r="A87" s="235">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2"/>
      <c r="BF87" s="232"/>
      <c r="BG87" s="232"/>
      <c r="BH87" s="232"/>
      <c r="BI87" s="232"/>
      <c r="BJ87" s="232"/>
      <c r="BK87" s="232"/>
      <c r="BL87" s="232"/>
      <c r="BM87" s="232"/>
      <c r="BN87" s="232"/>
      <c r="BO87" s="232"/>
      <c r="BP87" s="232"/>
      <c r="BQ87" s="229">
        <v>81</v>
      </c>
      <c r="BR87" s="234"/>
      <c r="BS87" s="933"/>
      <c r="BT87" s="934"/>
      <c r="BU87" s="934"/>
      <c r="BV87" s="934"/>
      <c r="BW87" s="934"/>
      <c r="BX87" s="934"/>
      <c r="BY87" s="934"/>
      <c r="BZ87" s="934"/>
      <c r="CA87" s="934"/>
      <c r="CB87" s="934"/>
      <c r="CC87" s="934"/>
      <c r="CD87" s="934"/>
      <c r="CE87" s="934"/>
      <c r="CF87" s="934"/>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3"/>
      <c r="DW87" s="934"/>
      <c r="DX87" s="934"/>
      <c r="DY87" s="934"/>
      <c r="DZ87" s="935"/>
      <c r="EA87" s="221"/>
    </row>
    <row r="88" spans="1:131" ht="26.25" customHeight="1" thickBot="1" x14ac:dyDescent="0.25">
      <c r="A88" s="231" t="s">
        <v>376</v>
      </c>
      <c r="B88" s="925" t="s">
        <v>399</v>
      </c>
      <c r="C88" s="926"/>
      <c r="D88" s="926"/>
      <c r="E88" s="926"/>
      <c r="F88" s="926"/>
      <c r="G88" s="926"/>
      <c r="H88" s="926"/>
      <c r="I88" s="926"/>
      <c r="J88" s="926"/>
      <c r="K88" s="926"/>
      <c r="L88" s="926"/>
      <c r="M88" s="926"/>
      <c r="N88" s="926"/>
      <c r="O88" s="926"/>
      <c r="P88" s="936"/>
      <c r="Q88" s="950"/>
      <c r="R88" s="951"/>
      <c r="S88" s="951"/>
      <c r="T88" s="951"/>
      <c r="U88" s="951"/>
      <c r="V88" s="951"/>
      <c r="W88" s="951"/>
      <c r="X88" s="951"/>
      <c r="Y88" s="951"/>
      <c r="Z88" s="951"/>
      <c r="AA88" s="951"/>
      <c r="AB88" s="951"/>
      <c r="AC88" s="951"/>
      <c r="AD88" s="951"/>
      <c r="AE88" s="951"/>
      <c r="AF88" s="947">
        <v>32007</v>
      </c>
      <c r="AG88" s="947"/>
      <c r="AH88" s="947"/>
      <c r="AI88" s="947"/>
      <c r="AJ88" s="947"/>
      <c r="AK88" s="951"/>
      <c r="AL88" s="951"/>
      <c r="AM88" s="951"/>
      <c r="AN88" s="951"/>
      <c r="AO88" s="951"/>
      <c r="AP88" s="947">
        <v>49476</v>
      </c>
      <c r="AQ88" s="947"/>
      <c r="AR88" s="947"/>
      <c r="AS88" s="947"/>
      <c r="AT88" s="947"/>
      <c r="AU88" s="947">
        <v>8266</v>
      </c>
      <c r="AV88" s="947"/>
      <c r="AW88" s="947"/>
      <c r="AX88" s="947"/>
      <c r="AY88" s="947"/>
      <c r="AZ88" s="948"/>
      <c r="BA88" s="948"/>
      <c r="BB88" s="948"/>
      <c r="BC88" s="948"/>
      <c r="BD88" s="949"/>
      <c r="BE88" s="232"/>
      <c r="BF88" s="232"/>
      <c r="BG88" s="232"/>
      <c r="BH88" s="232"/>
      <c r="BI88" s="232"/>
      <c r="BJ88" s="232"/>
      <c r="BK88" s="232"/>
      <c r="BL88" s="232"/>
      <c r="BM88" s="232"/>
      <c r="BN88" s="232"/>
      <c r="BO88" s="232"/>
      <c r="BP88" s="232"/>
      <c r="BQ88" s="229">
        <v>82</v>
      </c>
      <c r="BR88" s="234"/>
      <c r="BS88" s="933"/>
      <c r="BT88" s="934"/>
      <c r="BU88" s="934"/>
      <c r="BV88" s="934"/>
      <c r="BW88" s="934"/>
      <c r="BX88" s="934"/>
      <c r="BY88" s="934"/>
      <c r="BZ88" s="934"/>
      <c r="CA88" s="934"/>
      <c r="CB88" s="934"/>
      <c r="CC88" s="934"/>
      <c r="CD88" s="934"/>
      <c r="CE88" s="934"/>
      <c r="CF88" s="934"/>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3"/>
      <c r="DW88" s="934"/>
      <c r="DX88" s="934"/>
      <c r="DY88" s="934"/>
      <c r="DZ88" s="935"/>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33"/>
      <c r="BT89" s="934"/>
      <c r="BU89" s="934"/>
      <c r="BV89" s="934"/>
      <c r="BW89" s="934"/>
      <c r="BX89" s="934"/>
      <c r="BY89" s="934"/>
      <c r="BZ89" s="934"/>
      <c r="CA89" s="934"/>
      <c r="CB89" s="934"/>
      <c r="CC89" s="934"/>
      <c r="CD89" s="934"/>
      <c r="CE89" s="934"/>
      <c r="CF89" s="934"/>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3"/>
      <c r="DW89" s="934"/>
      <c r="DX89" s="934"/>
      <c r="DY89" s="934"/>
      <c r="DZ89" s="935"/>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33"/>
      <c r="BT90" s="934"/>
      <c r="BU90" s="934"/>
      <c r="BV90" s="934"/>
      <c r="BW90" s="934"/>
      <c r="BX90" s="934"/>
      <c r="BY90" s="934"/>
      <c r="BZ90" s="934"/>
      <c r="CA90" s="934"/>
      <c r="CB90" s="934"/>
      <c r="CC90" s="934"/>
      <c r="CD90" s="934"/>
      <c r="CE90" s="934"/>
      <c r="CF90" s="934"/>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3"/>
      <c r="DW90" s="934"/>
      <c r="DX90" s="934"/>
      <c r="DY90" s="934"/>
      <c r="DZ90" s="935"/>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33"/>
      <c r="BT91" s="934"/>
      <c r="BU91" s="934"/>
      <c r="BV91" s="934"/>
      <c r="BW91" s="934"/>
      <c r="BX91" s="934"/>
      <c r="BY91" s="934"/>
      <c r="BZ91" s="934"/>
      <c r="CA91" s="934"/>
      <c r="CB91" s="934"/>
      <c r="CC91" s="934"/>
      <c r="CD91" s="934"/>
      <c r="CE91" s="934"/>
      <c r="CF91" s="934"/>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3"/>
      <c r="DW91" s="934"/>
      <c r="DX91" s="934"/>
      <c r="DY91" s="934"/>
      <c r="DZ91" s="935"/>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33"/>
      <c r="BT92" s="934"/>
      <c r="BU92" s="934"/>
      <c r="BV92" s="934"/>
      <c r="BW92" s="934"/>
      <c r="BX92" s="934"/>
      <c r="BY92" s="934"/>
      <c r="BZ92" s="934"/>
      <c r="CA92" s="934"/>
      <c r="CB92" s="934"/>
      <c r="CC92" s="934"/>
      <c r="CD92" s="934"/>
      <c r="CE92" s="934"/>
      <c r="CF92" s="934"/>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3"/>
      <c r="DW92" s="934"/>
      <c r="DX92" s="934"/>
      <c r="DY92" s="934"/>
      <c r="DZ92" s="935"/>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33"/>
      <c r="BT93" s="934"/>
      <c r="BU93" s="934"/>
      <c r="BV93" s="934"/>
      <c r="BW93" s="934"/>
      <c r="BX93" s="934"/>
      <c r="BY93" s="934"/>
      <c r="BZ93" s="934"/>
      <c r="CA93" s="934"/>
      <c r="CB93" s="934"/>
      <c r="CC93" s="934"/>
      <c r="CD93" s="934"/>
      <c r="CE93" s="934"/>
      <c r="CF93" s="934"/>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3"/>
      <c r="DW93" s="934"/>
      <c r="DX93" s="934"/>
      <c r="DY93" s="934"/>
      <c r="DZ93" s="935"/>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33"/>
      <c r="BT94" s="934"/>
      <c r="BU94" s="934"/>
      <c r="BV94" s="934"/>
      <c r="BW94" s="934"/>
      <c r="BX94" s="934"/>
      <c r="BY94" s="934"/>
      <c r="BZ94" s="934"/>
      <c r="CA94" s="934"/>
      <c r="CB94" s="934"/>
      <c r="CC94" s="934"/>
      <c r="CD94" s="934"/>
      <c r="CE94" s="934"/>
      <c r="CF94" s="934"/>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3"/>
      <c r="DW94" s="934"/>
      <c r="DX94" s="934"/>
      <c r="DY94" s="934"/>
      <c r="DZ94" s="935"/>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33"/>
      <c r="BT95" s="934"/>
      <c r="BU95" s="934"/>
      <c r="BV95" s="934"/>
      <c r="BW95" s="934"/>
      <c r="BX95" s="934"/>
      <c r="BY95" s="934"/>
      <c r="BZ95" s="934"/>
      <c r="CA95" s="934"/>
      <c r="CB95" s="934"/>
      <c r="CC95" s="934"/>
      <c r="CD95" s="934"/>
      <c r="CE95" s="934"/>
      <c r="CF95" s="934"/>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3"/>
      <c r="DW95" s="934"/>
      <c r="DX95" s="934"/>
      <c r="DY95" s="934"/>
      <c r="DZ95" s="935"/>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33"/>
      <c r="BT96" s="934"/>
      <c r="BU96" s="934"/>
      <c r="BV96" s="934"/>
      <c r="BW96" s="934"/>
      <c r="BX96" s="934"/>
      <c r="BY96" s="934"/>
      <c r="BZ96" s="934"/>
      <c r="CA96" s="934"/>
      <c r="CB96" s="934"/>
      <c r="CC96" s="934"/>
      <c r="CD96" s="934"/>
      <c r="CE96" s="934"/>
      <c r="CF96" s="934"/>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3"/>
      <c r="DW96" s="934"/>
      <c r="DX96" s="934"/>
      <c r="DY96" s="934"/>
      <c r="DZ96" s="935"/>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33"/>
      <c r="BT97" s="934"/>
      <c r="BU97" s="934"/>
      <c r="BV97" s="934"/>
      <c r="BW97" s="934"/>
      <c r="BX97" s="934"/>
      <c r="BY97" s="934"/>
      <c r="BZ97" s="934"/>
      <c r="CA97" s="934"/>
      <c r="CB97" s="934"/>
      <c r="CC97" s="934"/>
      <c r="CD97" s="934"/>
      <c r="CE97" s="934"/>
      <c r="CF97" s="934"/>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3"/>
      <c r="DW97" s="934"/>
      <c r="DX97" s="934"/>
      <c r="DY97" s="934"/>
      <c r="DZ97" s="935"/>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33"/>
      <c r="BT98" s="934"/>
      <c r="BU98" s="934"/>
      <c r="BV98" s="934"/>
      <c r="BW98" s="934"/>
      <c r="BX98" s="934"/>
      <c r="BY98" s="934"/>
      <c r="BZ98" s="934"/>
      <c r="CA98" s="934"/>
      <c r="CB98" s="934"/>
      <c r="CC98" s="934"/>
      <c r="CD98" s="934"/>
      <c r="CE98" s="934"/>
      <c r="CF98" s="934"/>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3"/>
      <c r="DW98" s="934"/>
      <c r="DX98" s="934"/>
      <c r="DY98" s="934"/>
      <c r="DZ98" s="935"/>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33"/>
      <c r="BT99" s="934"/>
      <c r="BU99" s="934"/>
      <c r="BV99" s="934"/>
      <c r="BW99" s="934"/>
      <c r="BX99" s="934"/>
      <c r="BY99" s="934"/>
      <c r="BZ99" s="934"/>
      <c r="CA99" s="934"/>
      <c r="CB99" s="934"/>
      <c r="CC99" s="934"/>
      <c r="CD99" s="934"/>
      <c r="CE99" s="934"/>
      <c r="CF99" s="934"/>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3"/>
      <c r="DW99" s="934"/>
      <c r="DX99" s="934"/>
      <c r="DY99" s="934"/>
      <c r="DZ99" s="935"/>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33"/>
      <c r="BT100" s="934"/>
      <c r="BU100" s="934"/>
      <c r="BV100" s="934"/>
      <c r="BW100" s="934"/>
      <c r="BX100" s="934"/>
      <c r="BY100" s="934"/>
      <c r="BZ100" s="934"/>
      <c r="CA100" s="934"/>
      <c r="CB100" s="934"/>
      <c r="CC100" s="934"/>
      <c r="CD100" s="934"/>
      <c r="CE100" s="934"/>
      <c r="CF100" s="934"/>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3"/>
      <c r="DW100" s="934"/>
      <c r="DX100" s="934"/>
      <c r="DY100" s="934"/>
      <c r="DZ100" s="935"/>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33"/>
      <c r="BT101" s="934"/>
      <c r="BU101" s="934"/>
      <c r="BV101" s="934"/>
      <c r="BW101" s="934"/>
      <c r="BX101" s="934"/>
      <c r="BY101" s="934"/>
      <c r="BZ101" s="934"/>
      <c r="CA101" s="934"/>
      <c r="CB101" s="934"/>
      <c r="CC101" s="934"/>
      <c r="CD101" s="934"/>
      <c r="CE101" s="934"/>
      <c r="CF101" s="934"/>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3"/>
      <c r="DW101" s="934"/>
      <c r="DX101" s="934"/>
      <c r="DY101" s="934"/>
      <c r="DZ101" s="935"/>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376</v>
      </c>
      <c r="BR102" s="925" t="s">
        <v>400</v>
      </c>
      <c r="BS102" s="926"/>
      <c r="BT102" s="926"/>
      <c r="BU102" s="926"/>
      <c r="BV102" s="926"/>
      <c r="BW102" s="926"/>
      <c r="BX102" s="926"/>
      <c r="BY102" s="926"/>
      <c r="BZ102" s="926"/>
      <c r="CA102" s="926"/>
      <c r="CB102" s="926"/>
      <c r="CC102" s="926"/>
      <c r="CD102" s="926"/>
      <c r="CE102" s="926"/>
      <c r="CF102" s="926"/>
      <c r="CG102" s="936"/>
      <c r="CH102" s="937"/>
      <c r="CI102" s="938"/>
      <c r="CJ102" s="938"/>
      <c r="CK102" s="938"/>
      <c r="CL102" s="939"/>
      <c r="CM102" s="937"/>
      <c r="CN102" s="938"/>
      <c r="CO102" s="938"/>
      <c r="CP102" s="938"/>
      <c r="CQ102" s="939"/>
      <c r="CR102" s="940">
        <v>30</v>
      </c>
      <c r="CS102" s="941"/>
      <c r="CT102" s="941"/>
      <c r="CU102" s="941"/>
      <c r="CV102" s="942"/>
      <c r="CW102" s="940">
        <v>5</v>
      </c>
      <c r="CX102" s="941"/>
      <c r="CY102" s="941"/>
      <c r="CZ102" s="941"/>
      <c r="DA102" s="942"/>
      <c r="DB102" s="940"/>
      <c r="DC102" s="941"/>
      <c r="DD102" s="941"/>
      <c r="DE102" s="941"/>
      <c r="DF102" s="942"/>
      <c r="DG102" s="940"/>
      <c r="DH102" s="941"/>
      <c r="DI102" s="941"/>
      <c r="DJ102" s="941"/>
      <c r="DK102" s="942"/>
      <c r="DL102" s="940"/>
      <c r="DM102" s="941"/>
      <c r="DN102" s="941"/>
      <c r="DO102" s="941"/>
      <c r="DP102" s="942"/>
      <c r="DQ102" s="940"/>
      <c r="DR102" s="941"/>
      <c r="DS102" s="941"/>
      <c r="DT102" s="941"/>
      <c r="DU102" s="942"/>
      <c r="DV102" s="925"/>
      <c r="DW102" s="926"/>
      <c r="DX102" s="926"/>
      <c r="DY102" s="926"/>
      <c r="DZ102" s="927"/>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403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404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1" customFormat="1" ht="26.25" customHeight="1" x14ac:dyDescent="0.2">
      <c r="A109" s="883" t="s">
        <v>407</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408</v>
      </c>
      <c r="AB109" s="884"/>
      <c r="AC109" s="884"/>
      <c r="AD109" s="884"/>
      <c r="AE109" s="885"/>
      <c r="AF109" s="886" t="s">
        <v>409</v>
      </c>
      <c r="AG109" s="884"/>
      <c r="AH109" s="884"/>
      <c r="AI109" s="884"/>
      <c r="AJ109" s="885"/>
      <c r="AK109" s="886" t="s">
        <v>294</v>
      </c>
      <c r="AL109" s="884"/>
      <c r="AM109" s="884"/>
      <c r="AN109" s="884"/>
      <c r="AO109" s="885"/>
      <c r="AP109" s="886" t="s">
        <v>410</v>
      </c>
      <c r="AQ109" s="884"/>
      <c r="AR109" s="884"/>
      <c r="AS109" s="884"/>
      <c r="AT109" s="917"/>
      <c r="AU109" s="883" t="s">
        <v>407</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408</v>
      </c>
      <c r="BR109" s="884"/>
      <c r="BS109" s="884"/>
      <c r="BT109" s="884"/>
      <c r="BU109" s="885"/>
      <c r="BV109" s="886" t="s">
        <v>409</v>
      </c>
      <c r="BW109" s="884"/>
      <c r="BX109" s="884"/>
      <c r="BY109" s="884"/>
      <c r="BZ109" s="885"/>
      <c r="CA109" s="886" t="s">
        <v>294</v>
      </c>
      <c r="CB109" s="884"/>
      <c r="CC109" s="884"/>
      <c r="CD109" s="884"/>
      <c r="CE109" s="885"/>
      <c r="CF109" s="924" t="s">
        <v>410</v>
      </c>
      <c r="CG109" s="924"/>
      <c r="CH109" s="924"/>
      <c r="CI109" s="924"/>
      <c r="CJ109" s="924"/>
      <c r="CK109" s="886" t="s">
        <v>411</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408</v>
      </c>
      <c r="DH109" s="884"/>
      <c r="DI109" s="884"/>
      <c r="DJ109" s="884"/>
      <c r="DK109" s="885"/>
      <c r="DL109" s="886" t="s">
        <v>409</v>
      </c>
      <c r="DM109" s="884"/>
      <c r="DN109" s="884"/>
      <c r="DO109" s="884"/>
      <c r="DP109" s="885"/>
      <c r="DQ109" s="886" t="s">
        <v>294</v>
      </c>
      <c r="DR109" s="884"/>
      <c r="DS109" s="884"/>
      <c r="DT109" s="884"/>
      <c r="DU109" s="885"/>
      <c r="DV109" s="886" t="s">
        <v>410</v>
      </c>
      <c r="DW109" s="884"/>
      <c r="DX109" s="884"/>
      <c r="DY109" s="884"/>
      <c r="DZ109" s="917"/>
    </row>
    <row r="110" spans="1:131" s="221" customFormat="1" ht="26.25" customHeight="1" x14ac:dyDescent="0.2">
      <c r="A110" s="795" t="s">
        <v>412</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76">
        <v>1616820</v>
      </c>
      <c r="AB110" s="877"/>
      <c r="AC110" s="877"/>
      <c r="AD110" s="877"/>
      <c r="AE110" s="878"/>
      <c r="AF110" s="879">
        <v>1722977</v>
      </c>
      <c r="AG110" s="877"/>
      <c r="AH110" s="877"/>
      <c r="AI110" s="877"/>
      <c r="AJ110" s="878"/>
      <c r="AK110" s="879">
        <v>1919620</v>
      </c>
      <c r="AL110" s="877"/>
      <c r="AM110" s="877"/>
      <c r="AN110" s="877"/>
      <c r="AO110" s="878"/>
      <c r="AP110" s="880">
        <v>10.199999999999999</v>
      </c>
      <c r="AQ110" s="881"/>
      <c r="AR110" s="881"/>
      <c r="AS110" s="881"/>
      <c r="AT110" s="882"/>
      <c r="AU110" s="918" t="s">
        <v>69</v>
      </c>
      <c r="AV110" s="919"/>
      <c r="AW110" s="919"/>
      <c r="AX110" s="919"/>
      <c r="AY110" s="919"/>
      <c r="AZ110" s="848" t="s">
        <v>413</v>
      </c>
      <c r="BA110" s="796"/>
      <c r="BB110" s="796"/>
      <c r="BC110" s="796"/>
      <c r="BD110" s="796"/>
      <c r="BE110" s="796"/>
      <c r="BF110" s="796"/>
      <c r="BG110" s="796"/>
      <c r="BH110" s="796"/>
      <c r="BI110" s="796"/>
      <c r="BJ110" s="796"/>
      <c r="BK110" s="796"/>
      <c r="BL110" s="796"/>
      <c r="BM110" s="796"/>
      <c r="BN110" s="796"/>
      <c r="BO110" s="796"/>
      <c r="BP110" s="797"/>
      <c r="BQ110" s="849">
        <v>16819271</v>
      </c>
      <c r="BR110" s="830"/>
      <c r="BS110" s="830"/>
      <c r="BT110" s="830"/>
      <c r="BU110" s="830"/>
      <c r="BV110" s="830">
        <v>18398869</v>
      </c>
      <c r="BW110" s="830"/>
      <c r="BX110" s="830"/>
      <c r="BY110" s="830"/>
      <c r="BZ110" s="830"/>
      <c r="CA110" s="830">
        <v>19218247</v>
      </c>
      <c r="CB110" s="830"/>
      <c r="CC110" s="830"/>
      <c r="CD110" s="830"/>
      <c r="CE110" s="830"/>
      <c r="CF110" s="854">
        <v>101.9</v>
      </c>
      <c r="CG110" s="855"/>
      <c r="CH110" s="855"/>
      <c r="CI110" s="855"/>
      <c r="CJ110" s="855"/>
      <c r="CK110" s="914" t="s">
        <v>414</v>
      </c>
      <c r="CL110" s="807"/>
      <c r="CM110" s="848" t="s">
        <v>415</v>
      </c>
      <c r="CN110" s="796"/>
      <c r="CO110" s="796"/>
      <c r="CP110" s="796"/>
      <c r="CQ110" s="796"/>
      <c r="CR110" s="796"/>
      <c r="CS110" s="796"/>
      <c r="CT110" s="796"/>
      <c r="CU110" s="796"/>
      <c r="CV110" s="796"/>
      <c r="CW110" s="796"/>
      <c r="CX110" s="796"/>
      <c r="CY110" s="796"/>
      <c r="CZ110" s="796"/>
      <c r="DA110" s="796"/>
      <c r="DB110" s="796"/>
      <c r="DC110" s="796"/>
      <c r="DD110" s="796"/>
      <c r="DE110" s="796"/>
      <c r="DF110" s="797"/>
      <c r="DG110" s="849" t="s">
        <v>122</v>
      </c>
      <c r="DH110" s="830"/>
      <c r="DI110" s="830"/>
      <c r="DJ110" s="830"/>
      <c r="DK110" s="830"/>
      <c r="DL110" s="830" t="s">
        <v>122</v>
      </c>
      <c r="DM110" s="830"/>
      <c r="DN110" s="830"/>
      <c r="DO110" s="830"/>
      <c r="DP110" s="830"/>
      <c r="DQ110" s="830" t="s">
        <v>122</v>
      </c>
      <c r="DR110" s="830"/>
      <c r="DS110" s="830"/>
      <c r="DT110" s="830"/>
      <c r="DU110" s="830"/>
      <c r="DV110" s="831" t="s">
        <v>122</v>
      </c>
      <c r="DW110" s="831"/>
      <c r="DX110" s="831"/>
      <c r="DY110" s="831"/>
      <c r="DZ110" s="832"/>
    </row>
    <row r="111" spans="1:131" s="221" customFormat="1" ht="26.25" customHeight="1" x14ac:dyDescent="0.2">
      <c r="A111" s="762" t="s">
        <v>416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3"/>
      <c r="AA111" s="906" t="s">
        <v>122</v>
      </c>
      <c r="AB111" s="907"/>
      <c r="AC111" s="907"/>
      <c r="AD111" s="907"/>
      <c r="AE111" s="908"/>
      <c r="AF111" s="909" t="s">
        <v>122</v>
      </c>
      <c r="AG111" s="907"/>
      <c r="AH111" s="907"/>
      <c r="AI111" s="907"/>
      <c r="AJ111" s="908"/>
      <c r="AK111" s="909" t="s">
        <v>122</v>
      </c>
      <c r="AL111" s="907"/>
      <c r="AM111" s="907"/>
      <c r="AN111" s="907"/>
      <c r="AO111" s="908"/>
      <c r="AP111" s="910" t="s">
        <v>122</v>
      </c>
      <c r="AQ111" s="911"/>
      <c r="AR111" s="911"/>
      <c r="AS111" s="911"/>
      <c r="AT111" s="912"/>
      <c r="AU111" s="920"/>
      <c r="AV111" s="921"/>
      <c r="AW111" s="921"/>
      <c r="AX111" s="921"/>
      <c r="AY111" s="921"/>
      <c r="AZ111" s="803" t="s">
        <v>417</v>
      </c>
      <c r="BA111" s="740"/>
      <c r="BB111" s="740"/>
      <c r="BC111" s="740"/>
      <c r="BD111" s="740"/>
      <c r="BE111" s="740"/>
      <c r="BF111" s="740"/>
      <c r="BG111" s="740"/>
      <c r="BH111" s="740"/>
      <c r="BI111" s="740"/>
      <c r="BJ111" s="740"/>
      <c r="BK111" s="740"/>
      <c r="BL111" s="740"/>
      <c r="BM111" s="740"/>
      <c r="BN111" s="740"/>
      <c r="BO111" s="740"/>
      <c r="BP111" s="741"/>
      <c r="BQ111" s="804">
        <v>1418914</v>
      </c>
      <c r="BR111" s="805"/>
      <c r="BS111" s="805"/>
      <c r="BT111" s="805"/>
      <c r="BU111" s="805"/>
      <c r="BV111" s="805">
        <v>1313651</v>
      </c>
      <c r="BW111" s="805"/>
      <c r="BX111" s="805"/>
      <c r="BY111" s="805"/>
      <c r="BZ111" s="805"/>
      <c r="CA111" s="805">
        <v>1202962</v>
      </c>
      <c r="CB111" s="805"/>
      <c r="CC111" s="805"/>
      <c r="CD111" s="805"/>
      <c r="CE111" s="805"/>
      <c r="CF111" s="863">
        <v>6.4</v>
      </c>
      <c r="CG111" s="864"/>
      <c r="CH111" s="864"/>
      <c r="CI111" s="864"/>
      <c r="CJ111" s="864"/>
      <c r="CK111" s="915"/>
      <c r="CL111" s="809"/>
      <c r="CM111" s="803" t="s">
        <v>418</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804" t="s">
        <v>122</v>
      </c>
      <c r="DH111" s="805"/>
      <c r="DI111" s="805"/>
      <c r="DJ111" s="805"/>
      <c r="DK111" s="805"/>
      <c r="DL111" s="805" t="s">
        <v>122</v>
      </c>
      <c r="DM111" s="805"/>
      <c r="DN111" s="805"/>
      <c r="DO111" s="805"/>
      <c r="DP111" s="805"/>
      <c r="DQ111" s="805" t="s">
        <v>122</v>
      </c>
      <c r="DR111" s="805"/>
      <c r="DS111" s="805"/>
      <c r="DT111" s="805"/>
      <c r="DU111" s="805"/>
      <c r="DV111" s="782" t="s">
        <v>122</v>
      </c>
      <c r="DW111" s="782"/>
      <c r="DX111" s="782"/>
      <c r="DY111" s="782"/>
      <c r="DZ111" s="783"/>
    </row>
    <row r="112" spans="1:131" s="221" customFormat="1" ht="26.25" customHeight="1" x14ac:dyDescent="0.2">
      <c r="A112" s="900" t="s">
        <v>419</v>
      </c>
      <c r="B112" s="901"/>
      <c r="C112" s="740" t="s">
        <v>420</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67" t="s">
        <v>122</v>
      </c>
      <c r="AB112" s="768"/>
      <c r="AC112" s="768"/>
      <c r="AD112" s="768"/>
      <c r="AE112" s="769"/>
      <c r="AF112" s="770" t="s">
        <v>122</v>
      </c>
      <c r="AG112" s="768"/>
      <c r="AH112" s="768"/>
      <c r="AI112" s="768"/>
      <c r="AJ112" s="769"/>
      <c r="AK112" s="770" t="s">
        <v>122</v>
      </c>
      <c r="AL112" s="768"/>
      <c r="AM112" s="768"/>
      <c r="AN112" s="768"/>
      <c r="AO112" s="769"/>
      <c r="AP112" s="812" t="s">
        <v>122</v>
      </c>
      <c r="AQ112" s="813"/>
      <c r="AR112" s="813"/>
      <c r="AS112" s="813"/>
      <c r="AT112" s="814"/>
      <c r="AU112" s="920"/>
      <c r="AV112" s="921"/>
      <c r="AW112" s="921"/>
      <c r="AX112" s="921"/>
      <c r="AY112" s="921"/>
      <c r="AZ112" s="803" t="s">
        <v>421</v>
      </c>
      <c r="BA112" s="740"/>
      <c r="BB112" s="740"/>
      <c r="BC112" s="740"/>
      <c r="BD112" s="740"/>
      <c r="BE112" s="740"/>
      <c r="BF112" s="740"/>
      <c r="BG112" s="740"/>
      <c r="BH112" s="740"/>
      <c r="BI112" s="740"/>
      <c r="BJ112" s="740"/>
      <c r="BK112" s="740"/>
      <c r="BL112" s="740"/>
      <c r="BM112" s="740"/>
      <c r="BN112" s="740"/>
      <c r="BO112" s="740"/>
      <c r="BP112" s="741"/>
      <c r="BQ112" s="804">
        <v>104704</v>
      </c>
      <c r="BR112" s="805"/>
      <c r="BS112" s="805"/>
      <c r="BT112" s="805"/>
      <c r="BU112" s="805"/>
      <c r="BV112" s="805">
        <v>101827</v>
      </c>
      <c r="BW112" s="805"/>
      <c r="BX112" s="805"/>
      <c r="BY112" s="805"/>
      <c r="BZ112" s="805"/>
      <c r="CA112" s="805">
        <v>89087</v>
      </c>
      <c r="CB112" s="805"/>
      <c r="CC112" s="805"/>
      <c r="CD112" s="805"/>
      <c r="CE112" s="805"/>
      <c r="CF112" s="863">
        <v>0.5</v>
      </c>
      <c r="CG112" s="864"/>
      <c r="CH112" s="864"/>
      <c r="CI112" s="864"/>
      <c r="CJ112" s="864"/>
      <c r="CK112" s="915"/>
      <c r="CL112" s="809"/>
      <c r="CM112" s="803" t="s">
        <v>422</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804" t="s">
        <v>122</v>
      </c>
      <c r="DH112" s="805"/>
      <c r="DI112" s="805"/>
      <c r="DJ112" s="805"/>
      <c r="DK112" s="805"/>
      <c r="DL112" s="805" t="s">
        <v>122</v>
      </c>
      <c r="DM112" s="805"/>
      <c r="DN112" s="805"/>
      <c r="DO112" s="805"/>
      <c r="DP112" s="805"/>
      <c r="DQ112" s="805" t="s">
        <v>122</v>
      </c>
      <c r="DR112" s="805"/>
      <c r="DS112" s="805"/>
      <c r="DT112" s="805"/>
      <c r="DU112" s="805"/>
      <c r="DV112" s="782" t="s">
        <v>122</v>
      </c>
      <c r="DW112" s="782"/>
      <c r="DX112" s="782"/>
      <c r="DY112" s="782"/>
      <c r="DZ112" s="783"/>
    </row>
    <row r="113" spans="1:130" s="221" customFormat="1" ht="26.25" customHeight="1" x14ac:dyDescent="0.2">
      <c r="A113" s="902"/>
      <c r="B113" s="903"/>
      <c r="C113" s="740" t="s">
        <v>423</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906">
        <v>12852</v>
      </c>
      <c r="AB113" s="907"/>
      <c r="AC113" s="907"/>
      <c r="AD113" s="907"/>
      <c r="AE113" s="908"/>
      <c r="AF113" s="909">
        <v>12849</v>
      </c>
      <c r="AG113" s="907"/>
      <c r="AH113" s="907"/>
      <c r="AI113" s="907"/>
      <c r="AJ113" s="908"/>
      <c r="AK113" s="909">
        <v>12152</v>
      </c>
      <c r="AL113" s="907"/>
      <c r="AM113" s="907"/>
      <c r="AN113" s="907"/>
      <c r="AO113" s="908"/>
      <c r="AP113" s="910">
        <v>0.1</v>
      </c>
      <c r="AQ113" s="911"/>
      <c r="AR113" s="911"/>
      <c r="AS113" s="911"/>
      <c r="AT113" s="912"/>
      <c r="AU113" s="920"/>
      <c r="AV113" s="921"/>
      <c r="AW113" s="921"/>
      <c r="AX113" s="921"/>
      <c r="AY113" s="921"/>
      <c r="AZ113" s="803" t="s">
        <v>424</v>
      </c>
      <c r="BA113" s="740"/>
      <c r="BB113" s="740"/>
      <c r="BC113" s="740"/>
      <c r="BD113" s="740"/>
      <c r="BE113" s="740"/>
      <c r="BF113" s="740"/>
      <c r="BG113" s="740"/>
      <c r="BH113" s="740"/>
      <c r="BI113" s="740"/>
      <c r="BJ113" s="740"/>
      <c r="BK113" s="740"/>
      <c r="BL113" s="740"/>
      <c r="BM113" s="740"/>
      <c r="BN113" s="740"/>
      <c r="BO113" s="740"/>
      <c r="BP113" s="741"/>
      <c r="BQ113" s="804">
        <v>9118125</v>
      </c>
      <c r="BR113" s="805"/>
      <c r="BS113" s="805"/>
      <c r="BT113" s="805"/>
      <c r="BU113" s="805"/>
      <c r="BV113" s="805">
        <v>8618663</v>
      </c>
      <c r="BW113" s="805"/>
      <c r="BX113" s="805"/>
      <c r="BY113" s="805"/>
      <c r="BZ113" s="805"/>
      <c r="CA113" s="805">
        <v>8266093</v>
      </c>
      <c r="CB113" s="805"/>
      <c r="CC113" s="805"/>
      <c r="CD113" s="805"/>
      <c r="CE113" s="805"/>
      <c r="CF113" s="863">
        <v>43.8</v>
      </c>
      <c r="CG113" s="864"/>
      <c r="CH113" s="864"/>
      <c r="CI113" s="864"/>
      <c r="CJ113" s="864"/>
      <c r="CK113" s="915"/>
      <c r="CL113" s="809"/>
      <c r="CM113" s="803" t="s">
        <v>425</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67" t="s">
        <v>122</v>
      </c>
      <c r="DH113" s="768"/>
      <c r="DI113" s="768"/>
      <c r="DJ113" s="768"/>
      <c r="DK113" s="769"/>
      <c r="DL113" s="770" t="s">
        <v>122</v>
      </c>
      <c r="DM113" s="768"/>
      <c r="DN113" s="768"/>
      <c r="DO113" s="768"/>
      <c r="DP113" s="769"/>
      <c r="DQ113" s="770" t="s">
        <v>122</v>
      </c>
      <c r="DR113" s="768"/>
      <c r="DS113" s="768"/>
      <c r="DT113" s="768"/>
      <c r="DU113" s="769"/>
      <c r="DV113" s="812" t="s">
        <v>122</v>
      </c>
      <c r="DW113" s="813"/>
      <c r="DX113" s="813"/>
      <c r="DY113" s="813"/>
      <c r="DZ113" s="814"/>
    </row>
    <row r="114" spans="1:130" s="221" customFormat="1" ht="26.25" customHeight="1" x14ac:dyDescent="0.2">
      <c r="A114" s="902"/>
      <c r="B114" s="903"/>
      <c r="C114" s="740" t="s">
        <v>426</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67">
        <v>413498</v>
      </c>
      <c r="AB114" s="768"/>
      <c r="AC114" s="768"/>
      <c r="AD114" s="768"/>
      <c r="AE114" s="769"/>
      <c r="AF114" s="770">
        <v>426116</v>
      </c>
      <c r="AG114" s="768"/>
      <c r="AH114" s="768"/>
      <c r="AI114" s="768"/>
      <c r="AJ114" s="769"/>
      <c r="AK114" s="770">
        <v>420244</v>
      </c>
      <c r="AL114" s="768"/>
      <c r="AM114" s="768"/>
      <c r="AN114" s="768"/>
      <c r="AO114" s="769"/>
      <c r="AP114" s="812">
        <v>2.2000000000000002</v>
      </c>
      <c r="AQ114" s="813"/>
      <c r="AR114" s="813"/>
      <c r="AS114" s="813"/>
      <c r="AT114" s="814"/>
      <c r="AU114" s="920"/>
      <c r="AV114" s="921"/>
      <c r="AW114" s="921"/>
      <c r="AX114" s="921"/>
      <c r="AY114" s="921"/>
      <c r="AZ114" s="803" t="s">
        <v>427</v>
      </c>
      <c r="BA114" s="740"/>
      <c r="BB114" s="740"/>
      <c r="BC114" s="740"/>
      <c r="BD114" s="740"/>
      <c r="BE114" s="740"/>
      <c r="BF114" s="740"/>
      <c r="BG114" s="740"/>
      <c r="BH114" s="740"/>
      <c r="BI114" s="740"/>
      <c r="BJ114" s="740"/>
      <c r="BK114" s="740"/>
      <c r="BL114" s="740"/>
      <c r="BM114" s="740"/>
      <c r="BN114" s="740"/>
      <c r="BO114" s="740"/>
      <c r="BP114" s="741"/>
      <c r="BQ114" s="804">
        <v>6765476</v>
      </c>
      <c r="BR114" s="805"/>
      <c r="BS114" s="805"/>
      <c r="BT114" s="805"/>
      <c r="BU114" s="805"/>
      <c r="BV114" s="805">
        <v>6343051</v>
      </c>
      <c r="BW114" s="805"/>
      <c r="BX114" s="805"/>
      <c r="BY114" s="805"/>
      <c r="BZ114" s="805"/>
      <c r="CA114" s="805">
        <v>5980822</v>
      </c>
      <c r="CB114" s="805"/>
      <c r="CC114" s="805"/>
      <c r="CD114" s="805"/>
      <c r="CE114" s="805"/>
      <c r="CF114" s="863">
        <v>31.7</v>
      </c>
      <c r="CG114" s="864"/>
      <c r="CH114" s="864"/>
      <c r="CI114" s="864"/>
      <c r="CJ114" s="864"/>
      <c r="CK114" s="915"/>
      <c r="CL114" s="809"/>
      <c r="CM114" s="803" t="s">
        <v>428</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67" t="s">
        <v>122</v>
      </c>
      <c r="DH114" s="768"/>
      <c r="DI114" s="768"/>
      <c r="DJ114" s="768"/>
      <c r="DK114" s="769"/>
      <c r="DL114" s="770" t="s">
        <v>122</v>
      </c>
      <c r="DM114" s="768"/>
      <c r="DN114" s="768"/>
      <c r="DO114" s="768"/>
      <c r="DP114" s="769"/>
      <c r="DQ114" s="770" t="s">
        <v>122</v>
      </c>
      <c r="DR114" s="768"/>
      <c r="DS114" s="768"/>
      <c r="DT114" s="768"/>
      <c r="DU114" s="769"/>
      <c r="DV114" s="812" t="s">
        <v>122</v>
      </c>
      <c r="DW114" s="813"/>
      <c r="DX114" s="813"/>
      <c r="DY114" s="813"/>
      <c r="DZ114" s="814"/>
    </row>
    <row r="115" spans="1:130" s="221" customFormat="1" ht="26.25" customHeight="1" x14ac:dyDescent="0.2">
      <c r="A115" s="902"/>
      <c r="B115" s="903"/>
      <c r="C115" s="740" t="s">
        <v>429</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906">
        <v>79247</v>
      </c>
      <c r="AB115" s="907"/>
      <c r="AC115" s="907"/>
      <c r="AD115" s="907"/>
      <c r="AE115" s="908"/>
      <c r="AF115" s="909">
        <v>80844</v>
      </c>
      <c r="AG115" s="907"/>
      <c r="AH115" s="907"/>
      <c r="AI115" s="907"/>
      <c r="AJ115" s="908"/>
      <c r="AK115" s="909">
        <v>83368</v>
      </c>
      <c r="AL115" s="907"/>
      <c r="AM115" s="907"/>
      <c r="AN115" s="907"/>
      <c r="AO115" s="908"/>
      <c r="AP115" s="910">
        <v>0.4</v>
      </c>
      <c r="AQ115" s="911"/>
      <c r="AR115" s="911"/>
      <c r="AS115" s="911"/>
      <c r="AT115" s="912"/>
      <c r="AU115" s="920"/>
      <c r="AV115" s="921"/>
      <c r="AW115" s="921"/>
      <c r="AX115" s="921"/>
      <c r="AY115" s="921"/>
      <c r="AZ115" s="803" t="s">
        <v>430</v>
      </c>
      <c r="BA115" s="740"/>
      <c r="BB115" s="740"/>
      <c r="BC115" s="740"/>
      <c r="BD115" s="740"/>
      <c r="BE115" s="740"/>
      <c r="BF115" s="740"/>
      <c r="BG115" s="740"/>
      <c r="BH115" s="740"/>
      <c r="BI115" s="740"/>
      <c r="BJ115" s="740"/>
      <c r="BK115" s="740"/>
      <c r="BL115" s="740"/>
      <c r="BM115" s="740"/>
      <c r="BN115" s="740"/>
      <c r="BO115" s="740"/>
      <c r="BP115" s="741"/>
      <c r="BQ115" s="804" t="s">
        <v>122</v>
      </c>
      <c r="BR115" s="805"/>
      <c r="BS115" s="805"/>
      <c r="BT115" s="805"/>
      <c r="BU115" s="805"/>
      <c r="BV115" s="805" t="s">
        <v>122</v>
      </c>
      <c r="BW115" s="805"/>
      <c r="BX115" s="805"/>
      <c r="BY115" s="805"/>
      <c r="BZ115" s="805"/>
      <c r="CA115" s="805" t="s">
        <v>122</v>
      </c>
      <c r="CB115" s="805"/>
      <c r="CC115" s="805"/>
      <c r="CD115" s="805"/>
      <c r="CE115" s="805"/>
      <c r="CF115" s="863" t="s">
        <v>122</v>
      </c>
      <c r="CG115" s="864"/>
      <c r="CH115" s="864"/>
      <c r="CI115" s="864"/>
      <c r="CJ115" s="864"/>
      <c r="CK115" s="915"/>
      <c r="CL115" s="809"/>
      <c r="CM115" s="803" t="s">
        <v>431</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67" t="s">
        <v>122</v>
      </c>
      <c r="DH115" s="768"/>
      <c r="DI115" s="768"/>
      <c r="DJ115" s="768"/>
      <c r="DK115" s="769"/>
      <c r="DL115" s="770" t="s">
        <v>122</v>
      </c>
      <c r="DM115" s="768"/>
      <c r="DN115" s="768"/>
      <c r="DO115" s="768"/>
      <c r="DP115" s="769"/>
      <c r="DQ115" s="770" t="s">
        <v>122</v>
      </c>
      <c r="DR115" s="768"/>
      <c r="DS115" s="768"/>
      <c r="DT115" s="768"/>
      <c r="DU115" s="769"/>
      <c r="DV115" s="812" t="s">
        <v>122</v>
      </c>
      <c r="DW115" s="813"/>
      <c r="DX115" s="813"/>
      <c r="DY115" s="813"/>
      <c r="DZ115" s="814"/>
    </row>
    <row r="116" spans="1:130" s="221" customFormat="1" ht="26.25" customHeight="1" x14ac:dyDescent="0.2">
      <c r="A116" s="904"/>
      <c r="B116" s="905"/>
      <c r="C116" s="827" t="s">
        <v>432</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8"/>
      <c r="AA116" s="767" t="s">
        <v>122</v>
      </c>
      <c r="AB116" s="768"/>
      <c r="AC116" s="768"/>
      <c r="AD116" s="768"/>
      <c r="AE116" s="769"/>
      <c r="AF116" s="770" t="s">
        <v>122</v>
      </c>
      <c r="AG116" s="768"/>
      <c r="AH116" s="768"/>
      <c r="AI116" s="768"/>
      <c r="AJ116" s="769"/>
      <c r="AK116" s="770" t="s">
        <v>122</v>
      </c>
      <c r="AL116" s="768"/>
      <c r="AM116" s="768"/>
      <c r="AN116" s="768"/>
      <c r="AO116" s="769"/>
      <c r="AP116" s="812" t="s">
        <v>122</v>
      </c>
      <c r="AQ116" s="813"/>
      <c r="AR116" s="813"/>
      <c r="AS116" s="813"/>
      <c r="AT116" s="814"/>
      <c r="AU116" s="920"/>
      <c r="AV116" s="921"/>
      <c r="AW116" s="921"/>
      <c r="AX116" s="921"/>
      <c r="AY116" s="921"/>
      <c r="AZ116" s="897" t="s">
        <v>433</v>
      </c>
      <c r="BA116" s="898"/>
      <c r="BB116" s="898"/>
      <c r="BC116" s="898"/>
      <c r="BD116" s="898"/>
      <c r="BE116" s="898"/>
      <c r="BF116" s="898"/>
      <c r="BG116" s="898"/>
      <c r="BH116" s="898"/>
      <c r="BI116" s="898"/>
      <c r="BJ116" s="898"/>
      <c r="BK116" s="898"/>
      <c r="BL116" s="898"/>
      <c r="BM116" s="898"/>
      <c r="BN116" s="898"/>
      <c r="BO116" s="898"/>
      <c r="BP116" s="899"/>
      <c r="BQ116" s="804" t="s">
        <v>122</v>
      </c>
      <c r="BR116" s="805"/>
      <c r="BS116" s="805"/>
      <c r="BT116" s="805"/>
      <c r="BU116" s="805"/>
      <c r="BV116" s="805" t="s">
        <v>122</v>
      </c>
      <c r="BW116" s="805"/>
      <c r="BX116" s="805"/>
      <c r="BY116" s="805"/>
      <c r="BZ116" s="805"/>
      <c r="CA116" s="805" t="s">
        <v>122</v>
      </c>
      <c r="CB116" s="805"/>
      <c r="CC116" s="805"/>
      <c r="CD116" s="805"/>
      <c r="CE116" s="805"/>
      <c r="CF116" s="863" t="s">
        <v>122</v>
      </c>
      <c r="CG116" s="864"/>
      <c r="CH116" s="864"/>
      <c r="CI116" s="864"/>
      <c r="CJ116" s="864"/>
      <c r="CK116" s="915"/>
      <c r="CL116" s="809"/>
      <c r="CM116" s="803" t="s">
        <v>434</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67" t="s">
        <v>122</v>
      </c>
      <c r="DH116" s="768"/>
      <c r="DI116" s="768"/>
      <c r="DJ116" s="768"/>
      <c r="DK116" s="769"/>
      <c r="DL116" s="770" t="s">
        <v>122</v>
      </c>
      <c r="DM116" s="768"/>
      <c r="DN116" s="768"/>
      <c r="DO116" s="768"/>
      <c r="DP116" s="769"/>
      <c r="DQ116" s="770" t="s">
        <v>122</v>
      </c>
      <c r="DR116" s="768"/>
      <c r="DS116" s="768"/>
      <c r="DT116" s="768"/>
      <c r="DU116" s="769"/>
      <c r="DV116" s="812" t="s">
        <v>122</v>
      </c>
      <c r="DW116" s="813"/>
      <c r="DX116" s="813"/>
      <c r="DY116" s="813"/>
      <c r="DZ116" s="814"/>
    </row>
    <row r="117" spans="1:130" s="221" customFormat="1" ht="26.25" customHeight="1" x14ac:dyDescent="0.2">
      <c r="A117" s="88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5" t="s">
        <v>435</v>
      </c>
      <c r="Z117" s="885"/>
      <c r="AA117" s="890">
        <v>2122417</v>
      </c>
      <c r="AB117" s="891"/>
      <c r="AC117" s="891"/>
      <c r="AD117" s="891"/>
      <c r="AE117" s="892"/>
      <c r="AF117" s="893">
        <v>2242786</v>
      </c>
      <c r="AG117" s="891"/>
      <c r="AH117" s="891"/>
      <c r="AI117" s="891"/>
      <c r="AJ117" s="892"/>
      <c r="AK117" s="893">
        <v>2435384</v>
      </c>
      <c r="AL117" s="891"/>
      <c r="AM117" s="891"/>
      <c r="AN117" s="891"/>
      <c r="AO117" s="892"/>
      <c r="AP117" s="894"/>
      <c r="AQ117" s="895"/>
      <c r="AR117" s="895"/>
      <c r="AS117" s="895"/>
      <c r="AT117" s="896"/>
      <c r="AU117" s="920"/>
      <c r="AV117" s="921"/>
      <c r="AW117" s="921"/>
      <c r="AX117" s="921"/>
      <c r="AY117" s="921"/>
      <c r="AZ117" s="851" t="s">
        <v>436</v>
      </c>
      <c r="BA117" s="852"/>
      <c r="BB117" s="852"/>
      <c r="BC117" s="852"/>
      <c r="BD117" s="852"/>
      <c r="BE117" s="852"/>
      <c r="BF117" s="852"/>
      <c r="BG117" s="852"/>
      <c r="BH117" s="852"/>
      <c r="BI117" s="852"/>
      <c r="BJ117" s="852"/>
      <c r="BK117" s="852"/>
      <c r="BL117" s="852"/>
      <c r="BM117" s="852"/>
      <c r="BN117" s="852"/>
      <c r="BO117" s="852"/>
      <c r="BP117" s="853"/>
      <c r="BQ117" s="804" t="s">
        <v>122</v>
      </c>
      <c r="BR117" s="805"/>
      <c r="BS117" s="805"/>
      <c r="BT117" s="805"/>
      <c r="BU117" s="805"/>
      <c r="BV117" s="805" t="s">
        <v>122</v>
      </c>
      <c r="BW117" s="805"/>
      <c r="BX117" s="805"/>
      <c r="BY117" s="805"/>
      <c r="BZ117" s="805"/>
      <c r="CA117" s="805" t="s">
        <v>122</v>
      </c>
      <c r="CB117" s="805"/>
      <c r="CC117" s="805"/>
      <c r="CD117" s="805"/>
      <c r="CE117" s="805"/>
      <c r="CF117" s="863" t="s">
        <v>122</v>
      </c>
      <c r="CG117" s="864"/>
      <c r="CH117" s="864"/>
      <c r="CI117" s="864"/>
      <c r="CJ117" s="864"/>
      <c r="CK117" s="915"/>
      <c r="CL117" s="809"/>
      <c r="CM117" s="803" t="s">
        <v>437</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67" t="s">
        <v>122</v>
      </c>
      <c r="DH117" s="768"/>
      <c r="DI117" s="768"/>
      <c r="DJ117" s="768"/>
      <c r="DK117" s="769"/>
      <c r="DL117" s="770" t="s">
        <v>122</v>
      </c>
      <c r="DM117" s="768"/>
      <c r="DN117" s="768"/>
      <c r="DO117" s="768"/>
      <c r="DP117" s="769"/>
      <c r="DQ117" s="770" t="s">
        <v>122</v>
      </c>
      <c r="DR117" s="768"/>
      <c r="DS117" s="768"/>
      <c r="DT117" s="768"/>
      <c r="DU117" s="769"/>
      <c r="DV117" s="812" t="s">
        <v>122</v>
      </c>
      <c r="DW117" s="813"/>
      <c r="DX117" s="813"/>
      <c r="DY117" s="813"/>
      <c r="DZ117" s="814"/>
    </row>
    <row r="118" spans="1:130" s="221" customFormat="1" ht="26.25" customHeight="1" x14ac:dyDescent="0.2">
      <c r="A118" s="883" t="s">
        <v>411</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408</v>
      </c>
      <c r="AB118" s="884"/>
      <c r="AC118" s="884"/>
      <c r="AD118" s="884"/>
      <c r="AE118" s="885"/>
      <c r="AF118" s="886" t="s">
        <v>409</v>
      </c>
      <c r="AG118" s="884"/>
      <c r="AH118" s="884"/>
      <c r="AI118" s="884"/>
      <c r="AJ118" s="885"/>
      <c r="AK118" s="886" t="s">
        <v>294</v>
      </c>
      <c r="AL118" s="884"/>
      <c r="AM118" s="884"/>
      <c r="AN118" s="884"/>
      <c r="AO118" s="885"/>
      <c r="AP118" s="887" t="s">
        <v>410</v>
      </c>
      <c r="AQ118" s="888"/>
      <c r="AR118" s="888"/>
      <c r="AS118" s="888"/>
      <c r="AT118" s="889"/>
      <c r="AU118" s="920"/>
      <c r="AV118" s="921"/>
      <c r="AW118" s="921"/>
      <c r="AX118" s="921"/>
      <c r="AY118" s="921"/>
      <c r="AZ118" s="826" t="s">
        <v>438</v>
      </c>
      <c r="BA118" s="827"/>
      <c r="BB118" s="827"/>
      <c r="BC118" s="827"/>
      <c r="BD118" s="827"/>
      <c r="BE118" s="827"/>
      <c r="BF118" s="827"/>
      <c r="BG118" s="827"/>
      <c r="BH118" s="827"/>
      <c r="BI118" s="827"/>
      <c r="BJ118" s="827"/>
      <c r="BK118" s="827"/>
      <c r="BL118" s="827"/>
      <c r="BM118" s="827"/>
      <c r="BN118" s="827"/>
      <c r="BO118" s="827"/>
      <c r="BP118" s="828"/>
      <c r="BQ118" s="867" t="s">
        <v>122</v>
      </c>
      <c r="BR118" s="833"/>
      <c r="BS118" s="833"/>
      <c r="BT118" s="833"/>
      <c r="BU118" s="833"/>
      <c r="BV118" s="833" t="s">
        <v>122</v>
      </c>
      <c r="BW118" s="833"/>
      <c r="BX118" s="833"/>
      <c r="BY118" s="833"/>
      <c r="BZ118" s="833"/>
      <c r="CA118" s="833" t="s">
        <v>122</v>
      </c>
      <c r="CB118" s="833"/>
      <c r="CC118" s="833"/>
      <c r="CD118" s="833"/>
      <c r="CE118" s="833"/>
      <c r="CF118" s="863" t="s">
        <v>122</v>
      </c>
      <c r="CG118" s="864"/>
      <c r="CH118" s="864"/>
      <c r="CI118" s="864"/>
      <c r="CJ118" s="864"/>
      <c r="CK118" s="915"/>
      <c r="CL118" s="809"/>
      <c r="CM118" s="803" t="s">
        <v>439</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67" t="s">
        <v>122</v>
      </c>
      <c r="DH118" s="768"/>
      <c r="DI118" s="768"/>
      <c r="DJ118" s="768"/>
      <c r="DK118" s="769"/>
      <c r="DL118" s="770" t="s">
        <v>122</v>
      </c>
      <c r="DM118" s="768"/>
      <c r="DN118" s="768"/>
      <c r="DO118" s="768"/>
      <c r="DP118" s="769"/>
      <c r="DQ118" s="770" t="s">
        <v>122</v>
      </c>
      <c r="DR118" s="768"/>
      <c r="DS118" s="768"/>
      <c r="DT118" s="768"/>
      <c r="DU118" s="769"/>
      <c r="DV118" s="812" t="s">
        <v>122</v>
      </c>
      <c r="DW118" s="813"/>
      <c r="DX118" s="813"/>
      <c r="DY118" s="813"/>
      <c r="DZ118" s="814"/>
    </row>
    <row r="119" spans="1:130" s="221" customFormat="1" ht="26.25" customHeight="1" x14ac:dyDescent="0.2">
      <c r="A119" s="806" t="s">
        <v>414</v>
      </c>
      <c r="B119" s="807"/>
      <c r="C119" s="848" t="s">
        <v>415</v>
      </c>
      <c r="D119" s="796"/>
      <c r="E119" s="796"/>
      <c r="F119" s="796"/>
      <c r="G119" s="796"/>
      <c r="H119" s="796"/>
      <c r="I119" s="796"/>
      <c r="J119" s="796"/>
      <c r="K119" s="796"/>
      <c r="L119" s="796"/>
      <c r="M119" s="796"/>
      <c r="N119" s="796"/>
      <c r="O119" s="796"/>
      <c r="P119" s="796"/>
      <c r="Q119" s="796"/>
      <c r="R119" s="796"/>
      <c r="S119" s="796"/>
      <c r="T119" s="796"/>
      <c r="U119" s="796"/>
      <c r="V119" s="796"/>
      <c r="W119" s="796"/>
      <c r="X119" s="796"/>
      <c r="Y119" s="796"/>
      <c r="Z119" s="797"/>
      <c r="AA119" s="876" t="s">
        <v>122</v>
      </c>
      <c r="AB119" s="877"/>
      <c r="AC119" s="877"/>
      <c r="AD119" s="877"/>
      <c r="AE119" s="878"/>
      <c r="AF119" s="879" t="s">
        <v>122</v>
      </c>
      <c r="AG119" s="877"/>
      <c r="AH119" s="877"/>
      <c r="AI119" s="877"/>
      <c r="AJ119" s="878"/>
      <c r="AK119" s="879" t="s">
        <v>122</v>
      </c>
      <c r="AL119" s="877"/>
      <c r="AM119" s="877"/>
      <c r="AN119" s="877"/>
      <c r="AO119" s="878"/>
      <c r="AP119" s="880" t="s">
        <v>122</v>
      </c>
      <c r="AQ119" s="881"/>
      <c r="AR119" s="881"/>
      <c r="AS119" s="881"/>
      <c r="AT119" s="882"/>
      <c r="AU119" s="922"/>
      <c r="AV119" s="923"/>
      <c r="AW119" s="923"/>
      <c r="AX119" s="923"/>
      <c r="AY119" s="923"/>
      <c r="AZ119" s="242" t="s">
        <v>177</v>
      </c>
      <c r="BA119" s="242"/>
      <c r="BB119" s="242"/>
      <c r="BC119" s="242"/>
      <c r="BD119" s="242"/>
      <c r="BE119" s="242"/>
      <c r="BF119" s="242"/>
      <c r="BG119" s="242"/>
      <c r="BH119" s="242"/>
      <c r="BI119" s="242"/>
      <c r="BJ119" s="242"/>
      <c r="BK119" s="242"/>
      <c r="BL119" s="242"/>
      <c r="BM119" s="242"/>
      <c r="BN119" s="242"/>
      <c r="BO119" s="865" t="s">
        <v>440</v>
      </c>
      <c r="BP119" s="866"/>
      <c r="BQ119" s="867">
        <v>34226490</v>
      </c>
      <c r="BR119" s="833"/>
      <c r="BS119" s="833"/>
      <c r="BT119" s="833"/>
      <c r="BU119" s="833"/>
      <c r="BV119" s="833">
        <v>34776061</v>
      </c>
      <c r="BW119" s="833"/>
      <c r="BX119" s="833"/>
      <c r="BY119" s="833"/>
      <c r="BZ119" s="833"/>
      <c r="CA119" s="833">
        <v>34757211</v>
      </c>
      <c r="CB119" s="833"/>
      <c r="CC119" s="833"/>
      <c r="CD119" s="833"/>
      <c r="CE119" s="833"/>
      <c r="CF119" s="736"/>
      <c r="CG119" s="737"/>
      <c r="CH119" s="737"/>
      <c r="CI119" s="737"/>
      <c r="CJ119" s="822"/>
      <c r="CK119" s="916"/>
      <c r="CL119" s="811"/>
      <c r="CM119" s="826" t="s">
        <v>441</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751">
        <v>1418914</v>
      </c>
      <c r="DH119" s="752"/>
      <c r="DI119" s="752"/>
      <c r="DJ119" s="752"/>
      <c r="DK119" s="753"/>
      <c r="DL119" s="754">
        <v>1313651</v>
      </c>
      <c r="DM119" s="752"/>
      <c r="DN119" s="752"/>
      <c r="DO119" s="752"/>
      <c r="DP119" s="753"/>
      <c r="DQ119" s="754">
        <v>1202962</v>
      </c>
      <c r="DR119" s="752"/>
      <c r="DS119" s="752"/>
      <c r="DT119" s="752"/>
      <c r="DU119" s="753"/>
      <c r="DV119" s="836">
        <v>6.4</v>
      </c>
      <c r="DW119" s="837"/>
      <c r="DX119" s="837"/>
      <c r="DY119" s="837"/>
      <c r="DZ119" s="838"/>
    </row>
    <row r="120" spans="1:130" s="221" customFormat="1" ht="26.25" customHeight="1" x14ac:dyDescent="0.2">
      <c r="A120" s="808"/>
      <c r="B120" s="809"/>
      <c r="C120" s="803" t="s">
        <v>418</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67" t="s">
        <v>122</v>
      </c>
      <c r="AB120" s="768"/>
      <c r="AC120" s="768"/>
      <c r="AD120" s="768"/>
      <c r="AE120" s="769"/>
      <c r="AF120" s="770" t="s">
        <v>122</v>
      </c>
      <c r="AG120" s="768"/>
      <c r="AH120" s="768"/>
      <c r="AI120" s="768"/>
      <c r="AJ120" s="769"/>
      <c r="AK120" s="770" t="s">
        <v>122</v>
      </c>
      <c r="AL120" s="768"/>
      <c r="AM120" s="768"/>
      <c r="AN120" s="768"/>
      <c r="AO120" s="769"/>
      <c r="AP120" s="812" t="s">
        <v>122</v>
      </c>
      <c r="AQ120" s="813"/>
      <c r="AR120" s="813"/>
      <c r="AS120" s="813"/>
      <c r="AT120" s="814"/>
      <c r="AU120" s="868" t="s">
        <v>442</v>
      </c>
      <c r="AV120" s="869"/>
      <c r="AW120" s="869"/>
      <c r="AX120" s="869"/>
      <c r="AY120" s="870"/>
      <c r="AZ120" s="848" t="s">
        <v>443</v>
      </c>
      <c r="BA120" s="796"/>
      <c r="BB120" s="796"/>
      <c r="BC120" s="796"/>
      <c r="BD120" s="796"/>
      <c r="BE120" s="796"/>
      <c r="BF120" s="796"/>
      <c r="BG120" s="796"/>
      <c r="BH120" s="796"/>
      <c r="BI120" s="796"/>
      <c r="BJ120" s="796"/>
      <c r="BK120" s="796"/>
      <c r="BL120" s="796"/>
      <c r="BM120" s="796"/>
      <c r="BN120" s="796"/>
      <c r="BO120" s="796"/>
      <c r="BP120" s="797"/>
      <c r="BQ120" s="849">
        <v>7756038</v>
      </c>
      <c r="BR120" s="830"/>
      <c r="BS120" s="830"/>
      <c r="BT120" s="830"/>
      <c r="BU120" s="830"/>
      <c r="BV120" s="830">
        <v>8894046</v>
      </c>
      <c r="BW120" s="830"/>
      <c r="BX120" s="830"/>
      <c r="BY120" s="830"/>
      <c r="BZ120" s="830"/>
      <c r="CA120" s="830">
        <v>8266645</v>
      </c>
      <c r="CB120" s="830"/>
      <c r="CC120" s="830"/>
      <c r="CD120" s="830"/>
      <c r="CE120" s="830"/>
      <c r="CF120" s="854">
        <v>43.9</v>
      </c>
      <c r="CG120" s="855"/>
      <c r="CH120" s="855"/>
      <c r="CI120" s="855"/>
      <c r="CJ120" s="855"/>
      <c r="CK120" s="856" t="s">
        <v>444</v>
      </c>
      <c r="CL120" s="840"/>
      <c r="CM120" s="840"/>
      <c r="CN120" s="840"/>
      <c r="CO120" s="841"/>
      <c r="CP120" s="860" t="s">
        <v>392</v>
      </c>
      <c r="CQ120" s="861"/>
      <c r="CR120" s="861"/>
      <c r="CS120" s="861"/>
      <c r="CT120" s="861"/>
      <c r="CU120" s="861"/>
      <c r="CV120" s="861"/>
      <c r="CW120" s="861"/>
      <c r="CX120" s="861"/>
      <c r="CY120" s="861"/>
      <c r="CZ120" s="861"/>
      <c r="DA120" s="861"/>
      <c r="DB120" s="861"/>
      <c r="DC120" s="861"/>
      <c r="DD120" s="861"/>
      <c r="DE120" s="861"/>
      <c r="DF120" s="862"/>
      <c r="DG120" s="849">
        <v>103395</v>
      </c>
      <c r="DH120" s="830"/>
      <c r="DI120" s="830"/>
      <c r="DJ120" s="830"/>
      <c r="DK120" s="830"/>
      <c r="DL120" s="830">
        <v>100701</v>
      </c>
      <c r="DM120" s="830"/>
      <c r="DN120" s="830"/>
      <c r="DO120" s="830"/>
      <c r="DP120" s="830"/>
      <c r="DQ120" s="830">
        <v>88381</v>
      </c>
      <c r="DR120" s="830"/>
      <c r="DS120" s="830"/>
      <c r="DT120" s="830"/>
      <c r="DU120" s="830"/>
      <c r="DV120" s="831">
        <v>0.5</v>
      </c>
      <c r="DW120" s="831"/>
      <c r="DX120" s="831"/>
      <c r="DY120" s="831"/>
      <c r="DZ120" s="832"/>
    </row>
    <row r="121" spans="1:130" s="221" customFormat="1" ht="26.25" customHeight="1" x14ac:dyDescent="0.2">
      <c r="A121" s="808"/>
      <c r="B121" s="809"/>
      <c r="C121" s="851" t="s">
        <v>445</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7" t="s">
        <v>122</v>
      </c>
      <c r="AB121" s="768"/>
      <c r="AC121" s="768"/>
      <c r="AD121" s="768"/>
      <c r="AE121" s="769"/>
      <c r="AF121" s="770" t="s">
        <v>122</v>
      </c>
      <c r="AG121" s="768"/>
      <c r="AH121" s="768"/>
      <c r="AI121" s="768"/>
      <c r="AJ121" s="769"/>
      <c r="AK121" s="770" t="s">
        <v>122</v>
      </c>
      <c r="AL121" s="768"/>
      <c r="AM121" s="768"/>
      <c r="AN121" s="768"/>
      <c r="AO121" s="769"/>
      <c r="AP121" s="812" t="s">
        <v>122</v>
      </c>
      <c r="AQ121" s="813"/>
      <c r="AR121" s="813"/>
      <c r="AS121" s="813"/>
      <c r="AT121" s="814"/>
      <c r="AU121" s="871"/>
      <c r="AV121" s="872"/>
      <c r="AW121" s="872"/>
      <c r="AX121" s="872"/>
      <c r="AY121" s="873"/>
      <c r="AZ121" s="803" t="s">
        <v>446</v>
      </c>
      <c r="BA121" s="740"/>
      <c r="BB121" s="740"/>
      <c r="BC121" s="740"/>
      <c r="BD121" s="740"/>
      <c r="BE121" s="740"/>
      <c r="BF121" s="740"/>
      <c r="BG121" s="740"/>
      <c r="BH121" s="740"/>
      <c r="BI121" s="740"/>
      <c r="BJ121" s="740"/>
      <c r="BK121" s="740"/>
      <c r="BL121" s="740"/>
      <c r="BM121" s="740"/>
      <c r="BN121" s="740"/>
      <c r="BO121" s="740"/>
      <c r="BP121" s="741"/>
      <c r="BQ121" s="804">
        <v>6931533</v>
      </c>
      <c r="BR121" s="805"/>
      <c r="BS121" s="805"/>
      <c r="BT121" s="805"/>
      <c r="BU121" s="805"/>
      <c r="BV121" s="805">
        <v>6705956</v>
      </c>
      <c r="BW121" s="805"/>
      <c r="BX121" s="805"/>
      <c r="BY121" s="805"/>
      <c r="BZ121" s="805"/>
      <c r="CA121" s="805">
        <v>6591261</v>
      </c>
      <c r="CB121" s="805"/>
      <c r="CC121" s="805"/>
      <c r="CD121" s="805"/>
      <c r="CE121" s="805"/>
      <c r="CF121" s="863">
        <v>35</v>
      </c>
      <c r="CG121" s="864"/>
      <c r="CH121" s="864"/>
      <c r="CI121" s="864"/>
      <c r="CJ121" s="864"/>
      <c r="CK121" s="857"/>
      <c r="CL121" s="843"/>
      <c r="CM121" s="843"/>
      <c r="CN121" s="843"/>
      <c r="CO121" s="844"/>
      <c r="CP121" s="823" t="s">
        <v>389</v>
      </c>
      <c r="CQ121" s="824"/>
      <c r="CR121" s="824"/>
      <c r="CS121" s="824"/>
      <c r="CT121" s="824"/>
      <c r="CU121" s="824"/>
      <c r="CV121" s="824"/>
      <c r="CW121" s="824"/>
      <c r="CX121" s="824"/>
      <c r="CY121" s="824"/>
      <c r="CZ121" s="824"/>
      <c r="DA121" s="824"/>
      <c r="DB121" s="824"/>
      <c r="DC121" s="824"/>
      <c r="DD121" s="824"/>
      <c r="DE121" s="824"/>
      <c r="DF121" s="825"/>
      <c r="DG121" s="804">
        <v>1309</v>
      </c>
      <c r="DH121" s="805"/>
      <c r="DI121" s="805"/>
      <c r="DJ121" s="805"/>
      <c r="DK121" s="805"/>
      <c r="DL121" s="805">
        <v>1126</v>
      </c>
      <c r="DM121" s="805"/>
      <c r="DN121" s="805"/>
      <c r="DO121" s="805"/>
      <c r="DP121" s="805"/>
      <c r="DQ121" s="805">
        <v>706</v>
      </c>
      <c r="DR121" s="805"/>
      <c r="DS121" s="805"/>
      <c r="DT121" s="805"/>
      <c r="DU121" s="805"/>
      <c r="DV121" s="782">
        <v>0</v>
      </c>
      <c r="DW121" s="782"/>
      <c r="DX121" s="782"/>
      <c r="DY121" s="782"/>
      <c r="DZ121" s="783"/>
    </row>
    <row r="122" spans="1:130" s="221" customFormat="1" ht="26.25" customHeight="1" x14ac:dyDescent="0.2">
      <c r="A122" s="808"/>
      <c r="B122" s="809"/>
      <c r="C122" s="803" t="s">
        <v>428</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67" t="s">
        <v>122</v>
      </c>
      <c r="AB122" s="768"/>
      <c r="AC122" s="768"/>
      <c r="AD122" s="768"/>
      <c r="AE122" s="769"/>
      <c r="AF122" s="770" t="s">
        <v>122</v>
      </c>
      <c r="AG122" s="768"/>
      <c r="AH122" s="768"/>
      <c r="AI122" s="768"/>
      <c r="AJ122" s="769"/>
      <c r="AK122" s="770" t="s">
        <v>122</v>
      </c>
      <c r="AL122" s="768"/>
      <c r="AM122" s="768"/>
      <c r="AN122" s="768"/>
      <c r="AO122" s="769"/>
      <c r="AP122" s="812" t="s">
        <v>122</v>
      </c>
      <c r="AQ122" s="813"/>
      <c r="AR122" s="813"/>
      <c r="AS122" s="813"/>
      <c r="AT122" s="814"/>
      <c r="AU122" s="871"/>
      <c r="AV122" s="872"/>
      <c r="AW122" s="872"/>
      <c r="AX122" s="872"/>
      <c r="AY122" s="873"/>
      <c r="AZ122" s="826" t="s">
        <v>447</v>
      </c>
      <c r="BA122" s="827"/>
      <c r="BB122" s="827"/>
      <c r="BC122" s="827"/>
      <c r="BD122" s="827"/>
      <c r="BE122" s="827"/>
      <c r="BF122" s="827"/>
      <c r="BG122" s="827"/>
      <c r="BH122" s="827"/>
      <c r="BI122" s="827"/>
      <c r="BJ122" s="827"/>
      <c r="BK122" s="827"/>
      <c r="BL122" s="827"/>
      <c r="BM122" s="827"/>
      <c r="BN122" s="827"/>
      <c r="BO122" s="827"/>
      <c r="BP122" s="828"/>
      <c r="BQ122" s="867">
        <v>14418297</v>
      </c>
      <c r="BR122" s="833"/>
      <c r="BS122" s="833"/>
      <c r="BT122" s="833"/>
      <c r="BU122" s="833"/>
      <c r="BV122" s="833">
        <v>13918090</v>
      </c>
      <c r="BW122" s="833"/>
      <c r="BX122" s="833"/>
      <c r="BY122" s="833"/>
      <c r="BZ122" s="833"/>
      <c r="CA122" s="833">
        <v>14061359</v>
      </c>
      <c r="CB122" s="833"/>
      <c r="CC122" s="833"/>
      <c r="CD122" s="833"/>
      <c r="CE122" s="833"/>
      <c r="CF122" s="834">
        <v>74.599999999999994</v>
      </c>
      <c r="CG122" s="835"/>
      <c r="CH122" s="835"/>
      <c r="CI122" s="835"/>
      <c r="CJ122" s="835"/>
      <c r="CK122" s="857"/>
      <c r="CL122" s="843"/>
      <c r="CM122" s="843"/>
      <c r="CN122" s="843"/>
      <c r="CO122" s="844"/>
      <c r="CP122" s="823" t="s">
        <v>390</v>
      </c>
      <c r="CQ122" s="824"/>
      <c r="CR122" s="824"/>
      <c r="CS122" s="824"/>
      <c r="CT122" s="824"/>
      <c r="CU122" s="824"/>
      <c r="CV122" s="824"/>
      <c r="CW122" s="824"/>
      <c r="CX122" s="824"/>
      <c r="CY122" s="824"/>
      <c r="CZ122" s="824"/>
      <c r="DA122" s="824"/>
      <c r="DB122" s="824"/>
      <c r="DC122" s="824"/>
      <c r="DD122" s="824"/>
      <c r="DE122" s="824"/>
      <c r="DF122" s="825"/>
      <c r="DG122" s="804" t="s">
        <v>122</v>
      </c>
      <c r="DH122" s="805"/>
      <c r="DI122" s="805"/>
      <c r="DJ122" s="805"/>
      <c r="DK122" s="805"/>
      <c r="DL122" s="805" t="s">
        <v>122</v>
      </c>
      <c r="DM122" s="805"/>
      <c r="DN122" s="805"/>
      <c r="DO122" s="805"/>
      <c r="DP122" s="805"/>
      <c r="DQ122" s="805" t="s">
        <v>122</v>
      </c>
      <c r="DR122" s="805"/>
      <c r="DS122" s="805"/>
      <c r="DT122" s="805"/>
      <c r="DU122" s="805"/>
      <c r="DV122" s="782" t="s">
        <v>122</v>
      </c>
      <c r="DW122" s="782"/>
      <c r="DX122" s="782"/>
      <c r="DY122" s="782"/>
      <c r="DZ122" s="783"/>
    </row>
    <row r="123" spans="1:130" s="221" customFormat="1" ht="26.25" customHeight="1" x14ac:dyDescent="0.2">
      <c r="A123" s="808"/>
      <c r="B123" s="809"/>
      <c r="C123" s="803" t="s">
        <v>434</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67" t="s">
        <v>122</v>
      </c>
      <c r="AB123" s="768"/>
      <c r="AC123" s="768"/>
      <c r="AD123" s="768"/>
      <c r="AE123" s="769"/>
      <c r="AF123" s="770" t="s">
        <v>122</v>
      </c>
      <c r="AG123" s="768"/>
      <c r="AH123" s="768"/>
      <c r="AI123" s="768"/>
      <c r="AJ123" s="769"/>
      <c r="AK123" s="770" t="s">
        <v>122</v>
      </c>
      <c r="AL123" s="768"/>
      <c r="AM123" s="768"/>
      <c r="AN123" s="768"/>
      <c r="AO123" s="769"/>
      <c r="AP123" s="812" t="s">
        <v>122</v>
      </c>
      <c r="AQ123" s="813"/>
      <c r="AR123" s="813"/>
      <c r="AS123" s="813"/>
      <c r="AT123" s="814"/>
      <c r="AU123" s="874"/>
      <c r="AV123" s="875"/>
      <c r="AW123" s="875"/>
      <c r="AX123" s="875"/>
      <c r="AY123" s="875"/>
      <c r="AZ123" s="242" t="s">
        <v>177</v>
      </c>
      <c r="BA123" s="242"/>
      <c r="BB123" s="242"/>
      <c r="BC123" s="242"/>
      <c r="BD123" s="242"/>
      <c r="BE123" s="242"/>
      <c r="BF123" s="242"/>
      <c r="BG123" s="242"/>
      <c r="BH123" s="242"/>
      <c r="BI123" s="242"/>
      <c r="BJ123" s="242"/>
      <c r="BK123" s="242"/>
      <c r="BL123" s="242"/>
      <c r="BM123" s="242"/>
      <c r="BN123" s="242"/>
      <c r="BO123" s="865" t="s">
        <v>448</v>
      </c>
      <c r="BP123" s="866"/>
      <c r="BQ123" s="820">
        <v>29105868</v>
      </c>
      <c r="BR123" s="821"/>
      <c r="BS123" s="821"/>
      <c r="BT123" s="821"/>
      <c r="BU123" s="821"/>
      <c r="BV123" s="821">
        <v>29518092</v>
      </c>
      <c r="BW123" s="821"/>
      <c r="BX123" s="821"/>
      <c r="BY123" s="821"/>
      <c r="BZ123" s="821"/>
      <c r="CA123" s="821">
        <v>28919265</v>
      </c>
      <c r="CB123" s="821"/>
      <c r="CC123" s="821"/>
      <c r="CD123" s="821"/>
      <c r="CE123" s="821"/>
      <c r="CF123" s="736"/>
      <c r="CG123" s="737"/>
      <c r="CH123" s="737"/>
      <c r="CI123" s="737"/>
      <c r="CJ123" s="822"/>
      <c r="CK123" s="857"/>
      <c r="CL123" s="843"/>
      <c r="CM123" s="843"/>
      <c r="CN123" s="843"/>
      <c r="CO123" s="844"/>
      <c r="CP123" s="823" t="s">
        <v>391</v>
      </c>
      <c r="CQ123" s="824"/>
      <c r="CR123" s="824"/>
      <c r="CS123" s="824"/>
      <c r="CT123" s="824"/>
      <c r="CU123" s="824"/>
      <c r="CV123" s="824"/>
      <c r="CW123" s="824"/>
      <c r="CX123" s="824"/>
      <c r="CY123" s="824"/>
      <c r="CZ123" s="824"/>
      <c r="DA123" s="824"/>
      <c r="DB123" s="824"/>
      <c r="DC123" s="824"/>
      <c r="DD123" s="824"/>
      <c r="DE123" s="824"/>
      <c r="DF123" s="825"/>
      <c r="DG123" s="767" t="s">
        <v>122</v>
      </c>
      <c r="DH123" s="768"/>
      <c r="DI123" s="768"/>
      <c r="DJ123" s="768"/>
      <c r="DK123" s="769"/>
      <c r="DL123" s="770" t="s">
        <v>122</v>
      </c>
      <c r="DM123" s="768"/>
      <c r="DN123" s="768"/>
      <c r="DO123" s="768"/>
      <c r="DP123" s="769"/>
      <c r="DQ123" s="770" t="s">
        <v>122</v>
      </c>
      <c r="DR123" s="768"/>
      <c r="DS123" s="768"/>
      <c r="DT123" s="768"/>
      <c r="DU123" s="769"/>
      <c r="DV123" s="812" t="s">
        <v>122</v>
      </c>
      <c r="DW123" s="813"/>
      <c r="DX123" s="813"/>
      <c r="DY123" s="813"/>
      <c r="DZ123" s="814"/>
    </row>
    <row r="124" spans="1:130" s="221" customFormat="1" ht="26.25" customHeight="1" thickBot="1" x14ac:dyDescent="0.25">
      <c r="A124" s="808"/>
      <c r="B124" s="809"/>
      <c r="C124" s="803" t="s">
        <v>437</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67" t="s">
        <v>122</v>
      </c>
      <c r="AB124" s="768"/>
      <c r="AC124" s="768"/>
      <c r="AD124" s="768"/>
      <c r="AE124" s="769"/>
      <c r="AF124" s="770" t="s">
        <v>122</v>
      </c>
      <c r="AG124" s="768"/>
      <c r="AH124" s="768"/>
      <c r="AI124" s="768"/>
      <c r="AJ124" s="769"/>
      <c r="AK124" s="770" t="s">
        <v>122</v>
      </c>
      <c r="AL124" s="768"/>
      <c r="AM124" s="768"/>
      <c r="AN124" s="768"/>
      <c r="AO124" s="769"/>
      <c r="AP124" s="812" t="s">
        <v>122</v>
      </c>
      <c r="AQ124" s="813"/>
      <c r="AR124" s="813"/>
      <c r="AS124" s="813"/>
      <c r="AT124" s="814"/>
      <c r="AU124" s="815" t="s">
        <v>449</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27.7</v>
      </c>
      <c r="BR124" s="819"/>
      <c r="BS124" s="819"/>
      <c r="BT124" s="819"/>
      <c r="BU124" s="819"/>
      <c r="BV124" s="819">
        <v>27.8</v>
      </c>
      <c r="BW124" s="819"/>
      <c r="BX124" s="819"/>
      <c r="BY124" s="819"/>
      <c r="BZ124" s="819"/>
      <c r="CA124" s="819">
        <v>30.9</v>
      </c>
      <c r="CB124" s="819"/>
      <c r="CC124" s="819"/>
      <c r="CD124" s="819"/>
      <c r="CE124" s="819"/>
      <c r="CF124" s="714"/>
      <c r="CG124" s="715"/>
      <c r="CH124" s="715"/>
      <c r="CI124" s="715"/>
      <c r="CJ124" s="850"/>
      <c r="CK124" s="858"/>
      <c r="CL124" s="858"/>
      <c r="CM124" s="858"/>
      <c r="CN124" s="858"/>
      <c r="CO124" s="859"/>
      <c r="CP124" s="823" t="s">
        <v>450</v>
      </c>
      <c r="CQ124" s="824"/>
      <c r="CR124" s="824"/>
      <c r="CS124" s="824"/>
      <c r="CT124" s="824"/>
      <c r="CU124" s="824"/>
      <c r="CV124" s="824"/>
      <c r="CW124" s="824"/>
      <c r="CX124" s="824"/>
      <c r="CY124" s="824"/>
      <c r="CZ124" s="824"/>
      <c r="DA124" s="824"/>
      <c r="DB124" s="824"/>
      <c r="DC124" s="824"/>
      <c r="DD124" s="824"/>
      <c r="DE124" s="824"/>
      <c r="DF124" s="825"/>
      <c r="DG124" s="751" t="s">
        <v>122</v>
      </c>
      <c r="DH124" s="752"/>
      <c r="DI124" s="752"/>
      <c r="DJ124" s="752"/>
      <c r="DK124" s="753"/>
      <c r="DL124" s="754" t="s">
        <v>122</v>
      </c>
      <c r="DM124" s="752"/>
      <c r="DN124" s="752"/>
      <c r="DO124" s="752"/>
      <c r="DP124" s="753"/>
      <c r="DQ124" s="754" t="s">
        <v>122</v>
      </c>
      <c r="DR124" s="752"/>
      <c r="DS124" s="752"/>
      <c r="DT124" s="752"/>
      <c r="DU124" s="753"/>
      <c r="DV124" s="836" t="s">
        <v>122</v>
      </c>
      <c r="DW124" s="837"/>
      <c r="DX124" s="837"/>
      <c r="DY124" s="837"/>
      <c r="DZ124" s="838"/>
    </row>
    <row r="125" spans="1:130" s="221" customFormat="1" ht="26.25" customHeight="1" x14ac:dyDescent="0.2">
      <c r="A125" s="808"/>
      <c r="B125" s="809"/>
      <c r="C125" s="803" t="s">
        <v>439</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67" t="s">
        <v>122</v>
      </c>
      <c r="AB125" s="768"/>
      <c r="AC125" s="768"/>
      <c r="AD125" s="768"/>
      <c r="AE125" s="769"/>
      <c r="AF125" s="770" t="s">
        <v>122</v>
      </c>
      <c r="AG125" s="768"/>
      <c r="AH125" s="768"/>
      <c r="AI125" s="768"/>
      <c r="AJ125" s="769"/>
      <c r="AK125" s="770" t="s">
        <v>122</v>
      </c>
      <c r="AL125" s="768"/>
      <c r="AM125" s="768"/>
      <c r="AN125" s="768"/>
      <c r="AO125" s="769"/>
      <c r="AP125" s="812" t="s">
        <v>122</v>
      </c>
      <c r="AQ125" s="813"/>
      <c r="AR125" s="813"/>
      <c r="AS125" s="813"/>
      <c r="AT125" s="814"/>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39" t="s">
        <v>451</v>
      </c>
      <c r="CL125" s="840"/>
      <c r="CM125" s="840"/>
      <c r="CN125" s="840"/>
      <c r="CO125" s="841"/>
      <c r="CP125" s="848" t="s">
        <v>452</v>
      </c>
      <c r="CQ125" s="796"/>
      <c r="CR125" s="796"/>
      <c r="CS125" s="796"/>
      <c r="CT125" s="796"/>
      <c r="CU125" s="796"/>
      <c r="CV125" s="796"/>
      <c r="CW125" s="796"/>
      <c r="CX125" s="796"/>
      <c r="CY125" s="796"/>
      <c r="CZ125" s="796"/>
      <c r="DA125" s="796"/>
      <c r="DB125" s="796"/>
      <c r="DC125" s="796"/>
      <c r="DD125" s="796"/>
      <c r="DE125" s="796"/>
      <c r="DF125" s="797"/>
      <c r="DG125" s="849" t="s">
        <v>122</v>
      </c>
      <c r="DH125" s="830"/>
      <c r="DI125" s="830"/>
      <c r="DJ125" s="830"/>
      <c r="DK125" s="830"/>
      <c r="DL125" s="830" t="s">
        <v>122</v>
      </c>
      <c r="DM125" s="830"/>
      <c r="DN125" s="830"/>
      <c r="DO125" s="830"/>
      <c r="DP125" s="830"/>
      <c r="DQ125" s="830" t="s">
        <v>122</v>
      </c>
      <c r="DR125" s="830"/>
      <c r="DS125" s="830"/>
      <c r="DT125" s="830"/>
      <c r="DU125" s="830"/>
      <c r="DV125" s="831" t="s">
        <v>122</v>
      </c>
      <c r="DW125" s="831"/>
      <c r="DX125" s="831"/>
      <c r="DY125" s="831"/>
      <c r="DZ125" s="832"/>
    </row>
    <row r="126" spans="1:130" s="221" customFormat="1" ht="26.25" customHeight="1" thickBot="1" x14ac:dyDescent="0.25">
      <c r="A126" s="808"/>
      <c r="B126" s="809"/>
      <c r="C126" s="803" t="s">
        <v>441</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67">
        <v>79247</v>
      </c>
      <c r="AB126" s="768"/>
      <c r="AC126" s="768"/>
      <c r="AD126" s="768"/>
      <c r="AE126" s="769"/>
      <c r="AF126" s="770">
        <v>80844</v>
      </c>
      <c r="AG126" s="768"/>
      <c r="AH126" s="768"/>
      <c r="AI126" s="768"/>
      <c r="AJ126" s="769"/>
      <c r="AK126" s="770">
        <v>83368</v>
      </c>
      <c r="AL126" s="768"/>
      <c r="AM126" s="768"/>
      <c r="AN126" s="768"/>
      <c r="AO126" s="769"/>
      <c r="AP126" s="812">
        <v>0.4</v>
      </c>
      <c r="AQ126" s="813"/>
      <c r="AR126" s="813"/>
      <c r="AS126" s="813"/>
      <c r="AT126" s="814"/>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42"/>
      <c r="CL126" s="843"/>
      <c r="CM126" s="843"/>
      <c r="CN126" s="843"/>
      <c r="CO126" s="844"/>
      <c r="CP126" s="803" t="s">
        <v>453</v>
      </c>
      <c r="CQ126" s="740"/>
      <c r="CR126" s="740"/>
      <c r="CS126" s="740"/>
      <c r="CT126" s="740"/>
      <c r="CU126" s="740"/>
      <c r="CV126" s="740"/>
      <c r="CW126" s="740"/>
      <c r="CX126" s="740"/>
      <c r="CY126" s="740"/>
      <c r="CZ126" s="740"/>
      <c r="DA126" s="740"/>
      <c r="DB126" s="740"/>
      <c r="DC126" s="740"/>
      <c r="DD126" s="740"/>
      <c r="DE126" s="740"/>
      <c r="DF126" s="741"/>
      <c r="DG126" s="804" t="s">
        <v>122</v>
      </c>
      <c r="DH126" s="805"/>
      <c r="DI126" s="805"/>
      <c r="DJ126" s="805"/>
      <c r="DK126" s="805"/>
      <c r="DL126" s="805" t="s">
        <v>122</v>
      </c>
      <c r="DM126" s="805"/>
      <c r="DN126" s="805"/>
      <c r="DO126" s="805"/>
      <c r="DP126" s="805"/>
      <c r="DQ126" s="805" t="s">
        <v>122</v>
      </c>
      <c r="DR126" s="805"/>
      <c r="DS126" s="805"/>
      <c r="DT126" s="805"/>
      <c r="DU126" s="805"/>
      <c r="DV126" s="782" t="s">
        <v>122</v>
      </c>
      <c r="DW126" s="782"/>
      <c r="DX126" s="782"/>
      <c r="DY126" s="782"/>
      <c r="DZ126" s="783"/>
    </row>
    <row r="127" spans="1:130" s="221" customFormat="1" ht="26.25" customHeight="1" x14ac:dyDescent="0.2">
      <c r="A127" s="810"/>
      <c r="B127" s="811"/>
      <c r="C127" s="826" t="s">
        <v>454</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7" t="s">
        <v>122</v>
      </c>
      <c r="AB127" s="768"/>
      <c r="AC127" s="768"/>
      <c r="AD127" s="768"/>
      <c r="AE127" s="769"/>
      <c r="AF127" s="770" t="s">
        <v>122</v>
      </c>
      <c r="AG127" s="768"/>
      <c r="AH127" s="768"/>
      <c r="AI127" s="768"/>
      <c r="AJ127" s="769"/>
      <c r="AK127" s="770" t="s">
        <v>122</v>
      </c>
      <c r="AL127" s="768"/>
      <c r="AM127" s="768"/>
      <c r="AN127" s="768"/>
      <c r="AO127" s="769"/>
      <c r="AP127" s="812" t="s">
        <v>122</v>
      </c>
      <c r="AQ127" s="813"/>
      <c r="AR127" s="813"/>
      <c r="AS127" s="813"/>
      <c r="AT127" s="814"/>
      <c r="AU127" s="223"/>
      <c r="AV127" s="223"/>
      <c r="AW127" s="223"/>
      <c r="AX127" s="829" t="s">
        <v>455</v>
      </c>
      <c r="AY127" s="800"/>
      <c r="AZ127" s="800"/>
      <c r="BA127" s="800"/>
      <c r="BB127" s="800"/>
      <c r="BC127" s="800"/>
      <c r="BD127" s="800"/>
      <c r="BE127" s="801"/>
      <c r="BF127" s="799" t="s">
        <v>456</v>
      </c>
      <c r="BG127" s="800"/>
      <c r="BH127" s="800"/>
      <c r="BI127" s="800"/>
      <c r="BJ127" s="800"/>
      <c r="BK127" s="800"/>
      <c r="BL127" s="801"/>
      <c r="BM127" s="799" t="s">
        <v>457</v>
      </c>
      <c r="BN127" s="800"/>
      <c r="BO127" s="800"/>
      <c r="BP127" s="800"/>
      <c r="BQ127" s="800"/>
      <c r="BR127" s="800"/>
      <c r="BS127" s="801"/>
      <c r="BT127" s="799" t="s">
        <v>458</v>
      </c>
      <c r="BU127" s="800"/>
      <c r="BV127" s="800"/>
      <c r="BW127" s="800"/>
      <c r="BX127" s="800"/>
      <c r="BY127" s="800"/>
      <c r="BZ127" s="802"/>
      <c r="CA127" s="223"/>
      <c r="CB127" s="223"/>
      <c r="CC127" s="223"/>
      <c r="CD127" s="246"/>
      <c r="CE127" s="246"/>
      <c r="CF127" s="246"/>
      <c r="CG127" s="223"/>
      <c r="CH127" s="223"/>
      <c r="CI127" s="223"/>
      <c r="CJ127" s="245"/>
      <c r="CK127" s="842"/>
      <c r="CL127" s="843"/>
      <c r="CM127" s="843"/>
      <c r="CN127" s="843"/>
      <c r="CO127" s="844"/>
      <c r="CP127" s="803" t="s">
        <v>459</v>
      </c>
      <c r="CQ127" s="740"/>
      <c r="CR127" s="740"/>
      <c r="CS127" s="740"/>
      <c r="CT127" s="740"/>
      <c r="CU127" s="740"/>
      <c r="CV127" s="740"/>
      <c r="CW127" s="740"/>
      <c r="CX127" s="740"/>
      <c r="CY127" s="740"/>
      <c r="CZ127" s="740"/>
      <c r="DA127" s="740"/>
      <c r="DB127" s="740"/>
      <c r="DC127" s="740"/>
      <c r="DD127" s="740"/>
      <c r="DE127" s="740"/>
      <c r="DF127" s="741"/>
      <c r="DG127" s="804" t="s">
        <v>122</v>
      </c>
      <c r="DH127" s="805"/>
      <c r="DI127" s="805"/>
      <c r="DJ127" s="805"/>
      <c r="DK127" s="805"/>
      <c r="DL127" s="805" t="s">
        <v>122</v>
      </c>
      <c r="DM127" s="805"/>
      <c r="DN127" s="805"/>
      <c r="DO127" s="805"/>
      <c r="DP127" s="805"/>
      <c r="DQ127" s="805" t="s">
        <v>122</v>
      </c>
      <c r="DR127" s="805"/>
      <c r="DS127" s="805"/>
      <c r="DT127" s="805"/>
      <c r="DU127" s="805"/>
      <c r="DV127" s="782" t="s">
        <v>122</v>
      </c>
      <c r="DW127" s="782"/>
      <c r="DX127" s="782"/>
      <c r="DY127" s="782"/>
      <c r="DZ127" s="783"/>
    </row>
    <row r="128" spans="1:130" s="221" customFormat="1" ht="26.25" customHeight="1" thickBot="1" x14ac:dyDescent="0.25">
      <c r="A128" s="784" t="s">
        <v>460</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461</v>
      </c>
      <c r="X128" s="786"/>
      <c r="Y128" s="786"/>
      <c r="Z128" s="787"/>
      <c r="AA128" s="788">
        <v>133833</v>
      </c>
      <c r="AB128" s="789"/>
      <c r="AC128" s="789"/>
      <c r="AD128" s="789"/>
      <c r="AE128" s="790"/>
      <c r="AF128" s="791">
        <v>134219</v>
      </c>
      <c r="AG128" s="789"/>
      <c r="AH128" s="789"/>
      <c r="AI128" s="789"/>
      <c r="AJ128" s="790"/>
      <c r="AK128" s="791">
        <v>136592</v>
      </c>
      <c r="AL128" s="789"/>
      <c r="AM128" s="789"/>
      <c r="AN128" s="789"/>
      <c r="AO128" s="790"/>
      <c r="AP128" s="792"/>
      <c r="AQ128" s="793"/>
      <c r="AR128" s="793"/>
      <c r="AS128" s="793"/>
      <c r="AT128" s="794"/>
      <c r="AU128" s="223"/>
      <c r="AV128" s="223"/>
      <c r="AW128" s="223"/>
      <c r="AX128" s="795" t="s">
        <v>462</v>
      </c>
      <c r="AY128" s="796"/>
      <c r="AZ128" s="796"/>
      <c r="BA128" s="796"/>
      <c r="BB128" s="796"/>
      <c r="BC128" s="796"/>
      <c r="BD128" s="796"/>
      <c r="BE128" s="797"/>
      <c r="BF128" s="774" t="s">
        <v>122</v>
      </c>
      <c r="BG128" s="775"/>
      <c r="BH128" s="775"/>
      <c r="BI128" s="775"/>
      <c r="BJ128" s="775"/>
      <c r="BK128" s="775"/>
      <c r="BL128" s="798"/>
      <c r="BM128" s="774">
        <v>12.49</v>
      </c>
      <c r="BN128" s="775"/>
      <c r="BO128" s="775"/>
      <c r="BP128" s="775"/>
      <c r="BQ128" s="775"/>
      <c r="BR128" s="775"/>
      <c r="BS128" s="798"/>
      <c r="BT128" s="774">
        <v>20</v>
      </c>
      <c r="BU128" s="775"/>
      <c r="BV128" s="775"/>
      <c r="BW128" s="775"/>
      <c r="BX128" s="775"/>
      <c r="BY128" s="775"/>
      <c r="BZ128" s="776"/>
      <c r="CA128" s="246"/>
      <c r="CB128" s="246"/>
      <c r="CC128" s="246"/>
      <c r="CD128" s="246"/>
      <c r="CE128" s="246"/>
      <c r="CF128" s="246"/>
      <c r="CG128" s="223"/>
      <c r="CH128" s="223"/>
      <c r="CI128" s="223"/>
      <c r="CJ128" s="245"/>
      <c r="CK128" s="845"/>
      <c r="CL128" s="846"/>
      <c r="CM128" s="846"/>
      <c r="CN128" s="846"/>
      <c r="CO128" s="847"/>
      <c r="CP128" s="777" t="s">
        <v>463</v>
      </c>
      <c r="CQ128" s="718"/>
      <c r="CR128" s="718"/>
      <c r="CS128" s="718"/>
      <c r="CT128" s="718"/>
      <c r="CU128" s="718"/>
      <c r="CV128" s="718"/>
      <c r="CW128" s="718"/>
      <c r="CX128" s="718"/>
      <c r="CY128" s="718"/>
      <c r="CZ128" s="718"/>
      <c r="DA128" s="718"/>
      <c r="DB128" s="718"/>
      <c r="DC128" s="718"/>
      <c r="DD128" s="718"/>
      <c r="DE128" s="718"/>
      <c r="DF128" s="719"/>
      <c r="DG128" s="778" t="s">
        <v>122</v>
      </c>
      <c r="DH128" s="779"/>
      <c r="DI128" s="779"/>
      <c r="DJ128" s="779"/>
      <c r="DK128" s="779"/>
      <c r="DL128" s="779" t="s">
        <v>122</v>
      </c>
      <c r="DM128" s="779"/>
      <c r="DN128" s="779"/>
      <c r="DO128" s="779"/>
      <c r="DP128" s="779"/>
      <c r="DQ128" s="779" t="s">
        <v>122</v>
      </c>
      <c r="DR128" s="779"/>
      <c r="DS128" s="779"/>
      <c r="DT128" s="779"/>
      <c r="DU128" s="779"/>
      <c r="DV128" s="780" t="s">
        <v>122</v>
      </c>
      <c r="DW128" s="780"/>
      <c r="DX128" s="780"/>
      <c r="DY128" s="780"/>
      <c r="DZ128" s="781"/>
    </row>
    <row r="129" spans="1:131" s="221" customFormat="1" ht="26.25" customHeight="1" x14ac:dyDescent="0.2">
      <c r="A129" s="762" t="s">
        <v>103</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464</v>
      </c>
      <c r="X129" s="765"/>
      <c r="Y129" s="765"/>
      <c r="Z129" s="766"/>
      <c r="AA129" s="767">
        <v>19825618</v>
      </c>
      <c r="AB129" s="768"/>
      <c r="AC129" s="768"/>
      <c r="AD129" s="768"/>
      <c r="AE129" s="769"/>
      <c r="AF129" s="770">
        <v>20188109</v>
      </c>
      <c r="AG129" s="768"/>
      <c r="AH129" s="768"/>
      <c r="AI129" s="768"/>
      <c r="AJ129" s="769"/>
      <c r="AK129" s="770">
        <v>20131181</v>
      </c>
      <c r="AL129" s="768"/>
      <c r="AM129" s="768"/>
      <c r="AN129" s="768"/>
      <c r="AO129" s="769"/>
      <c r="AP129" s="771"/>
      <c r="AQ129" s="772"/>
      <c r="AR129" s="772"/>
      <c r="AS129" s="772"/>
      <c r="AT129" s="773"/>
      <c r="AU129" s="224"/>
      <c r="AV129" s="224"/>
      <c r="AW129" s="224"/>
      <c r="AX129" s="739" t="s">
        <v>465</v>
      </c>
      <c r="AY129" s="740"/>
      <c r="AZ129" s="740"/>
      <c r="BA129" s="740"/>
      <c r="BB129" s="740"/>
      <c r="BC129" s="740"/>
      <c r="BD129" s="740"/>
      <c r="BE129" s="741"/>
      <c r="BF129" s="758" t="s">
        <v>122</v>
      </c>
      <c r="BG129" s="759"/>
      <c r="BH129" s="759"/>
      <c r="BI129" s="759"/>
      <c r="BJ129" s="759"/>
      <c r="BK129" s="759"/>
      <c r="BL129" s="760"/>
      <c r="BM129" s="758">
        <v>17.489999999999998</v>
      </c>
      <c r="BN129" s="759"/>
      <c r="BO129" s="759"/>
      <c r="BP129" s="759"/>
      <c r="BQ129" s="759"/>
      <c r="BR129" s="759"/>
      <c r="BS129" s="760"/>
      <c r="BT129" s="758">
        <v>30</v>
      </c>
      <c r="BU129" s="759"/>
      <c r="BV129" s="759"/>
      <c r="BW129" s="759"/>
      <c r="BX129" s="759"/>
      <c r="BY129" s="759"/>
      <c r="BZ129" s="76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62" t="s">
        <v>466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467</v>
      </c>
      <c r="X130" s="765"/>
      <c r="Y130" s="765"/>
      <c r="Z130" s="766"/>
      <c r="AA130" s="767">
        <v>1385145</v>
      </c>
      <c r="AB130" s="768"/>
      <c r="AC130" s="768"/>
      <c r="AD130" s="768"/>
      <c r="AE130" s="769"/>
      <c r="AF130" s="770">
        <v>1334570</v>
      </c>
      <c r="AG130" s="768"/>
      <c r="AH130" s="768"/>
      <c r="AI130" s="768"/>
      <c r="AJ130" s="769"/>
      <c r="AK130" s="770">
        <v>1280007</v>
      </c>
      <c r="AL130" s="768"/>
      <c r="AM130" s="768"/>
      <c r="AN130" s="768"/>
      <c r="AO130" s="769"/>
      <c r="AP130" s="771"/>
      <c r="AQ130" s="772"/>
      <c r="AR130" s="772"/>
      <c r="AS130" s="772"/>
      <c r="AT130" s="773"/>
      <c r="AU130" s="224"/>
      <c r="AV130" s="224"/>
      <c r="AW130" s="224"/>
      <c r="AX130" s="739" t="s">
        <v>468</v>
      </c>
      <c r="AY130" s="740"/>
      <c r="AZ130" s="740"/>
      <c r="BA130" s="740"/>
      <c r="BB130" s="740"/>
      <c r="BC130" s="740"/>
      <c r="BD130" s="740"/>
      <c r="BE130" s="741"/>
      <c r="BF130" s="742">
        <v>4.2</v>
      </c>
      <c r="BG130" s="743"/>
      <c r="BH130" s="743"/>
      <c r="BI130" s="743"/>
      <c r="BJ130" s="743"/>
      <c r="BK130" s="743"/>
      <c r="BL130" s="744"/>
      <c r="BM130" s="742">
        <v>25</v>
      </c>
      <c r="BN130" s="743"/>
      <c r="BO130" s="743"/>
      <c r="BP130" s="743"/>
      <c r="BQ130" s="743"/>
      <c r="BR130" s="743"/>
      <c r="BS130" s="744"/>
      <c r="BT130" s="742">
        <v>35</v>
      </c>
      <c r="BU130" s="743"/>
      <c r="BV130" s="743"/>
      <c r="BW130" s="743"/>
      <c r="BX130" s="743"/>
      <c r="BY130" s="743"/>
      <c r="BZ130" s="745"/>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469</v>
      </c>
      <c r="X131" s="749"/>
      <c r="Y131" s="749"/>
      <c r="Z131" s="750"/>
      <c r="AA131" s="751">
        <v>18440473</v>
      </c>
      <c r="AB131" s="752"/>
      <c r="AC131" s="752"/>
      <c r="AD131" s="752"/>
      <c r="AE131" s="753"/>
      <c r="AF131" s="754">
        <v>18853539</v>
      </c>
      <c r="AG131" s="752"/>
      <c r="AH131" s="752"/>
      <c r="AI131" s="752"/>
      <c r="AJ131" s="753"/>
      <c r="AK131" s="754">
        <v>18851174</v>
      </c>
      <c r="AL131" s="752"/>
      <c r="AM131" s="752"/>
      <c r="AN131" s="752"/>
      <c r="AO131" s="753"/>
      <c r="AP131" s="755"/>
      <c r="AQ131" s="756"/>
      <c r="AR131" s="756"/>
      <c r="AS131" s="756"/>
      <c r="AT131" s="757"/>
      <c r="AU131" s="224"/>
      <c r="AV131" s="224"/>
      <c r="AW131" s="224"/>
      <c r="AX131" s="717" t="s">
        <v>470</v>
      </c>
      <c r="AY131" s="718"/>
      <c r="AZ131" s="718"/>
      <c r="BA131" s="718"/>
      <c r="BB131" s="718"/>
      <c r="BC131" s="718"/>
      <c r="BD131" s="718"/>
      <c r="BE131" s="719"/>
      <c r="BF131" s="720">
        <v>30.9</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26" t="s">
        <v>471</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472</v>
      </c>
      <c r="W132" s="730"/>
      <c r="X132" s="730"/>
      <c r="Y132" s="730"/>
      <c r="Z132" s="731"/>
      <c r="AA132" s="732">
        <v>3.272361831</v>
      </c>
      <c r="AB132" s="733"/>
      <c r="AC132" s="733"/>
      <c r="AD132" s="733"/>
      <c r="AE132" s="734"/>
      <c r="AF132" s="735">
        <v>4.1053141269999998</v>
      </c>
      <c r="AG132" s="733"/>
      <c r="AH132" s="733"/>
      <c r="AI132" s="733"/>
      <c r="AJ132" s="734"/>
      <c r="AK132" s="735">
        <v>5.4043583699999997</v>
      </c>
      <c r="AL132" s="733"/>
      <c r="AM132" s="733"/>
      <c r="AN132" s="733"/>
      <c r="AO132" s="734"/>
      <c r="AP132" s="736"/>
      <c r="AQ132" s="737"/>
      <c r="AR132" s="737"/>
      <c r="AS132" s="737"/>
      <c r="AT132" s="738"/>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09" t="s">
        <v>473</v>
      </c>
      <c r="W133" s="709"/>
      <c r="X133" s="709"/>
      <c r="Y133" s="709"/>
      <c r="Z133" s="710"/>
      <c r="AA133" s="711">
        <v>3.3</v>
      </c>
      <c r="AB133" s="712"/>
      <c r="AC133" s="712"/>
      <c r="AD133" s="712"/>
      <c r="AE133" s="713"/>
      <c r="AF133" s="711">
        <v>3.4</v>
      </c>
      <c r="AG133" s="712"/>
      <c r="AH133" s="712"/>
      <c r="AI133" s="712"/>
      <c r="AJ133" s="713"/>
      <c r="AK133" s="711">
        <v>4.2</v>
      </c>
      <c r="AL133" s="712"/>
      <c r="AM133" s="712"/>
      <c r="AN133" s="712"/>
      <c r="AO133" s="713"/>
      <c r="AP133" s="714"/>
      <c r="AQ133" s="715"/>
      <c r="AR133" s="715"/>
      <c r="AS133" s="715"/>
      <c r="AT133" s="716"/>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kLQJ5xixg7GEtriMsISnHqQ2NUIgfJdKfDQ6DrQmhP4u/mf4EAnH0iwBsyOEYM/ooT9u+l1Eh/DnJ8zQCz42iA==" saltValue="IP99YTB0CliDgtccBdMhOw==" spinCount="100000" sheet="1" objects="1" scenarios="1" formatRows="0"/>
  <mergeCells count="2035">
    <mergeCell ref="V35:Z35"/>
    <mergeCell ref="AA35:AE35"/>
    <mergeCell ref="AF35:AJ35"/>
    <mergeCell ref="BE39:BI39"/>
    <mergeCell ref="B39:P39"/>
    <mergeCell ref="Q39:U39"/>
    <mergeCell ref="V39:Z39"/>
    <mergeCell ref="AA39:AE39"/>
    <mergeCell ref="AF39:AJ39"/>
    <mergeCell ref="BE38:BI38"/>
    <mergeCell ref="B38:P38"/>
    <mergeCell ref="Q38:U38"/>
    <mergeCell ref="V38:Z38"/>
    <mergeCell ref="AA38:AE38"/>
    <mergeCell ref="AF38:AJ38"/>
    <mergeCell ref="AK38:AO38"/>
    <mergeCell ref="AP38:AT38"/>
    <mergeCell ref="AU38:AY38"/>
    <mergeCell ref="AZ38:BD38"/>
    <mergeCell ref="AK35:AO35"/>
    <mergeCell ref="AP35:AT35"/>
    <mergeCell ref="AU35:AY35"/>
    <mergeCell ref="AZ35:BD35"/>
    <mergeCell ref="AU37:AY37"/>
    <mergeCell ref="AZ37:BD37"/>
    <mergeCell ref="BE37:BI37"/>
    <mergeCell ref="B37:P37"/>
    <mergeCell ref="Q37:U37"/>
    <mergeCell ref="V37:Z37"/>
    <mergeCell ref="AA37:AE37"/>
    <mergeCell ref="AF37:AJ37"/>
    <mergeCell ref="AK37:AO37"/>
    <mergeCell ref="AP37:AT37"/>
    <mergeCell ref="AK36:AO36"/>
    <mergeCell ref="AP36:AT36"/>
    <mergeCell ref="AK5:AO6"/>
    <mergeCell ref="AP5:AT6"/>
    <mergeCell ref="AU5:AY6"/>
    <mergeCell ref="BQ5:CG6"/>
    <mergeCell ref="CH5:CL6"/>
    <mergeCell ref="CM5:CQ6"/>
    <mergeCell ref="A2:BI2"/>
    <mergeCell ref="AP7:AT7"/>
    <mergeCell ref="AU7:AY7"/>
    <mergeCell ref="BS7:CG7"/>
    <mergeCell ref="AK12:AO12"/>
    <mergeCell ref="AP12:AT12"/>
    <mergeCell ref="AU12:AY12"/>
    <mergeCell ref="BS12:CG12"/>
    <mergeCell ref="CH12:CL12"/>
    <mergeCell ref="CM12:CQ12"/>
    <mergeCell ref="AA13:AE13"/>
    <mergeCell ref="AF13:AJ13"/>
    <mergeCell ref="AK13:AO13"/>
    <mergeCell ref="AP13:AT13"/>
    <mergeCell ref="AU13:AY13"/>
    <mergeCell ref="BS13:CG13"/>
    <mergeCell ref="B15:P15"/>
    <mergeCell ref="Q15:U15"/>
    <mergeCell ref="V15:Z15"/>
    <mergeCell ref="AA15:AE15"/>
    <mergeCell ref="AF15:AJ15"/>
    <mergeCell ref="AK18:AO18"/>
    <mergeCell ref="AP18:AT18"/>
    <mergeCell ref="DJ2:DO2"/>
    <mergeCell ref="DQ2:DZ2"/>
    <mergeCell ref="A4:AY4"/>
    <mergeCell ref="BQ4:DZ4"/>
    <mergeCell ref="A5:P6"/>
    <mergeCell ref="Q5:U6"/>
    <mergeCell ref="V5:Z6"/>
    <mergeCell ref="AA5:AE6"/>
    <mergeCell ref="AF5:AJ6"/>
    <mergeCell ref="B8:P8"/>
    <mergeCell ref="Q8:U8"/>
    <mergeCell ref="V8:Z8"/>
    <mergeCell ref="AA8:AE8"/>
    <mergeCell ref="AF8:AJ8"/>
    <mergeCell ref="AK8:AO8"/>
    <mergeCell ref="AP8:AT8"/>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CR5:CV6"/>
    <mergeCell ref="CW5:DA6"/>
    <mergeCell ref="DB5:DF6"/>
    <mergeCell ref="DG5:DK6"/>
    <mergeCell ref="DL5:DP6"/>
    <mergeCell ref="DQ5:DU6"/>
    <mergeCell ref="AK9:AO9"/>
    <mergeCell ref="AP9:AT9"/>
    <mergeCell ref="AU9:AY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9:DP9"/>
    <mergeCell ref="DQ9:DU9"/>
    <mergeCell ref="DV9:DZ9"/>
    <mergeCell ref="CH9:CL9"/>
    <mergeCell ref="CM9:CQ9"/>
    <mergeCell ref="CR9:CV9"/>
    <mergeCell ref="CW9:DA9"/>
    <mergeCell ref="DB9:DF9"/>
    <mergeCell ref="DG9:DK9"/>
    <mergeCell ref="BS9:CG9"/>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B10:P10"/>
    <mergeCell ref="Q10:U10"/>
    <mergeCell ref="V10:Z10"/>
    <mergeCell ref="AA10:AE10"/>
    <mergeCell ref="AF10:AJ10"/>
    <mergeCell ref="AK10:AO10"/>
    <mergeCell ref="AP10:AT10"/>
    <mergeCell ref="AU10:AY10"/>
    <mergeCell ref="BS10:CG10"/>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AF29:AJ29"/>
    <mergeCell ref="BE28:BI28"/>
    <mergeCell ref="BS28:CG28"/>
    <mergeCell ref="CH28:CL28"/>
    <mergeCell ref="CM28:CQ28"/>
    <mergeCell ref="CR28:CV28"/>
    <mergeCell ref="CW28:DA28"/>
    <mergeCell ref="DV27:DZ27"/>
    <mergeCell ref="DV29:DZ29"/>
    <mergeCell ref="AU29:AY29"/>
    <mergeCell ref="AZ29:BD29"/>
    <mergeCell ref="BE29:BI29"/>
    <mergeCell ref="BS29:CG29"/>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B29:P29"/>
    <mergeCell ref="Q29:U29"/>
    <mergeCell ref="V29:Z29"/>
    <mergeCell ref="AA29:AE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5:DP35"/>
    <mergeCell ref="DQ35:DU35"/>
    <mergeCell ref="DV35:DZ35"/>
    <mergeCell ref="CH35:CL35"/>
    <mergeCell ref="CM35:CQ35"/>
    <mergeCell ref="CR35:CV35"/>
    <mergeCell ref="CW35:DA35"/>
    <mergeCell ref="DB35:DF35"/>
    <mergeCell ref="DG35:DK35"/>
    <mergeCell ref="BS35:CG35"/>
    <mergeCell ref="AU36:AY36"/>
    <mergeCell ref="AZ36:BD36"/>
    <mergeCell ref="BE36:BI36"/>
    <mergeCell ref="B36:P36"/>
    <mergeCell ref="DB34:DF34"/>
    <mergeCell ref="DG34:DK34"/>
    <mergeCell ref="DL34:DP34"/>
    <mergeCell ref="DQ34:DU34"/>
    <mergeCell ref="DV34:DZ34"/>
    <mergeCell ref="BE34:BI34"/>
    <mergeCell ref="BS34:CG34"/>
    <mergeCell ref="CH34:CL34"/>
    <mergeCell ref="CM34:CQ34"/>
    <mergeCell ref="CR34:CV34"/>
    <mergeCell ref="CW34:DA34"/>
    <mergeCell ref="Q36:U36"/>
    <mergeCell ref="V36:Z36"/>
    <mergeCell ref="AA36:AE36"/>
    <mergeCell ref="AF36:AJ36"/>
    <mergeCell ref="BE35:BI35"/>
    <mergeCell ref="B35:P35"/>
    <mergeCell ref="Q35:U35"/>
    <mergeCell ref="DB37:DF37"/>
    <mergeCell ref="DG37:DK37"/>
    <mergeCell ref="DL37:DP37"/>
    <mergeCell ref="DQ37:DU37"/>
    <mergeCell ref="DV37:DZ37"/>
    <mergeCell ref="BS37:CG37"/>
    <mergeCell ref="CH37:CL37"/>
    <mergeCell ref="CM37:CQ37"/>
    <mergeCell ref="CR37:CV37"/>
    <mergeCell ref="CW37:DA37"/>
    <mergeCell ref="DV36:DZ36"/>
    <mergeCell ref="CR36:CV36"/>
    <mergeCell ref="CW36:DA36"/>
    <mergeCell ref="DB36:DF36"/>
    <mergeCell ref="DG36:DK36"/>
    <mergeCell ref="DL36:DP36"/>
    <mergeCell ref="DQ36:DU36"/>
    <mergeCell ref="BS36:CG36"/>
    <mergeCell ref="CH36:CL36"/>
    <mergeCell ref="CM36:CQ36"/>
    <mergeCell ref="BS39:CG39"/>
    <mergeCell ref="CH39:CL39"/>
    <mergeCell ref="CM39:CQ39"/>
    <mergeCell ref="DL38:DP38"/>
    <mergeCell ref="DQ38:DU38"/>
    <mergeCell ref="DV38:DZ38"/>
    <mergeCell ref="CH38:CL38"/>
    <mergeCell ref="CM38:CQ38"/>
    <mergeCell ref="CR38:CV38"/>
    <mergeCell ref="CW38:DA38"/>
    <mergeCell ref="DB38:DF38"/>
    <mergeCell ref="DG38:DK38"/>
    <mergeCell ref="BS38:CG38"/>
    <mergeCell ref="AK39:AO39"/>
    <mergeCell ref="AP39:AT39"/>
    <mergeCell ref="AU39:AY39"/>
    <mergeCell ref="AZ39:BD39"/>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474</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Q7BB8antENlcJeqU/LGc7WJ7BJEqOhBIUbXA9X5sI9NT1Hks0Aaz0j580ocX1rk4PtXRhxjObJg+CKNS5d19pA==" saltValue="ywKiZwkS+r5BLJByZECn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8VpkjnTxphLuQ+WL4AiMYSy1f//4OwXoQGy3j1/TBS7nwKz5AvtGeWUXc/Tq9DISsDBu3vMz9ATBK94tp6PRw==" saltValue="yK0+ZzU0U/dvftIPP06x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475</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476</v>
      </c>
      <c r="AL6" s="257"/>
      <c r="AM6" s="257"/>
      <c r="AN6" s="257"/>
    </row>
    <row r="7" spans="1:46" ht="13.5" customHeight="1" x14ac:dyDescent="0.2">
      <c r="A7" s="256"/>
      <c r="AK7" s="259"/>
      <c r="AL7" s="260"/>
      <c r="AM7" s="260"/>
      <c r="AN7" s="261"/>
      <c r="AO7" s="1109" t="s">
        <v>477</v>
      </c>
      <c r="AP7" s="262"/>
      <c r="AQ7" s="263" t="s">
        <v>478</v>
      </c>
      <c r="AR7" s="264"/>
    </row>
    <row r="8" spans="1:46" ht="13.2" x14ac:dyDescent="0.2">
      <c r="A8" s="256"/>
      <c r="AK8" s="265"/>
      <c r="AL8" s="266"/>
      <c r="AM8" s="266"/>
      <c r="AN8" s="267"/>
      <c r="AO8" s="1110"/>
      <c r="AP8" s="268" t="s">
        <v>479</v>
      </c>
      <c r="AQ8" s="269" t="s">
        <v>480</v>
      </c>
      <c r="AR8" s="270" t="s">
        <v>481</v>
      </c>
    </row>
    <row r="9" spans="1:46" ht="13.2" x14ac:dyDescent="0.2">
      <c r="A9" s="256"/>
      <c r="AK9" s="1121" t="s">
        <v>482</v>
      </c>
      <c r="AL9" s="1122"/>
      <c r="AM9" s="1122"/>
      <c r="AN9" s="1123"/>
      <c r="AO9" s="271">
        <v>8136874</v>
      </c>
      <c r="AP9" s="271">
        <v>101211</v>
      </c>
      <c r="AQ9" s="272">
        <v>73824</v>
      </c>
      <c r="AR9" s="273">
        <v>37.1</v>
      </c>
    </row>
    <row r="10" spans="1:46" ht="13.5" customHeight="1" x14ac:dyDescent="0.2">
      <c r="A10" s="256"/>
      <c r="AK10" s="1121" t="s">
        <v>483</v>
      </c>
      <c r="AL10" s="1122"/>
      <c r="AM10" s="1122"/>
      <c r="AN10" s="1123"/>
      <c r="AO10" s="274">
        <v>54707</v>
      </c>
      <c r="AP10" s="274">
        <v>680</v>
      </c>
      <c r="AQ10" s="275">
        <v>6244</v>
      </c>
      <c r="AR10" s="276">
        <v>-89.1</v>
      </c>
    </row>
    <row r="11" spans="1:46" ht="13.5" customHeight="1" x14ac:dyDescent="0.2">
      <c r="A11" s="256"/>
      <c r="AK11" s="1121" t="s">
        <v>484</v>
      </c>
      <c r="AL11" s="1122"/>
      <c r="AM11" s="1122"/>
      <c r="AN11" s="1123"/>
      <c r="AO11" s="274">
        <v>162889</v>
      </c>
      <c r="AP11" s="274">
        <v>2026</v>
      </c>
      <c r="AQ11" s="275">
        <v>1048</v>
      </c>
      <c r="AR11" s="276">
        <v>93.3</v>
      </c>
    </row>
    <row r="12" spans="1:46" ht="13.5" customHeight="1" x14ac:dyDescent="0.2">
      <c r="A12" s="256"/>
      <c r="AK12" s="1121" t="s">
        <v>485</v>
      </c>
      <c r="AL12" s="1122"/>
      <c r="AM12" s="1122"/>
      <c r="AN12" s="1123"/>
      <c r="AO12" s="274">
        <v>31510</v>
      </c>
      <c r="AP12" s="274">
        <v>392</v>
      </c>
      <c r="AQ12" s="275">
        <v>8</v>
      </c>
      <c r="AR12" s="276">
        <v>4800</v>
      </c>
    </row>
    <row r="13" spans="1:46" ht="13.5" customHeight="1" x14ac:dyDescent="0.2">
      <c r="A13" s="256"/>
      <c r="AK13" s="1121" t="s">
        <v>486</v>
      </c>
      <c r="AL13" s="1122"/>
      <c r="AM13" s="1122"/>
      <c r="AN13" s="1123"/>
      <c r="AO13" s="274" t="s">
        <v>487</v>
      </c>
      <c r="AP13" s="274" t="s">
        <v>487</v>
      </c>
      <c r="AQ13" s="275">
        <v>2350</v>
      </c>
      <c r="AR13" s="276" t="s">
        <v>487</v>
      </c>
    </row>
    <row r="14" spans="1:46" ht="13.5" customHeight="1" x14ac:dyDescent="0.2">
      <c r="A14" s="256"/>
      <c r="AK14" s="1121" t="s">
        <v>488</v>
      </c>
      <c r="AL14" s="1122"/>
      <c r="AM14" s="1122"/>
      <c r="AN14" s="1123"/>
      <c r="AO14" s="274">
        <v>130601</v>
      </c>
      <c r="AP14" s="274">
        <v>1624</v>
      </c>
      <c r="AQ14" s="275">
        <v>1698</v>
      </c>
      <c r="AR14" s="276">
        <v>-4.4000000000000004</v>
      </c>
    </row>
    <row r="15" spans="1:46" ht="13.5" customHeight="1" x14ac:dyDescent="0.2">
      <c r="A15" s="256"/>
      <c r="AK15" s="1124" t="s">
        <v>489</v>
      </c>
      <c r="AL15" s="1125"/>
      <c r="AM15" s="1125"/>
      <c r="AN15" s="1126"/>
      <c r="AO15" s="274">
        <v>-829859</v>
      </c>
      <c r="AP15" s="274">
        <v>-10322</v>
      </c>
      <c r="AQ15" s="275">
        <v>-3564</v>
      </c>
      <c r="AR15" s="276">
        <v>189.6</v>
      </c>
    </row>
    <row r="16" spans="1:46" ht="13.2" x14ac:dyDescent="0.2">
      <c r="A16" s="256"/>
      <c r="AK16" s="1124" t="s">
        <v>177</v>
      </c>
      <c r="AL16" s="1125"/>
      <c r="AM16" s="1125"/>
      <c r="AN16" s="1126"/>
      <c r="AO16" s="274">
        <v>7686722</v>
      </c>
      <c r="AP16" s="274">
        <v>95612</v>
      </c>
      <c r="AQ16" s="275">
        <v>81608</v>
      </c>
      <c r="AR16" s="276">
        <v>17.2</v>
      </c>
    </row>
    <row r="17" spans="1:46" ht="13.2" x14ac:dyDescent="0.2">
      <c r="A17" s="256"/>
    </row>
    <row r="18" spans="1:46" ht="13.2" x14ac:dyDescent="0.2">
      <c r="A18" s="256"/>
      <c r="AQ18" s="277"/>
      <c r="AR18" s="277"/>
    </row>
    <row r="19" spans="1:46" ht="13.2" x14ac:dyDescent="0.2">
      <c r="A19" s="256"/>
      <c r="AK19" s="252" t="s">
        <v>490</v>
      </c>
    </row>
    <row r="20" spans="1:46" ht="13.2" x14ac:dyDescent="0.2">
      <c r="A20" s="256"/>
      <c r="AK20" s="278"/>
      <c r="AL20" s="279"/>
      <c r="AM20" s="279"/>
      <c r="AN20" s="280"/>
      <c r="AO20" s="281" t="s">
        <v>491</v>
      </c>
      <c r="AP20" s="282" t="s">
        <v>492</v>
      </c>
      <c r="AQ20" s="283" t="s">
        <v>493</v>
      </c>
      <c r="AR20" s="284"/>
    </row>
    <row r="21" spans="1:46" s="257" customFormat="1" ht="13.2" x14ac:dyDescent="0.2">
      <c r="A21" s="285"/>
      <c r="AK21" s="1127" t="s">
        <v>494</v>
      </c>
      <c r="AL21" s="1128"/>
      <c r="AM21" s="1128"/>
      <c r="AN21" s="1129"/>
      <c r="AO21" s="286">
        <v>10.91</v>
      </c>
      <c r="AP21" s="287">
        <v>7.59</v>
      </c>
      <c r="AQ21" s="288">
        <v>3.32</v>
      </c>
      <c r="AS21" s="289"/>
      <c r="AT21" s="285"/>
    </row>
    <row r="22" spans="1:46" s="257" customFormat="1" ht="13.2" x14ac:dyDescent="0.2">
      <c r="A22" s="285"/>
      <c r="AK22" s="1127" t="s">
        <v>495</v>
      </c>
      <c r="AL22" s="1128"/>
      <c r="AM22" s="1128"/>
      <c r="AN22" s="1129"/>
      <c r="AO22" s="290">
        <v>99.7</v>
      </c>
      <c r="AP22" s="291">
        <v>98.2</v>
      </c>
      <c r="AQ22" s="292">
        <v>1.5</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20" t="s">
        <v>496</v>
      </c>
      <c r="B26" s="1120"/>
      <c r="C26" s="1120"/>
      <c r="D26" s="1120"/>
      <c r="E26" s="1120"/>
      <c r="F26" s="1120"/>
      <c r="G26" s="1120"/>
      <c r="H26" s="1120"/>
      <c r="I26" s="1120"/>
      <c r="J26" s="1120"/>
      <c r="K26" s="1120"/>
      <c r="L26" s="1120"/>
      <c r="M26" s="1120"/>
      <c r="N26" s="1120"/>
      <c r="O26" s="1120"/>
      <c r="P26" s="1120"/>
      <c r="Q26" s="1120"/>
      <c r="R26" s="1120"/>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row>
    <row r="27" spans="1:46" ht="13.2" x14ac:dyDescent="0.2">
      <c r="A27" s="297"/>
      <c r="AS27" s="252"/>
      <c r="AT27" s="252"/>
    </row>
    <row r="28" spans="1:46" ht="16.2" x14ac:dyDescent="0.2">
      <c r="A28" s="253" t="s">
        <v>497</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498</v>
      </c>
      <c r="AL29" s="257"/>
      <c r="AM29" s="257"/>
      <c r="AN29" s="257"/>
      <c r="AS29" s="299"/>
    </row>
    <row r="30" spans="1:46" ht="13.5" customHeight="1" x14ac:dyDescent="0.2">
      <c r="A30" s="256"/>
      <c r="AK30" s="259"/>
      <c r="AL30" s="260"/>
      <c r="AM30" s="260"/>
      <c r="AN30" s="261"/>
      <c r="AO30" s="1109" t="s">
        <v>477</v>
      </c>
      <c r="AP30" s="262"/>
      <c r="AQ30" s="263" t="s">
        <v>478</v>
      </c>
      <c r="AR30" s="264"/>
    </row>
    <row r="31" spans="1:46" ht="13.2" x14ac:dyDescent="0.2">
      <c r="A31" s="256"/>
      <c r="AK31" s="265"/>
      <c r="AL31" s="266"/>
      <c r="AM31" s="266"/>
      <c r="AN31" s="267"/>
      <c r="AO31" s="1110"/>
      <c r="AP31" s="268" t="s">
        <v>479</v>
      </c>
      <c r="AQ31" s="269" t="s">
        <v>480</v>
      </c>
      <c r="AR31" s="270" t="s">
        <v>481</v>
      </c>
    </row>
    <row r="32" spans="1:46" ht="27" customHeight="1" x14ac:dyDescent="0.2">
      <c r="A32" s="256"/>
      <c r="AK32" s="1111" t="s">
        <v>499</v>
      </c>
      <c r="AL32" s="1112"/>
      <c r="AM32" s="1112"/>
      <c r="AN32" s="1113"/>
      <c r="AO32" s="300">
        <v>1919620</v>
      </c>
      <c r="AP32" s="300">
        <v>23877</v>
      </c>
      <c r="AQ32" s="301">
        <v>42992</v>
      </c>
      <c r="AR32" s="302">
        <v>-44.5</v>
      </c>
    </row>
    <row r="33" spans="1:46" ht="13.5" customHeight="1" x14ac:dyDescent="0.2">
      <c r="A33" s="256"/>
      <c r="AK33" s="1111" t="s">
        <v>500</v>
      </c>
      <c r="AL33" s="1112"/>
      <c r="AM33" s="1112"/>
      <c r="AN33" s="1113"/>
      <c r="AO33" s="300" t="s">
        <v>487</v>
      </c>
      <c r="AP33" s="300" t="s">
        <v>487</v>
      </c>
      <c r="AQ33" s="301" t="s">
        <v>487</v>
      </c>
      <c r="AR33" s="302" t="s">
        <v>487</v>
      </c>
    </row>
    <row r="34" spans="1:46" ht="27" customHeight="1" x14ac:dyDescent="0.2">
      <c r="A34" s="256"/>
      <c r="AK34" s="1111" t="s">
        <v>501</v>
      </c>
      <c r="AL34" s="1112"/>
      <c r="AM34" s="1112"/>
      <c r="AN34" s="1113"/>
      <c r="AO34" s="300" t="s">
        <v>487</v>
      </c>
      <c r="AP34" s="300" t="s">
        <v>487</v>
      </c>
      <c r="AQ34" s="301">
        <v>43</v>
      </c>
      <c r="AR34" s="302" t="s">
        <v>487</v>
      </c>
    </row>
    <row r="35" spans="1:46" ht="27" customHeight="1" x14ac:dyDescent="0.2">
      <c r="A35" s="256"/>
      <c r="AK35" s="1111" t="s">
        <v>502</v>
      </c>
      <c r="AL35" s="1112"/>
      <c r="AM35" s="1112"/>
      <c r="AN35" s="1113"/>
      <c r="AO35" s="300">
        <v>12152</v>
      </c>
      <c r="AP35" s="300">
        <v>151</v>
      </c>
      <c r="AQ35" s="301">
        <v>11969</v>
      </c>
      <c r="AR35" s="302">
        <v>-98.7</v>
      </c>
    </row>
    <row r="36" spans="1:46" ht="27" customHeight="1" x14ac:dyDescent="0.2">
      <c r="A36" s="256"/>
      <c r="AK36" s="1111" t="s">
        <v>503</v>
      </c>
      <c r="AL36" s="1112"/>
      <c r="AM36" s="1112"/>
      <c r="AN36" s="1113"/>
      <c r="AO36" s="300">
        <v>420244</v>
      </c>
      <c r="AP36" s="300">
        <v>5227</v>
      </c>
      <c r="AQ36" s="301">
        <v>2138</v>
      </c>
      <c r="AR36" s="302">
        <v>144.5</v>
      </c>
    </row>
    <row r="37" spans="1:46" ht="13.5" customHeight="1" x14ac:dyDescent="0.2">
      <c r="A37" s="256"/>
      <c r="AK37" s="1111" t="s">
        <v>504</v>
      </c>
      <c r="AL37" s="1112"/>
      <c r="AM37" s="1112"/>
      <c r="AN37" s="1113"/>
      <c r="AO37" s="300">
        <v>83368</v>
      </c>
      <c r="AP37" s="300">
        <v>1037</v>
      </c>
      <c r="AQ37" s="301">
        <v>592</v>
      </c>
      <c r="AR37" s="302">
        <v>75.2</v>
      </c>
    </row>
    <row r="38" spans="1:46" ht="27" customHeight="1" x14ac:dyDescent="0.2">
      <c r="A38" s="256"/>
      <c r="AK38" s="1114" t="s">
        <v>505</v>
      </c>
      <c r="AL38" s="1115"/>
      <c r="AM38" s="1115"/>
      <c r="AN38" s="1116"/>
      <c r="AO38" s="303" t="s">
        <v>487</v>
      </c>
      <c r="AP38" s="303" t="s">
        <v>487</v>
      </c>
      <c r="AQ38" s="304">
        <v>2</v>
      </c>
      <c r="AR38" s="292" t="s">
        <v>487</v>
      </c>
      <c r="AS38" s="299"/>
    </row>
    <row r="39" spans="1:46" ht="13.2" x14ac:dyDescent="0.2">
      <c r="A39" s="256"/>
      <c r="AK39" s="1114" t="s">
        <v>506</v>
      </c>
      <c r="AL39" s="1115"/>
      <c r="AM39" s="1115"/>
      <c r="AN39" s="1116"/>
      <c r="AO39" s="300">
        <v>-136592</v>
      </c>
      <c r="AP39" s="300">
        <v>-1699</v>
      </c>
      <c r="AQ39" s="301">
        <v>-5777</v>
      </c>
      <c r="AR39" s="302">
        <v>-70.599999999999994</v>
      </c>
      <c r="AS39" s="299"/>
    </row>
    <row r="40" spans="1:46" ht="27" customHeight="1" x14ac:dyDescent="0.2">
      <c r="A40" s="256"/>
      <c r="AK40" s="1111" t="s">
        <v>507</v>
      </c>
      <c r="AL40" s="1112"/>
      <c r="AM40" s="1112"/>
      <c r="AN40" s="1113"/>
      <c r="AO40" s="300">
        <v>-1280007</v>
      </c>
      <c r="AP40" s="300">
        <v>-15921</v>
      </c>
      <c r="AQ40" s="301">
        <v>-36457</v>
      </c>
      <c r="AR40" s="302">
        <v>-56.3</v>
      </c>
      <c r="AS40" s="299"/>
    </row>
    <row r="41" spans="1:46" ht="13.2" x14ac:dyDescent="0.2">
      <c r="A41" s="256"/>
      <c r="AK41" s="1117" t="s">
        <v>287</v>
      </c>
      <c r="AL41" s="1118"/>
      <c r="AM41" s="1118"/>
      <c r="AN41" s="1119"/>
      <c r="AO41" s="300">
        <v>1018785</v>
      </c>
      <c r="AP41" s="300">
        <v>12672</v>
      </c>
      <c r="AQ41" s="301">
        <v>15502</v>
      </c>
      <c r="AR41" s="302">
        <v>-18.3</v>
      </c>
      <c r="AS41" s="299"/>
    </row>
    <row r="42" spans="1:46" ht="13.2" x14ac:dyDescent="0.2">
      <c r="A42" s="256"/>
      <c r="AK42" s="305"/>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508</v>
      </c>
    </row>
    <row r="48" spans="1:46" ht="13.2" x14ac:dyDescent="0.2">
      <c r="A48" s="256"/>
      <c r="AK48" s="310" t="s">
        <v>509</v>
      </c>
      <c r="AL48" s="310"/>
      <c r="AM48" s="310"/>
      <c r="AN48" s="310"/>
      <c r="AO48" s="310"/>
      <c r="AP48" s="310"/>
      <c r="AQ48" s="311"/>
      <c r="AR48" s="310"/>
    </row>
    <row r="49" spans="1:44" ht="13.5" customHeight="1" x14ac:dyDescent="0.2">
      <c r="A49" s="256"/>
      <c r="AK49" s="312"/>
      <c r="AL49" s="313"/>
      <c r="AM49" s="1104" t="s">
        <v>477</v>
      </c>
      <c r="AN49" s="1106" t="s">
        <v>510</v>
      </c>
      <c r="AO49" s="1107"/>
      <c r="AP49" s="1107"/>
      <c r="AQ49" s="1107"/>
      <c r="AR49" s="1108"/>
    </row>
    <row r="50" spans="1:44" ht="13.2" x14ac:dyDescent="0.2">
      <c r="A50" s="256"/>
      <c r="AK50" s="314"/>
      <c r="AL50" s="315"/>
      <c r="AM50" s="1105"/>
      <c r="AN50" s="316" t="s">
        <v>511</v>
      </c>
      <c r="AO50" s="317" t="s">
        <v>512</v>
      </c>
      <c r="AP50" s="318" t="s">
        <v>513</v>
      </c>
      <c r="AQ50" s="319" t="s">
        <v>514</v>
      </c>
      <c r="AR50" s="320" t="s">
        <v>515</v>
      </c>
    </row>
    <row r="51" spans="1:44" ht="13.2" x14ac:dyDescent="0.2">
      <c r="A51" s="256"/>
      <c r="AK51" s="312" t="s">
        <v>516</v>
      </c>
      <c r="AL51" s="313"/>
      <c r="AM51" s="321">
        <v>5205801</v>
      </c>
      <c r="AN51" s="322">
        <v>62059</v>
      </c>
      <c r="AO51" s="323">
        <v>5.8</v>
      </c>
      <c r="AP51" s="324">
        <v>62383</v>
      </c>
      <c r="AQ51" s="325">
        <v>14.1</v>
      </c>
      <c r="AR51" s="326">
        <v>-8.3000000000000007</v>
      </c>
    </row>
    <row r="52" spans="1:44" ht="13.2" x14ac:dyDescent="0.2">
      <c r="A52" s="256"/>
      <c r="AK52" s="327"/>
      <c r="AL52" s="328" t="s">
        <v>517</v>
      </c>
      <c r="AM52" s="329">
        <v>2262445</v>
      </c>
      <c r="AN52" s="330">
        <v>26971</v>
      </c>
      <c r="AO52" s="331">
        <v>-15.4</v>
      </c>
      <c r="AP52" s="332">
        <v>35325</v>
      </c>
      <c r="AQ52" s="333">
        <v>7.6</v>
      </c>
      <c r="AR52" s="334">
        <v>-23</v>
      </c>
    </row>
    <row r="53" spans="1:44" ht="13.2" x14ac:dyDescent="0.2">
      <c r="A53" s="256"/>
      <c r="AK53" s="312" t="s">
        <v>518</v>
      </c>
      <c r="AL53" s="313"/>
      <c r="AM53" s="321">
        <v>5733914</v>
      </c>
      <c r="AN53" s="322">
        <v>69079</v>
      </c>
      <c r="AO53" s="323">
        <v>11.3</v>
      </c>
      <c r="AP53" s="324">
        <v>63812</v>
      </c>
      <c r="AQ53" s="325">
        <v>2.2999999999999998</v>
      </c>
      <c r="AR53" s="326">
        <v>9</v>
      </c>
    </row>
    <row r="54" spans="1:44" ht="13.2" x14ac:dyDescent="0.2">
      <c r="A54" s="256"/>
      <c r="AK54" s="327"/>
      <c r="AL54" s="328" t="s">
        <v>517</v>
      </c>
      <c r="AM54" s="329">
        <v>2199130</v>
      </c>
      <c r="AN54" s="330">
        <v>26494</v>
      </c>
      <c r="AO54" s="331">
        <v>-1.8</v>
      </c>
      <c r="AP54" s="332">
        <v>33848</v>
      </c>
      <c r="AQ54" s="333">
        <v>-4.2</v>
      </c>
      <c r="AR54" s="334">
        <v>2.4</v>
      </c>
    </row>
    <row r="55" spans="1:44" ht="13.2" x14ac:dyDescent="0.2">
      <c r="A55" s="256"/>
      <c r="AK55" s="312" t="s">
        <v>519</v>
      </c>
      <c r="AL55" s="313"/>
      <c r="AM55" s="321">
        <v>6685253</v>
      </c>
      <c r="AN55" s="322">
        <v>81425</v>
      </c>
      <c r="AO55" s="323">
        <v>17.899999999999999</v>
      </c>
      <c r="AP55" s="324">
        <v>54225</v>
      </c>
      <c r="AQ55" s="325">
        <v>-15</v>
      </c>
      <c r="AR55" s="326">
        <v>32.9</v>
      </c>
    </row>
    <row r="56" spans="1:44" ht="13.2" x14ac:dyDescent="0.2">
      <c r="A56" s="256"/>
      <c r="AK56" s="327"/>
      <c r="AL56" s="328" t="s">
        <v>517</v>
      </c>
      <c r="AM56" s="329">
        <v>2123516</v>
      </c>
      <c r="AN56" s="330">
        <v>25864</v>
      </c>
      <c r="AO56" s="331">
        <v>-2.4</v>
      </c>
      <c r="AP56" s="332">
        <v>27337</v>
      </c>
      <c r="AQ56" s="333">
        <v>-19.2</v>
      </c>
      <c r="AR56" s="334">
        <v>16.8</v>
      </c>
    </row>
    <row r="57" spans="1:44" ht="13.2" x14ac:dyDescent="0.2">
      <c r="A57" s="256"/>
      <c r="AK57" s="312" t="s">
        <v>520</v>
      </c>
      <c r="AL57" s="313"/>
      <c r="AM57" s="321">
        <v>5518631</v>
      </c>
      <c r="AN57" s="322">
        <v>67984</v>
      </c>
      <c r="AO57" s="323">
        <v>-16.5</v>
      </c>
      <c r="AP57" s="324">
        <v>54016</v>
      </c>
      <c r="AQ57" s="325">
        <v>-0.4</v>
      </c>
      <c r="AR57" s="326">
        <v>-16.100000000000001</v>
      </c>
    </row>
    <row r="58" spans="1:44" ht="13.2" x14ac:dyDescent="0.2">
      <c r="A58" s="256"/>
      <c r="AK58" s="327"/>
      <c r="AL58" s="328" t="s">
        <v>517</v>
      </c>
      <c r="AM58" s="329">
        <v>3711900</v>
      </c>
      <c r="AN58" s="330">
        <v>45727</v>
      </c>
      <c r="AO58" s="331">
        <v>76.8</v>
      </c>
      <c r="AP58" s="332">
        <v>28078</v>
      </c>
      <c r="AQ58" s="333">
        <v>2.7</v>
      </c>
      <c r="AR58" s="334">
        <v>74.099999999999994</v>
      </c>
    </row>
    <row r="59" spans="1:44" ht="13.2" x14ac:dyDescent="0.2">
      <c r="A59" s="256"/>
      <c r="AK59" s="312" t="s">
        <v>521</v>
      </c>
      <c r="AL59" s="313"/>
      <c r="AM59" s="321">
        <v>3776419</v>
      </c>
      <c r="AN59" s="322">
        <v>46973</v>
      </c>
      <c r="AO59" s="323">
        <v>-30.9</v>
      </c>
      <c r="AP59" s="324">
        <v>52786</v>
      </c>
      <c r="AQ59" s="325">
        <v>-2.2999999999999998</v>
      </c>
      <c r="AR59" s="326">
        <v>-28.6</v>
      </c>
    </row>
    <row r="60" spans="1:44" ht="13.2" x14ac:dyDescent="0.2">
      <c r="A60" s="256"/>
      <c r="AK60" s="327"/>
      <c r="AL60" s="328" t="s">
        <v>517</v>
      </c>
      <c r="AM60" s="329">
        <v>3000922</v>
      </c>
      <c r="AN60" s="330">
        <v>37327</v>
      </c>
      <c r="AO60" s="331">
        <v>-18.399999999999999</v>
      </c>
      <c r="AP60" s="332">
        <v>28742</v>
      </c>
      <c r="AQ60" s="333">
        <v>2.4</v>
      </c>
      <c r="AR60" s="334">
        <v>-20.8</v>
      </c>
    </row>
    <row r="61" spans="1:44" ht="13.2" x14ac:dyDescent="0.2">
      <c r="A61" s="256"/>
      <c r="AK61" s="312" t="s">
        <v>522</v>
      </c>
      <c r="AL61" s="335"/>
      <c r="AM61" s="321">
        <v>5384004</v>
      </c>
      <c r="AN61" s="322">
        <v>65504</v>
      </c>
      <c r="AO61" s="323">
        <v>-2.5</v>
      </c>
      <c r="AP61" s="324">
        <v>57444</v>
      </c>
      <c r="AQ61" s="336">
        <v>-0.3</v>
      </c>
      <c r="AR61" s="326">
        <v>-2.2000000000000002</v>
      </c>
    </row>
    <row r="62" spans="1:44" ht="13.2" x14ac:dyDescent="0.2">
      <c r="A62" s="256"/>
      <c r="AK62" s="327"/>
      <c r="AL62" s="328" t="s">
        <v>517</v>
      </c>
      <c r="AM62" s="329">
        <v>2659583</v>
      </c>
      <c r="AN62" s="330">
        <v>32477</v>
      </c>
      <c r="AO62" s="331">
        <v>7.8</v>
      </c>
      <c r="AP62" s="332">
        <v>30666</v>
      </c>
      <c r="AQ62" s="333">
        <v>-2.1</v>
      </c>
      <c r="AR62" s="334">
        <v>9.9</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y2FdPfmv7OvjHaMCEOh+v/GWJIFU0/5OSDCTRVTUuxL9QlL1SF+OCHfxdbOt2kMDBU281JNMdB2LuLJOqRgA3w==" saltValue="Y4hcN8Nitra6i9y4MFPC5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474</v>
      </c>
    </row>
    <row r="121" spans="125:125" ht="13.5" hidden="1" customHeight="1" x14ac:dyDescent="0.2">
      <c r="DU121" s="250"/>
    </row>
  </sheetData>
  <sheetProtection algorithmName="SHA-512" hashValue="a767xYAHILahRKeNeYQwubXi2exP9DzQfaDvaAS/jIoEtqHmWZUYiwBsetuZ1ncWr+6I1YlUh/oe/yhSkMnS5A==" saltValue="zz58Ib/SjTC70Bf+OsNn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474</v>
      </c>
    </row>
  </sheetData>
  <sheetProtection algorithmName="SHA-512" hashValue="y8E382rzxPTMm/wzJmH5v9NrNyXePMOaEmwslZR1eqXyQxeZyXyaReUmJJgJU4/XJlJTlwHVd6Pec2QiuUhrEg==" saltValue="mQHkHeCPLJvSR5iVCYFg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0" t="s">
        <v>3</v>
      </c>
      <c r="D47" s="1130"/>
      <c r="E47" s="1131"/>
      <c r="F47" s="11">
        <v>15.19</v>
      </c>
      <c r="G47" s="12">
        <v>19.53</v>
      </c>
      <c r="H47" s="12">
        <v>24.38</v>
      </c>
      <c r="I47" s="12">
        <v>26.75</v>
      </c>
      <c r="J47" s="13">
        <v>20.84</v>
      </c>
    </row>
    <row r="48" spans="2:10" ht="57.75" customHeight="1" x14ac:dyDescent="0.2">
      <c r="B48" s="14"/>
      <c r="C48" s="1132" t="s">
        <v>4</v>
      </c>
      <c r="D48" s="1132"/>
      <c r="E48" s="1133"/>
      <c r="F48" s="15">
        <v>9.65</v>
      </c>
      <c r="G48" s="16">
        <v>10.050000000000001</v>
      </c>
      <c r="H48" s="16">
        <v>11.92</v>
      </c>
      <c r="I48" s="16">
        <v>5.76</v>
      </c>
      <c r="J48" s="17">
        <v>6.45</v>
      </c>
    </row>
    <row r="49" spans="2:10" ht="57.75" customHeight="1" thickBot="1" x14ac:dyDescent="0.25">
      <c r="B49" s="18"/>
      <c r="C49" s="1134" t="s">
        <v>5</v>
      </c>
      <c r="D49" s="1134"/>
      <c r="E49" s="1135"/>
      <c r="F49" s="19" t="s">
        <v>529</v>
      </c>
      <c r="G49" s="20">
        <v>5.91</v>
      </c>
      <c r="H49" s="20">
        <v>6.22</v>
      </c>
      <c r="I49" s="20" t="s">
        <v>530</v>
      </c>
      <c r="J49" s="21" t="s">
        <v>531</v>
      </c>
    </row>
    <row r="50" spans="2:10" ht="13.2" x14ac:dyDescent="0.2"/>
  </sheetData>
  <sheetProtection algorithmName="SHA-512" hashValue="LTS4GFtRF7t90rZQbFnQHnAuZe4nPFsx+7LhMSUxuNga/2Pm6eLaKTNxI9i1hjEkhQsL+seZyc3zSE9v/lLPPg==" saltValue="ndcXZ3zlabhjEKKl/Y8Z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2025-03-13T00:27:12Z</cp:lastPrinted>
  <dcterms:created xsi:type="dcterms:W3CDTF">2025-02-19T01:40:08Z</dcterms:created>
  <dcterms:modified xsi:type="dcterms:W3CDTF">2025-11-17T05:56:11Z</dcterms:modified>
  <cp:category/>
</cp:coreProperties>
</file>