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rfile\流山市役所\03a財政部\財政調整課\令和６年度\10決算\10財政状況資料集\03修正後回答\"/>
    </mc:Choice>
  </mc:AlternateContent>
  <xr:revisionPtr revIDLastSave="0" documentId="13_ncr:1_{4EFDB0DC-176E-4CBE-BFA2-CC009D44B3AA}"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C34" i="10"/>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<sst xmlns="http://schemas.openxmlformats.org/spreadsheetml/2006/main" count="1046" uniqueCount="563">
  <si>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</si>
  <si>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</si>
  <si>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</si>
  <si>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</si>
  <si>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</si>
  <si>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</si>
  <si>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</si>
  <si>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</si>
  <si>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</si>
  <si>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</si>
  <si>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</si>
  <si>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</si>
  <si>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</si>
  <si>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</si>
  <si>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</si>
  <si>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</si>
  <si>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</si>
  <si>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</si>
  <si>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</si>
  <si>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</si>
  <si>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</si>
  <si>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</si>
  <si>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</si>
  <si>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</si>
  <si>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</si>
  <si>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</si>
  <si>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</si>
  <si>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</si>
  <si>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</si>
  <si>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</si>
  <si>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</si>
  <si>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</si>
  <si>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</si>
  <si>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</si>
  <si>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</si>
  <si>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</si>
  <si>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</si>
  <si>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</si>
  <si>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</si>
  <si>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</si>
  <si>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</si>
  <si>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</si>
  <si>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</si>
  <si>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</si>
  <si>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</si>
  <si>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</si>
  <si>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</si>
  <si>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</si>
  <si>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</si>
  <si>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</si>
  <si>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</si>
  <si>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</si>
  <si>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</si>
  <si>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</si>
  <si>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</si>
  <si>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</si>
  <si>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</si>
  <si>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</si>
  <si>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</si>
  <si>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</si>
  <si>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</si>
  <si>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</si>
  <si>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</si>
  <si>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</si>
  <si>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</si>
  <si>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</si>
  <si>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</si>
  <si>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</si>
  <si>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</si>
  <si>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</si>
  <si>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</si>
  <si>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</si>
  <si>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</si>
  <si>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</si>
  <si>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</si>
  <si>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</si>
  <si>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</si>
  <si>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</si>
  <si>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</si>
  <si>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</si>
  <si>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</si>
  <si>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</si>
  <si>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</si>
  <si>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</si>
  <si>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</si>
  <si>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</si>
  <si>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</si>
  <si>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</si>
  <si>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</si>
  <si>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</si>
  <si>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</si>
  <si>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</si>
  <si>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</si>
  <si>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</si>
  <si>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流山市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</si>
  <si>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</si>
  <si>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</si>
  <si>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</si>
  <si>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</si>
  <si>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</si>
  <si>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</si>
  <si>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</si>
  <si>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</si>
  <si>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</si>
  <si>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</si>
  <si>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</si>
  <si>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</si>
  <si>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</si>
  <si>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</si>
  <si>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</si>
  <si>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</si>
  <si>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</si>
  <si>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</si>
  <si>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</si>
  <si>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</si>
  <si>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</si>
  <si>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</si>
  <si>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</si>
  <si>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</si>
  <si>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</si>
  <si>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</si>
  <si>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</si>
  <si>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</si>
  <si>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</si>
  <si>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</si>
  <si>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</si>
  <si>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</si>
  <si>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</si>
  <si>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</si>
  <si>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</si>
  <si>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</si>
  <si>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</si>
  <si>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</si>
  <si>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</si>
  <si>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</si>
  <si>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</si>
  <si>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</si>
  <si>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</si>
  <si>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</si>
  <si>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</si>
  <si>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</si>
  <si>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</si>
  <si>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</si>
  <si>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</si>
  <si>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</si>
  <si>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</si>
  <si>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</si>
  <si>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</si>
  <si>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</si>
  <si>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</si>
  <si>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</si>
  <si>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</si>
  <si>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</si>
  <si>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</si>
  <si>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</si>
  <si>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</si>
  <si>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</si>
  <si>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</si>
  <si>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</si>
  <si>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</si>
  <si>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</si>
  <si>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</si>
  <si>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</si>
  <si>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</si>
  <si>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</si>
  <si>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</si>
  <si>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</si>
  <si>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</si>
  <si>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</si>
  <si>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</si>
  <si>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</si>
  <si>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</si>
  <si>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</si>
  <si>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</si>
  <si>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</si>
  <si>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</si>
  <si>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</si>
  <si>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</si>
  <si>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</si>
  <si>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</si>
  <si>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</si>
  <si>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</si>
  <si>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</si>
  <si>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</si>
  <si>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</si>
  <si>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</si>
  <si>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</si>
  <si>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</si>
  <si>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</si>
  <si>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</si>
  <si>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</si>
  <si>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</si>
  <si>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</si>
  <si>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</si>
  <si>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</si>
  <si>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</si>
  <si>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</si>
  <si>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</si>
  <si>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</si>
  <si>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</si>
  <si>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</si>
  <si>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</si>
  <si>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</si>
  <si>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千葉県流山市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</si>
  <si>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</si>
  <si>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</si>
  <si>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</si>
  <si>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</si>
  <si>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</si>
  <si>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</si>
  <si>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</si>
  <si>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</si>
  <si>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</si>
  <si>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</si>
  <si>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</si>
  <si>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</si>
  <si>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</si>
  <si>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</si>
  <si>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</si>
  <si>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</si>
  <si>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</si>
  <si>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</si>
  <si>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</si>
  <si>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</si>
  <si>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</si>
  <si>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</si>
  <si>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</si>
  <si>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</si>
  <si>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</si>
  <si>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</si>
  <si>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</si>
  <si>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</si>
  <si>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</si>
  <si>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</si>
  <si>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</si>
  <si>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</si>
  <si>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</si>
  <si>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</si>
  <si>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</si>
  <si>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</si>
  <si>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</si>
  <si>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</si>
  <si>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</si>
  <si>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</si>
  <si>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</si>
  <si>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</si>
  <si>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</si>
  <si>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</si>
  <si>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</si>
  <si>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</si>
  <si>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</si>
  <si>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</si>
  <si>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</si>
  <si>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</si>
  <si>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</si>
  <si>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</si>
  <si>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</si>
  <si>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</si>
  <si>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</si>
  <si>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</si>
  <si>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</si>
  <si>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</si>
  <si>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</si>
  <si>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</si>
  <si>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</si>
  <si>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</si>
  <si>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</si>
  <si>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</si>
  <si>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</si>
  <si>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</si>
  <si>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</si>
  <si>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</si>
  <si>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</si>
  <si>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</si>
  <si>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</si>
  <si>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</si>
  <si>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</si>
  <si>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</si>
  <si>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</si>
  <si>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</si>
  <si>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</si>
  <si>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</si>
  <si>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</si>
  <si>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</si>
  <si>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</si>
  <si>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</si>
  <si>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</si>
  <si>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</si>
  <si>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</si>
  <si>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</si>
  <si>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</si>
  <si>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</si>
  <si>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</si>
  <si>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</si>
  <si>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</si>
  <si>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</si>
  <si>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</si>
  <si>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</si>
  <si>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</si>
  <si>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</si>
  <si>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</si>
  <si>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</si>
  <si>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</si>
  <si>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</si>
  <si>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</si>
  <si>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</si>
  <si>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</si>
  <si>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</si>
  <si>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</si>
  <si>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</si>
  <si>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</si>
  <si>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</si>
  <si>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</si>
  <si>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</si>
  <si>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</si>
  <si>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</si>
  <si>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</si>
  <si>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</si>
  <si>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</si>
  <si>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</si>
  <si>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</si>
  <si>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</si>
  <si>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</si>
  <si>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</si>
  <si>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</si>
  <si>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</si>
  <si>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</si>
  <si>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</si>
  <si>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</si>
  <si>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</si>
  <si>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</si>
  <si>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</si>
  <si>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</si>
  <si>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</si>
  <si>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</si>
  <si>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</si>
  <si>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</si>
  <si>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</si>
  <si>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</si>
  <si>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</si>
  <si>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</si>
  <si>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</si>
  <si>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</si>
  <si>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</si>
  <si>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</si>
  <si>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</si>
  <si>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</si>
  <si>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</si>
  <si>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</si>
  <si>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</si>
  <si>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</si>
  <si>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</si>
  <si>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</si>
  <si>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</si>
  <si>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千葉県流山市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</si>
  <si>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</si>
  <si>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</si>
  <si>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</si>
  <si>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</si>
  <si>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</si>
  <si>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</si>
  <si>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</si>
  <si>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</si>
  <si>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</si>
  <si>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</si>
  <si>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</si>
  <si>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</si>
  <si>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</si>
  <si>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</si>
  <si>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</si>
  <si>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</si>
  <si>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</si>
  <si>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</si>
  <si>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</si>
  <si>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</si>
  <si>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</si>
  <si>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</si>
  <si>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</si>
  <si>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</si>
  <si>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</si>
  <si>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</si>
  <si>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</si>
  <si>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</si>
  <si>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</si>
  <si>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</si>
  <si>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</si>
  <si>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</si>
  <si>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</si>
  <si>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</si>
  <si>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</si>
  <si>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</si>
  <si>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</si>
  <si>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</si>
  <si>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</si>
  <si>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</si>
  <si>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</si>
  <si>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</si>
  <si>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</si>
  <si>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</si>
  <si>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</si>
  <si>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</si>
  <si>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</si>
  <si>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</si>
  <si>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</si>
  <si>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</si>
  <si>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</si>
  <si>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</si>
  <si>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</si>
  <si>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</si>
  <si>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</si>
  <si>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</si>
  <si>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</si>
  <si>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</si>
  <si>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</si>
  <si>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</si>
  <si>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</si>
  <si>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</si>
  <si>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</si>
  <si>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</si>
  <si>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</si>
  <si>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</si>
  <si>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</si>
  <si>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</si>
  <si>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</si>
  <si>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</si>
  <si>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</si>
  <si>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</si>
  <si>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</si>
  <si>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</si>
  <si>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</si>
  <si>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</si>
  <si>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</si>
  <si>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</si>
  <si>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</si>
  <si>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</si>
  <si>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</si>
  <si>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</si>
  <si>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</si>
  <si>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</si>
  <si>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</si>
  <si>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</si>
  <si>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</si>
  <si>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</si>
  <si>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</si>
  <si>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</si>
  <si>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</si>
  <si>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</si>
  <si>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</si>
  <si>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</si>
  <si>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</si>
  <si>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</si>
  <si>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</si>
  <si>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</si>
  <si>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</si>
  <si>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</si>
  <si>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</si>
  <si>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</si>
  <si>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</si>
  <si>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</si>
  <si>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</si>
  <si>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</si>
  <si>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</si>
  <si>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</si>
  <si>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</si>
  <si>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</si>
  <si>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</si>
  <si>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</si>
  <si>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</si>
  <si>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</si>
  <si>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</si>
  <si>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</si>
  <si>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</si>
  <si>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</si>
  <si>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</si>
  <si>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</si>
  <si>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</si>
  <si>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</si>
  <si>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</si>
  <si>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</si>
  <si>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</si>
  <si>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</si>
  <si>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</si>
  <si>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</si>
  <si>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</si>
  <si>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</si>
  <si>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</si>
  <si>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</si>
  <si>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</si>
  <si>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</si>
  <si>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</si>
  <si>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</si>
  <si>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</si>
  <si>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</si>
  <si>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</si>
  <si>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</si>
  <si>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</si>
  <si>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</si>
  <si>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</si>
  <si>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</si>
  <si>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</si>
  <si>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</si>
  <si>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</si>
  <si>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</si>
  <si>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</si>
  <si>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</si>
  <si>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</si>
  <si>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</si>
  <si>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</si>
  <si>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</si>
  <si>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</si>
  <si>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</si>
  <si>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</si>
  <si>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</si>
  <si>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</si>
  <si>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</si>
  <si>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</si>
  <si>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</si>
  <si>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</si>
  <si>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</si>
  <si>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</si>
  <si>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</si>
  <si>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</si>
  <si>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</si>
  <si>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</si>
  <si>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</si>
  <si>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</si>
  <si>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</si>
  <si>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</si>
  <si>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</si>
  <si>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</si>
  <si>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</si>
  <si>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2.42</t>
  </si>
  <si>
    <t>▲ 1.14</t>
  </si>
  <si>
    <t>水道事業会計</t>
  </si>
  <si>
    <t>一般会計</t>
  </si>
  <si>
    <t>下水道事業会計</t>
  </si>
  <si>
    <t>介護保険特別会計</t>
  </si>
  <si>
    <t>国民健康保険特別会計</t>
  </si>
  <si>
    <t>後期高齢者医療特別会計</t>
  </si>
  <si>
    <t>土地区画整理事業特別会計</t>
  </si>
  <si>
    <t>その他会計（赤字）</t>
  </si>
  <si>
    <t>その他会計（黒字）</t>
  </si>
  <si>
    <t>R01</t>
    <phoneticPr fontId="5"/>
  </si>
  <si>
    <t>R02</t>
    <phoneticPr fontId="5"/>
  </si>
  <si>
    <t>R03</t>
    <phoneticPr fontId="5"/>
  </si>
  <si>
    <t>R04</t>
    <phoneticPr fontId="5"/>
  </si>
  <si>
    <t>R05</t>
    <phoneticPr fontId="5"/>
  </si>
  <si>
    <t>-</t>
    <phoneticPr fontId="2"/>
  </si>
  <si>
    <t>千葉県市町村総合事務組合（一般会計）</t>
    <rPh sb="0" eb="6">
      <t>チバケンシチョウソン</t>
    </rPh>
    <rPh sb="6" eb="8">
      <t>ソウゴウ</t>
    </rPh>
    <rPh sb="8" eb="12">
      <t>ジムクミアイ</t>
    </rPh>
    <rPh sb="13" eb="17">
      <t>イッパンカイケイ</t>
    </rPh>
    <phoneticPr fontId="2"/>
  </si>
  <si>
    <t>千葉県市町村総合事務組合（千葉県自治会館管理運営特別会計）</t>
    <rPh sb="0" eb="6">
      <t>チバケンシチョウソン</t>
    </rPh>
    <rPh sb="6" eb="8">
      <t>ソウゴウ</t>
    </rPh>
    <rPh sb="8" eb="12">
      <t>ジムクミアイ</t>
    </rPh>
    <rPh sb="13" eb="15">
      <t>チバ</t>
    </rPh>
    <rPh sb="15" eb="16">
      <t>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</si>
  <si>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6">
      <t>チバケンシチョウソン</t>
    </rPh>
    <rPh sb="6" eb="8">
      <t>ソウゴウ</t>
    </rPh>
    <rPh sb="8" eb="12">
      <t>ジムクミアイ</t>
    </rPh>
    <rPh sb="13" eb="15">
      <t>チバ</t>
    </rPh>
    <rPh sb="15" eb="16">
      <t>ケン</t>
    </rPh>
    <rPh sb="16" eb="18">
      <t>ジチ</t>
    </rPh>
    <rPh sb="18" eb="20">
      <t>ケンシュウ</t>
    </rPh>
    <rPh sb="24" eb="26">
      <t>トクベツ</t>
    </rPh>
    <rPh sb="26" eb="28">
      <t>カイケイ</t>
    </rPh>
    <phoneticPr fontId="2"/>
  </si>
  <si>
    <t>千葉県市町村総合事務組合（千葉県市町村交通災害共済特別会計）</t>
    <rPh sb="0" eb="6">
      <t>チバケンシチョウソン</t>
    </rPh>
    <rPh sb="6" eb="8">
      <t>ソウゴウ</t>
    </rPh>
    <rPh sb="8" eb="12">
      <t>ジムクミアイ</t>
    </rPh>
    <rPh sb="13" eb="15">
      <t>チバ</t>
    </rPh>
    <rPh sb="15" eb="16">
      <t>ケン</t>
    </rPh>
    <rPh sb="16" eb="19">
      <t>シチョウソン</t>
    </rPh>
    <rPh sb="19" eb="23">
      <t>コウツウサイガイ</t>
    </rPh>
    <rPh sb="23" eb="25">
      <t>キョウサイ</t>
    </rPh>
    <rPh sb="25" eb="27">
      <t>トクベツ</t>
    </rPh>
    <rPh sb="27" eb="29">
      <t>カイケイ</t>
    </rPh>
    <phoneticPr fontId="2"/>
  </si>
  <si>
    <t>東葛中部地区総合開発事務組合（一般会計）</t>
    <rPh sb="0" eb="6">
      <t>トウカツチュウブチク</t>
    </rPh>
    <rPh sb="6" eb="10">
      <t>ソウゴウカイハツ</t>
    </rPh>
    <rPh sb="10" eb="14">
      <t>ジムクミアイ</t>
    </rPh>
    <rPh sb="15" eb="19">
      <t>イッパンカイケイ</t>
    </rPh>
    <phoneticPr fontId="2"/>
  </si>
  <si>
    <t>北千葉広域水道企業団（水道用水供給事業会計）</t>
    <rPh sb="0" eb="3">
      <t>キタチバ</t>
    </rPh>
    <rPh sb="3" eb="7">
      <t>コウイキスイドウ</t>
    </rPh>
    <rPh sb="7" eb="10">
      <t>キギョウダン</t>
    </rPh>
    <rPh sb="11" eb="14">
      <t>スイドウヨウ</t>
    </rPh>
    <rPh sb="14" eb="15">
      <t>スイ</t>
    </rPh>
    <rPh sb="15" eb="17">
      <t>キョウキュウ</t>
    </rPh>
    <rPh sb="17" eb="21">
      <t>ジギョウカイケイ</t>
    </rPh>
    <phoneticPr fontId="2"/>
  </si>
  <si>
    <t>千葉県後期高齢者医療広域連合（一般会計）</t>
    <rPh sb="0" eb="3">
      <t>チバケン</t>
    </rPh>
    <rPh sb="3" eb="10">
      <t>コウキコウレイシャイリョウ</t>
    </rPh>
    <rPh sb="10" eb="14">
      <t>コウイキレンゴウ</t>
    </rPh>
    <rPh sb="15" eb="19">
      <t>イッパンカイケイ</t>
    </rPh>
    <phoneticPr fontId="2"/>
  </si>
  <si>
    <t>千葉県後期高齢者医療広域連合（後期高齢者医療特別会計）</t>
    <rPh sb="0" eb="3">
      <t>チバケン</t>
    </rPh>
    <rPh sb="3" eb="10">
      <t>コウキコウレイシャイリョウ</t>
    </rPh>
    <rPh sb="10" eb="14">
      <t>コウイキレンゴウ</t>
    </rPh>
    <rPh sb="15" eb="17">
      <t>コウキ</t>
    </rPh>
    <rPh sb="17" eb="20">
      <t>コウレイシャ</t>
    </rPh>
    <rPh sb="20" eb="22">
      <t>イリョウ</t>
    </rPh>
    <rPh sb="22" eb="24">
      <t>トクベツ</t>
    </rPh>
    <rPh sb="24" eb="26">
      <t>カイケイ</t>
    </rPh>
    <phoneticPr fontId="2"/>
  </si>
  <si>
    <t>流山市土地開発公社</t>
    <rPh sb="0" eb="2">
      <t>ナガレヤマ</t>
    </rPh>
    <rPh sb="2" eb="3">
      <t>シ</t>
    </rPh>
    <rPh sb="3" eb="7">
      <t>トチカイハツ</t>
    </rPh>
    <rPh sb="7" eb="9">
      <t>コウシャ</t>
    </rPh>
    <phoneticPr fontId="2"/>
  </si>
  <si>
    <t>株式会社流山ツーリズムデザイン</t>
    <rPh sb="0" eb="4">
      <t>カブシキガイシャ</t>
    </rPh>
    <rPh sb="4" eb="6">
      <t>ナガレヤマ</t>
    </rPh>
    <phoneticPr fontId="2"/>
  </si>
  <si>
    <t>教育・文化及びスポーツ振興基金</t>
  </si>
  <si>
    <t>ふるさと緑の基金</t>
  </si>
  <si>
    <t>廃棄物処理施設整備等基金</t>
  </si>
  <si>
    <t>消防施設及び消防装備整備基金</t>
  </si>
  <si>
    <t>初石駅施設整備基金</t>
    <rPh sb="0" eb="1">
      <t>ハツ</t>
    </rPh>
    <rPh sb="1" eb="2">
      <t>イシ</t>
    </rPh>
    <rPh sb="2" eb="3">
      <t>エキ</t>
    </rPh>
    <rPh sb="3" eb="5">
      <t>シセツ</t>
    </rPh>
    <rPh sb="5" eb="7">
      <t>セイビ</t>
    </rPh>
    <rPh sb="7" eb="9">
      <t>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</si>
</sst>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3DF1-4D09-889B-2FBC077CAE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41348</c:v>
                </c:pt>
                <c:pt idx="1">
                  <c:v>55149</c:v>
                </c:pt>
                <c:pt idx="2">
                  <c:v>68063</c:v>
                </c:pt>
                <c:pt idx="3">
                  <c:v>42747</c:v>
                </c:pt>
                <c:pt idx="4">
                  <c:v>90618</c:v>
                </c:pt>
              </c:numCache>
            </c:numRef>
          </c:val>
          <c:smooth val="0"/>
          <c:extLst>
            <c:ext xmlns:c16="http://schemas.microsoft.com/office/drawing/2014/chart" uri="{C3380CC4-5D6E-409C-BE32-E72D297353CC}">
              <c16:uniqueId val="{00000001-3DF1-4D09-889B-2FBC077CAEB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6.48</c:v>
                </c:pt>
                <c:pt idx="1">
                  <c:v>6.32</c:v>
                </c:pt>
                <c:pt idx="2">
                  <c:v>8.4700000000000006</c:v>
                </c:pt>
                <c:pt idx="3">
                  <c:v>5.93</c:v>
                </c:pt>
                <c:pt idx="4">
                  <c:v>6.01</c:v>
                </c:pt>
              </c:numCache>
            </c:numRef>
          </c:val>
          <c:extLst>
            <c:ext xmlns:c16="http://schemas.microsoft.com/office/drawing/2014/chart" uri="{C3380CC4-5D6E-409C-BE32-E72D297353CC}">
              <c16:uniqueId val="{00000000-1BC2-45A8-A2A2-56A745F0AB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13.93</c:v>
                </c:pt>
                <c:pt idx="1">
                  <c:v>13.28</c:v>
                </c:pt>
                <c:pt idx="2">
                  <c:v>12.21</c:v>
                </c:pt>
                <c:pt idx="3">
                  <c:v>12.04</c:v>
                </c:pt>
                <c:pt idx="4">
                  <c:v>10.06</c:v>
                </c:pt>
              </c:numCache>
            </c:numRef>
          </c:val>
          <c:extLst>
            <c:ext xmlns:c16="http://schemas.microsoft.com/office/drawing/2014/chart" uri="{C3380CC4-5D6E-409C-BE32-E72D297353CC}">
              <c16:uniqueId val="{00000001-1BC2-45A8-A2A2-56A745F0AB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2.11</c:v>
                </c:pt>
                <c:pt idx="1">
                  <c:v>0.15</c:v>
                </c:pt>
                <c:pt idx="2">
                  <c:v>2.66</c:v>
                </c:pt>
                <c:pt idx="3">
                  <c:v>-2.42</c:v>
                </c:pt>
                <c:pt idx="4">
                  <c:v>-1.1399999999999999</c:v>
                </c:pt>
              </c:numCache>
            </c:numRef>
          </c:val>
          <c:smooth val="0"/>
          <c:extLst>
            <c:ext xmlns:c16="http://schemas.microsoft.com/office/drawing/2014/chart" uri="{C3380CC4-5D6E-409C-BE32-E72D297353CC}">
              <c16:uniqueId val="{00000002-1BC2-45A8-A2A2-56A745F0AB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888-4F3C-A0E5-2AA034D3CE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88-4F3C-A0E5-2AA034D3CEB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888-4F3C-A0E5-2AA034D3CEBB}"/>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888-4F3C-A0E5-2AA034D3CEB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0.24</c:v>
                </c:pt>
                <c:pt idx="2">
                  <c:v>#N/A</c:v>
                </c:pt>
                <c:pt idx="3">
                  <c:v>0.03</c:v>
                </c:pt>
                <c:pt idx="4">
                  <c:v>#N/A</c:v>
                </c:pt>
                <c:pt idx="5">
                  <c:v>0.01</c:v>
                </c:pt>
                <c:pt idx="6">
                  <c:v>#N/A</c:v>
                </c:pt>
                <c:pt idx="7">
                  <c:v>0.03</c:v>
                </c:pt>
                <c:pt idx="8">
                  <c:v>#N/A</c:v>
                </c:pt>
                <c:pt idx="9">
                  <c:v>0.03</c:v>
                </c:pt>
              </c:numCache>
            </c:numRef>
          </c:val>
          <c:extLst>
            <c:ext xmlns:c16="http://schemas.microsoft.com/office/drawing/2014/chart" uri="{C3380CC4-5D6E-409C-BE32-E72D297353CC}">
              <c16:uniqueId val="{00000004-8888-4F3C-A0E5-2AA034D3CEB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0.23</c:v>
                </c:pt>
                <c:pt idx="2">
                  <c:v>#N/A</c:v>
                </c:pt>
                <c:pt idx="3">
                  <c:v>0.54</c:v>
                </c:pt>
                <c:pt idx="4">
                  <c:v>#N/A</c:v>
                </c:pt>
                <c:pt idx="5">
                  <c:v>0.48</c:v>
                </c:pt>
                <c:pt idx="6">
                  <c:v>#N/A</c:v>
                </c:pt>
                <c:pt idx="7">
                  <c:v>0.56999999999999995</c:v>
                </c:pt>
                <c:pt idx="8">
                  <c:v>#N/A</c:v>
                </c:pt>
                <c:pt idx="9">
                  <c:v>0.21</c:v>
                </c:pt>
              </c:numCache>
            </c:numRef>
          </c:val>
          <c:extLst>
            <c:ext xmlns:c16="http://schemas.microsoft.com/office/drawing/2014/chart" uri="{C3380CC4-5D6E-409C-BE32-E72D297353CC}">
              <c16:uniqueId val="{00000005-8888-4F3C-A0E5-2AA034D3CEB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0.56000000000000005</c:v>
                </c:pt>
                <c:pt idx="2">
                  <c:v>#N/A</c:v>
                </c:pt>
                <c:pt idx="3">
                  <c:v>0.97</c:v>
                </c:pt>
                <c:pt idx="4">
                  <c:v>#N/A</c:v>
                </c:pt>
                <c:pt idx="5">
                  <c:v>1.1000000000000001</c:v>
                </c:pt>
                <c:pt idx="6">
                  <c:v>#N/A</c:v>
                </c:pt>
                <c:pt idx="7">
                  <c:v>0.71</c:v>
                </c:pt>
                <c:pt idx="8">
                  <c:v>#N/A</c:v>
                </c:pt>
                <c:pt idx="9">
                  <c:v>0.3</c:v>
                </c:pt>
              </c:numCache>
            </c:numRef>
          </c:val>
          <c:extLst>
            <c:ext xmlns:c16="http://schemas.microsoft.com/office/drawing/2014/chart" uri="{C3380CC4-5D6E-409C-BE32-E72D297353CC}">
              <c16:uniqueId val="{00000006-8888-4F3C-A0E5-2AA034D3CEB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5.73</c:v>
                </c:pt>
                <c:pt idx="2">
                  <c:v>#N/A</c:v>
                </c:pt>
                <c:pt idx="3">
                  <c:v>5.16</c:v>
                </c:pt>
                <c:pt idx="4">
                  <c:v>#N/A</c:v>
                </c:pt>
                <c:pt idx="5">
                  <c:v>4.6900000000000004</c:v>
                </c:pt>
                <c:pt idx="6">
                  <c:v>#N/A</c:v>
                </c:pt>
                <c:pt idx="7">
                  <c:v>3.85</c:v>
                </c:pt>
                <c:pt idx="8">
                  <c:v>#N/A</c:v>
                </c:pt>
                <c:pt idx="9">
                  <c:v>2.87</c:v>
                </c:pt>
              </c:numCache>
            </c:numRef>
          </c:val>
          <c:extLst>
            <c:ext xmlns:c16="http://schemas.microsoft.com/office/drawing/2014/chart" uri="{C3380CC4-5D6E-409C-BE32-E72D297353CC}">
              <c16:uniqueId val="{00000007-8888-4F3C-A0E5-2AA034D3CEB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6.48</c:v>
                </c:pt>
                <c:pt idx="2">
                  <c:v>#N/A</c:v>
                </c:pt>
                <c:pt idx="3">
                  <c:v>6.31</c:v>
                </c:pt>
                <c:pt idx="4">
                  <c:v>#N/A</c:v>
                </c:pt>
                <c:pt idx="5">
                  <c:v>8.4600000000000009</c:v>
                </c:pt>
                <c:pt idx="6">
                  <c:v>#N/A</c:v>
                </c:pt>
                <c:pt idx="7">
                  <c:v>5.92</c:v>
                </c:pt>
                <c:pt idx="8">
                  <c:v>#N/A</c:v>
                </c:pt>
                <c:pt idx="9">
                  <c:v>6.01</c:v>
                </c:pt>
              </c:numCache>
            </c:numRef>
          </c:val>
          <c:extLst>
            <c:ext xmlns:c16="http://schemas.microsoft.com/office/drawing/2014/chart" uri="{C3380CC4-5D6E-409C-BE32-E72D297353CC}">
              <c16:uniqueId val="{00000008-8888-4F3C-A0E5-2AA034D3CEB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16.989999999999998</c:v>
                </c:pt>
                <c:pt idx="2">
                  <c:v>#N/A</c:v>
                </c:pt>
                <c:pt idx="3">
                  <c:v>14.39</c:v>
                </c:pt>
                <c:pt idx="4">
                  <c:v>#N/A</c:v>
                </c:pt>
                <c:pt idx="5">
                  <c:v>11.2</c:v>
                </c:pt>
                <c:pt idx="6">
                  <c:v>#N/A</c:v>
                </c:pt>
                <c:pt idx="7">
                  <c:v>10.19</c:v>
                </c:pt>
                <c:pt idx="8">
                  <c:v>#N/A</c:v>
                </c:pt>
                <c:pt idx="9">
                  <c:v>8.73</c:v>
                </c:pt>
              </c:numCache>
            </c:numRef>
          </c:val>
          <c:extLst>
            <c:ext xmlns:c16="http://schemas.microsoft.com/office/drawing/2014/chart" uri="{C3380CC4-5D6E-409C-BE32-E72D297353CC}">
              <c16:uniqueId val="{00000009-8888-4F3C-A0E5-2AA034D3CEB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4090</c:v>
                </c:pt>
                <c:pt idx="5">
                  <c:v>4051</c:v>
                </c:pt>
                <c:pt idx="8">
                  <c:v>4177</c:v>
                </c:pt>
                <c:pt idx="11">
                  <c:v>4058</c:v>
                </c:pt>
                <c:pt idx="14">
                  <c:v>3826</c:v>
                </c:pt>
              </c:numCache>
            </c:numRef>
          </c:val>
          <c:extLst>
            <c:ext xmlns:c16="http://schemas.microsoft.com/office/drawing/2014/chart" uri="{C3380CC4-5D6E-409C-BE32-E72D297353CC}">
              <c16:uniqueId val="{00000000-31CF-46C3-897E-E1C2F2ACD4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CF-46C3-897E-E1C2F2ACD4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38</c:v>
                </c:pt>
                <c:pt idx="3">
                  <c:v>122</c:v>
                </c:pt>
                <c:pt idx="6">
                  <c:v>176</c:v>
                </c:pt>
                <c:pt idx="9">
                  <c:v>138</c:v>
                </c:pt>
                <c:pt idx="12">
                  <c:v>248</c:v>
                </c:pt>
              </c:numCache>
            </c:numRef>
          </c:val>
          <c:extLst>
            <c:ext xmlns:c16="http://schemas.microsoft.com/office/drawing/2014/chart" uri="{C3380CC4-5D6E-409C-BE32-E72D297353CC}">
              <c16:uniqueId val="{00000002-31CF-46C3-897E-E1C2F2ACD4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c:v>
                </c:pt>
                <c:pt idx="3">
                  <c:v>18</c:v>
                </c:pt>
                <c:pt idx="6">
                  <c:v>19</c:v>
                </c:pt>
                <c:pt idx="9">
                  <c:v>22</c:v>
                </c:pt>
                <c:pt idx="12">
                  <c:v>29</c:v>
                </c:pt>
              </c:numCache>
            </c:numRef>
          </c:val>
          <c:extLst>
            <c:ext xmlns:c16="http://schemas.microsoft.com/office/drawing/2014/chart" uri="{C3380CC4-5D6E-409C-BE32-E72D297353CC}">
              <c16:uniqueId val="{00000003-31CF-46C3-897E-E1C2F2ACD4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679</c:v>
                </c:pt>
                <c:pt idx="3">
                  <c:v>555</c:v>
                </c:pt>
                <c:pt idx="6">
                  <c:v>550</c:v>
                </c:pt>
                <c:pt idx="9">
                  <c:v>455</c:v>
                </c:pt>
                <c:pt idx="12">
                  <c:v>374</c:v>
                </c:pt>
              </c:numCache>
            </c:numRef>
          </c:val>
          <c:extLst>
            <c:ext xmlns:c16="http://schemas.microsoft.com/office/drawing/2014/chart" uri="{C3380CC4-5D6E-409C-BE32-E72D297353CC}">
              <c16:uniqueId val="{00000004-31CF-46C3-897E-E1C2F2ACD4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15</c:v>
                </c:pt>
                <c:pt idx="3">
                  <c:v>15</c:v>
                </c:pt>
                <c:pt idx="6">
                  <c:v>15</c:v>
                </c:pt>
                <c:pt idx="9">
                  <c:v>15</c:v>
                </c:pt>
                <c:pt idx="12">
                  <c:v>15</c:v>
                </c:pt>
              </c:numCache>
            </c:numRef>
          </c:val>
          <c:extLst>
            <c:ext xmlns:c16="http://schemas.microsoft.com/office/drawing/2014/chart" uri="{C3380CC4-5D6E-409C-BE32-E72D297353CC}">
              <c16:uniqueId val="{00000005-31CF-46C3-897E-E1C2F2ACD4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CF-46C3-897E-E1C2F2ACD4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3635</c:v>
                </c:pt>
                <c:pt idx="3">
                  <c:v>3608</c:v>
                </c:pt>
                <c:pt idx="6">
                  <c:v>3917</c:v>
                </c:pt>
                <c:pt idx="9">
                  <c:v>4123</c:v>
                </c:pt>
                <c:pt idx="12">
                  <c:v>4325</c:v>
                </c:pt>
              </c:numCache>
            </c:numRef>
          </c:val>
          <c:extLst>
            <c:ext xmlns:c16="http://schemas.microsoft.com/office/drawing/2014/chart" uri="{C3380CC4-5D6E-409C-BE32-E72D297353CC}">
              <c16:uniqueId val="{00000007-31CF-46C3-897E-E1C2F2ACD4C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290</c:v>
                </c:pt>
                <c:pt idx="2">
                  <c:v>#N/A</c:v>
                </c:pt>
                <c:pt idx="3">
                  <c:v>#N/A</c:v>
                </c:pt>
                <c:pt idx="4">
                  <c:v>267</c:v>
                </c:pt>
                <c:pt idx="5">
                  <c:v>#N/A</c:v>
                </c:pt>
                <c:pt idx="6">
                  <c:v>#N/A</c:v>
                </c:pt>
                <c:pt idx="7">
                  <c:v>500</c:v>
                </c:pt>
                <c:pt idx="8">
                  <c:v>#N/A</c:v>
                </c:pt>
                <c:pt idx="9">
                  <c:v>#N/A</c:v>
                </c:pt>
                <c:pt idx="10">
                  <c:v>695</c:v>
                </c:pt>
                <c:pt idx="11">
                  <c:v>#N/A</c:v>
                </c:pt>
                <c:pt idx="12">
                  <c:v>#N/A</c:v>
                </c:pt>
                <c:pt idx="13">
                  <c:v>1165</c:v>
                </c:pt>
                <c:pt idx="14">
                  <c:v>#N/A</c:v>
                </c:pt>
              </c:numCache>
            </c:numRef>
          </c:val>
          <c:smooth val="0"/>
          <c:extLst>
            <c:ext xmlns:c16="http://schemas.microsoft.com/office/drawing/2014/chart" uri="{C3380CC4-5D6E-409C-BE32-E72D297353CC}">
              <c16:uniqueId val="{00000008-31CF-46C3-897E-E1C2F2ACD4C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36535</c:v>
                </c:pt>
                <c:pt idx="5">
                  <c:v>36451</c:v>
                </c:pt>
                <c:pt idx="8">
                  <c:v>36571</c:v>
                </c:pt>
                <c:pt idx="11">
                  <c:v>37117</c:v>
                </c:pt>
                <c:pt idx="14">
                  <c:v>37579</c:v>
                </c:pt>
              </c:numCache>
            </c:numRef>
          </c:val>
          <c:extLst>
            <c:ext xmlns:c16="http://schemas.microsoft.com/office/drawing/2014/chart" uri="{C3380CC4-5D6E-409C-BE32-E72D297353CC}">
              <c16:uniqueId val="{00000000-7DD2-4851-8A14-04DBD0A7AB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11216</c:v>
                </c:pt>
                <c:pt idx="5">
                  <c:v>12038</c:v>
                </c:pt>
                <c:pt idx="8">
                  <c:v>13596</c:v>
                </c:pt>
                <c:pt idx="11">
                  <c:v>13978</c:v>
                </c:pt>
                <c:pt idx="14">
                  <c:v>13432</c:v>
                </c:pt>
              </c:numCache>
            </c:numRef>
          </c:val>
          <c:extLst>
            <c:ext xmlns:c16="http://schemas.microsoft.com/office/drawing/2014/chart" uri="{C3380CC4-5D6E-409C-BE32-E72D297353CC}">
              <c16:uniqueId val="{00000001-7DD2-4851-8A14-04DBD0A7AB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9525</c:v>
                </c:pt>
                <c:pt idx="5">
                  <c:v>9305</c:v>
                </c:pt>
                <c:pt idx="8">
                  <c:v>10700</c:v>
                </c:pt>
                <c:pt idx="11">
                  <c:v>12673</c:v>
                </c:pt>
                <c:pt idx="14">
                  <c:v>11618</c:v>
                </c:pt>
              </c:numCache>
            </c:numRef>
          </c:val>
          <c:extLst>
            <c:ext xmlns:c16="http://schemas.microsoft.com/office/drawing/2014/chart" uri="{C3380CC4-5D6E-409C-BE32-E72D297353CC}">
              <c16:uniqueId val="{00000002-7DD2-4851-8A14-04DBD0A7AB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D2-4851-8A14-04DBD0A7AB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DD2-4851-8A14-04DBD0A7AB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D2-4851-8A14-04DBD0A7AB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4489</c:v>
                </c:pt>
                <c:pt idx="3">
                  <c:v>4452</c:v>
                </c:pt>
                <c:pt idx="6">
                  <c:v>4493</c:v>
                </c:pt>
                <c:pt idx="9">
                  <c:v>4541</c:v>
                </c:pt>
                <c:pt idx="12">
                  <c:v>4578</c:v>
                </c:pt>
              </c:numCache>
            </c:numRef>
          </c:val>
          <c:extLst>
            <c:ext xmlns:c16="http://schemas.microsoft.com/office/drawing/2014/chart" uri="{C3380CC4-5D6E-409C-BE32-E72D297353CC}">
              <c16:uniqueId val="{00000006-7DD2-4851-8A14-04DBD0A7AB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241</c:v>
                </c:pt>
                <c:pt idx="3">
                  <c:v>255</c:v>
                </c:pt>
                <c:pt idx="6">
                  <c:v>269</c:v>
                </c:pt>
                <c:pt idx="9">
                  <c:v>241</c:v>
                </c:pt>
                <c:pt idx="12">
                  <c:v>207</c:v>
                </c:pt>
              </c:numCache>
            </c:numRef>
          </c:val>
          <c:extLst>
            <c:ext xmlns:c16="http://schemas.microsoft.com/office/drawing/2014/chart" uri="{C3380CC4-5D6E-409C-BE32-E72D297353CC}">
              <c16:uniqueId val="{00000007-7DD2-4851-8A14-04DBD0A7AB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5162</c:v>
                </c:pt>
                <c:pt idx="3">
                  <c:v>4855</c:v>
                </c:pt>
                <c:pt idx="6">
                  <c:v>5111</c:v>
                </c:pt>
                <c:pt idx="9">
                  <c:v>4759</c:v>
                </c:pt>
                <c:pt idx="12">
                  <c:v>4560</c:v>
                </c:pt>
              </c:numCache>
            </c:numRef>
          </c:val>
          <c:extLst>
            <c:ext xmlns:c16="http://schemas.microsoft.com/office/drawing/2014/chart" uri="{C3380CC4-5D6E-409C-BE32-E72D297353CC}">
              <c16:uniqueId val="{00000008-7DD2-4851-8A14-04DBD0A7AB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2389</c:v>
                </c:pt>
                <c:pt idx="3">
                  <c:v>2213</c:v>
                </c:pt>
                <c:pt idx="6">
                  <c:v>5452</c:v>
                </c:pt>
                <c:pt idx="9">
                  <c:v>4625</c:v>
                </c:pt>
                <c:pt idx="12">
                  <c:v>3582</c:v>
                </c:pt>
              </c:numCache>
            </c:numRef>
          </c:val>
          <c:extLst>
            <c:ext xmlns:c16="http://schemas.microsoft.com/office/drawing/2014/chart" uri="{C3380CC4-5D6E-409C-BE32-E72D297353CC}">
              <c16:uniqueId val="{00000009-7DD2-4851-8A14-04DBD0A7AB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52522</c:v>
                </c:pt>
                <c:pt idx="3">
                  <c:v>55487</c:v>
                </c:pt>
                <c:pt idx="6">
                  <c:v>60940</c:v>
                </c:pt>
                <c:pt idx="9">
                  <c:v>62294</c:v>
                </c:pt>
                <c:pt idx="12">
                  <c:v>67588</c:v>
                </c:pt>
              </c:numCache>
            </c:numRef>
          </c:val>
          <c:extLst>
            <c:ext xmlns:c16="http://schemas.microsoft.com/office/drawing/2014/chart" uri="{C3380CC4-5D6E-409C-BE32-E72D297353CC}">
              <c16:uniqueId val="{0000000A-7DD2-4851-8A14-04DBD0A7AB2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7526</c:v>
                </c:pt>
                <c:pt idx="2">
                  <c:v>#N/A</c:v>
                </c:pt>
                <c:pt idx="3">
                  <c:v>#N/A</c:v>
                </c:pt>
                <c:pt idx="4">
                  <c:v>9468</c:v>
                </c:pt>
                <c:pt idx="5">
                  <c:v>#N/A</c:v>
                </c:pt>
                <c:pt idx="6">
                  <c:v>#N/A</c:v>
                </c:pt>
                <c:pt idx="7">
                  <c:v>15398</c:v>
                </c:pt>
                <c:pt idx="8">
                  <c:v>#N/A</c:v>
                </c:pt>
                <c:pt idx="9">
                  <c:v>#N/A</c:v>
                </c:pt>
                <c:pt idx="10">
                  <c:v>12691</c:v>
                </c:pt>
                <c:pt idx="11">
                  <c:v>#N/A</c:v>
                </c:pt>
                <c:pt idx="12">
                  <c:v>#N/A</c:v>
                </c:pt>
                <c:pt idx="13">
                  <c:v>17887</c:v>
                </c:pt>
                <c:pt idx="14">
                  <c:v>#N/A</c:v>
                </c:pt>
              </c:numCache>
            </c:numRef>
          </c:val>
          <c:smooth val="0"/>
          <c:extLst>
            <c:ext xmlns:c16="http://schemas.microsoft.com/office/drawing/2014/chart" uri="{C3380CC4-5D6E-409C-BE32-E72D297353CC}">
              <c16:uniqueId val="{0000000B-7DD2-4851-8A14-04DBD0A7AB2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4533</c:v>
                </c:pt>
                <c:pt idx="1">
                  <c:v>4534</c:v>
                </c:pt>
                <c:pt idx="2">
                  <c:v>3954</c:v>
                </c:pt>
              </c:numCache>
            </c:numRef>
          </c:val>
          <c:extLst>
            <c:ext xmlns:c16="http://schemas.microsoft.com/office/drawing/2014/chart" uri="{C3380CC4-5D6E-409C-BE32-E72D297353CC}">
              <c16:uniqueId val="{00000000-2A09-4B27-BE74-CD5072C57F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737</c:v>
                </c:pt>
                <c:pt idx="1">
                  <c:v>867</c:v>
                </c:pt>
                <c:pt idx="2">
                  <c:v>1032</c:v>
                </c:pt>
              </c:numCache>
            </c:numRef>
          </c:val>
          <c:extLst>
            <c:ext xmlns:c16="http://schemas.microsoft.com/office/drawing/2014/chart" uri="{C3380CC4-5D6E-409C-BE32-E72D297353CC}">
              <c16:uniqueId val="{00000001-2A09-4B27-BE74-CD5072C57F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4128</c:v>
                </c:pt>
                <c:pt idx="1">
                  <c:v>5512</c:v>
                </c:pt>
                <c:pt idx="2">
                  <c:v>4503</c:v>
                </c:pt>
              </c:numCache>
            </c:numRef>
          </c:val>
          <c:extLst>
            <c:ext xmlns:c16="http://schemas.microsoft.com/office/drawing/2014/chart" uri="{C3380CC4-5D6E-409C-BE32-E72D297353CC}">
              <c16:uniqueId val="{00000002-2A09-4B27-BE74-CD5072C57FF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210,733
207,023
35.32
93,967,659
90,498,803
2,363,965
39,304,423
67,588,179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つくばエクスプレス沿線開発事業や、マーケティング活動等により、住民誘致や企業誘致による個人市民税や、法人市民税、固定資産税等の確保、さらには、誘致企業による市民雇用により住民税の増収等を心がけており、全国平均を大きく上回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100189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447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73378</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73378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135766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59972</xdr:rowOff>
    </xdr:from>
    <xdr:to>
      <xdr:col>11</xdr:col>
      <xdr:colOff>31750</xdr:colOff>
      <xdr:row>40</xdr:row>
      <xdr:rowOff>59972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1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149172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65916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22578</xdr:rowOff>
    </xdr:from>
    <xdr:to>
      <xdr:col>15</xdr:col>
      <xdr:colOff>133350</xdr:colOff>
      <xdr:row>40</xdr:row>
      <xdr:rowOff>124178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134355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9172</xdr:rowOff>
    </xdr:from>
    <xdr:to>
      <xdr:col>7</xdr:col>
      <xdr:colOff>31750</xdr:colOff>
      <xdr:row>40</xdr:row>
      <xdr:rowOff>110772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120949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となる経常一般財源等と臨時財政対策債発行額の合計が前年と比較し増加したものの、分子となる経常経費充当一般財源が、扶助費や補助費等の増加により、分母の増加額を上回ったため、昨年度より経常収支比率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・前年同様、全国平均を下回っているが、引き続き事業の見直し等を図り、経常経費の削減を図っていく。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50482</xdr:rowOff>
    </xdr:from>
    <xdr:to>
      <xdr:col>23</xdr:col>
      <xdr:colOff>133350</xdr:colOff>
      <xdr:row>62</xdr:row>
      <xdr:rowOff>153035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680382"/>
          <a:ext cx="8382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65740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6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62</xdr:row>
      <xdr:rowOff>50482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264140"/>
          <a:ext cx="889000" cy="41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137812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148590</xdr:rowOff>
    </xdr:from>
    <xdr:to>
      <xdr:col>15</xdr:col>
      <xdr:colOff>82550</xdr:colOff>
      <xdr:row>62</xdr:row>
      <xdr:rowOff>44450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264140"/>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164482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44450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6019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56849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117174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102235</xdr:rowOff>
    </xdr:from>
    <xdr:to>
      <xdr:col>23</xdr:col>
      <xdr:colOff>184150</xdr:colOff>
      <xdr:row>63</xdr:row>
      <xdr:rowOff>32385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118762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171132</xdr:rowOff>
    </xdr:from>
    <xdr:to>
      <xdr:col>19</xdr:col>
      <xdr:colOff>184150</xdr:colOff>
      <xdr:row>62</xdr:row>
      <xdr:rowOff>101282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111459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9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97790</xdr:rowOff>
    </xdr:from>
    <xdr:to>
      <xdr:col>15</xdr:col>
      <xdr:colOff>133350</xdr:colOff>
      <xdr:row>60</xdr:row>
      <xdr:rowOff>27940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38117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[124,679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主として新設小学校建設事業及び中学校移転事業に係る教育用備品購入費や校内ＬＡＮネットワーク構築業務委託料等の増加により物件費が増加した。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・人件費は定員適正化計画に基づき、若手職員の増加等を背景とし職員人件費の抑制に努めているため、全国平均を下回っている。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2578</xdr:rowOff>
    </xdr:from>
    <xdr:to>
      <xdr:col>23</xdr:col>
      <xdr:colOff>133350</xdr:colOff>
      <xdr:row>83</xdr:row>
      <xdr:rowOff>35207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32928"/>
          <a:ext cx="838200" cy="3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32614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2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163492</xdr:rowOff>
    </xdr:from>
    <xdr:to>
      <xdr:col>19</xdr:col>
      <xdr:colOff>133350</xdr:colOff>
      <xdr:row>83</xdr:row>
      <xdr:rowOff>2578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22392"/>
          <a:ext cx="889000" cy="1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167586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9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37426</xdr:rowOff>
    </xdr:from>
    <xdr:to>
      <xdr:col>15</xdr:col>
      <xdr:colOff>82550</xdr:colOff>
      <xdr:row>82</xdr:row>
      <xdr:rowOff>163492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96326"/>
          <a:ext cx="889000" cy="12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112450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34751</xdr:rowOff>
    </xdr:from>
    <xdr:to>
      <xdr:col>11</xdr:col>
      <xdr:colOff>31750</xdr:colOff>
      <xdr:row>82</xdr:row>
      <xdr:rowOff>37426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22201"/>
          <a:ext cx="889000" cy="17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155046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41192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155857</xdr:rowOff>
    </xdr:from>
    <xdr:to>
      <xdr:col>23</xdr:col>
      <xdr:colOff>184150</xdr:colOff>
      <xdr:row>83</xdr:row>
      <xdr:rowOff>86007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934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123228</xdr:rowOff>
    </xdr:from>
    <xdr:to>
      <xdr:col>19</xdr:col>
      <xdr:colOff>184150</xdr:colOff>
      <xdr:row>83</xdr:row>
      <xdr:rowOff>53378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8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63555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51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112692</xdr:rowOff>
    </xdr:from>
    <xdr:to>
      <xdr:col>15</xdr:col>
      <xdr:colOff>133350</xdr:colOff>
      <xdr:row>83</xdr:row>
      <xdr:rowOff>42842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7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53019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4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158076</xdr:rowOff>
    </xdr:from>
    <xdr:to>
      <xdr:col>11</xdr:col>
      <xdr:colOff>82550</xdr:colOff>
      <xdr:row>82</xdr:row>
      <xdr:rowOff>88226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4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98403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1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155401</xdr:rowOff>
    </xdr:from>
    <xdr:to>
      <xdr:col>7</xdr:col>
      <xdr:colOff>31750</xdr:colOff>
      <xdr:row>81</xdr:row>
      <xdr:rowOff>85551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7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95728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4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大学卒で経験年数１年以上２年未満及び１５年以上の階層、短大卒で経験年数１５年以上２０年未満及び２５年以上の階層、高校卒で経験年数２５年以上の階層が国の水準を上回っている。</a:t>
          </a:r>
        </a:p>
        <a:p>
          <a:r>
            <a:rPr kumimoji="1" lang="ja-JP" altLang="en-US" sz="1300">
              <a:latin typeface="ＭＳ Ｐゴシック" panose="020B0600070205080204" pitchFamily="50" charset="-128"/>
              <a:ea typeface="ＭＳ Ｐゴシック" panose="020B0600070205080204" pitchFamily="50" charset="-128"/>
            </a:rPr>
            <a:t>　国家公務員においては、高校卒業の職員が課長になることは少ないと考えられるが、本市では高校・短大卒の職員であっても職員本人の意欲や人事評価の結果、職務遂行能力に応じて部・課長に昇任させているため、高校・短大卒の職員に係るラスパイレス指数が高い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151341</xdr:rowOff>
    </xdr:from>
    <xdr:to>
      <xdr:col>81</xdr:col>
      <xdr:colOff>44450</xdr:colOff>
      <xdr:row>88</xdr:row>
      <xdr:rowOff>40216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067491"/>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151341</xdr:rowOff>
    </xdr:from>
    <xdr:to>
      <xdr:col>77</xdr:col>
      <xdr:colOff>44450</xdr:colOff>
      <xdr:row>88</xdr:row>
      <xdr:rowOff>120650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06749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100541</xdr:rowOff>
    </xdr:from>
    <xdr:to>
      <xdr:col>72</xdr:col>
      <xdr:colOff>203200</xdr:colOff>
      <xdr:row>88</xdr:row>
      <xdr:rowOff>120650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1881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30691</xdr:rowOff>
    </xdr:from>
    <xdr:to>
      <xdr:col>68</xdr:col>
      <xdr:colOff>152400</xdr:colOff>
      <xdr:row>88</xdr:row>
      <xdr:rowOff>100541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94684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56743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97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100541</xdr:rowOff>
    </xdr:from>
    <xdr:to>
      <xdr:col>77</xdr:col>
      <xdr:colOff>95250</xdr:colOff>
      <xdr:row>88</xdr:row>
      <xdr:rowOff>30691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15468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0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49741</xdr:rowOff>
    </xdr:from>
    <xdr:to>
      <xdr:col>68</xdr:col>
      <xdr:colOff>203200</xdr:colOff>
      <xdr:row>88</xdr:row>
      <xdr:rowOff>151341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136118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66268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・定員適正化計画を推進し、アウトソーシングの拡大や組織の見直しを行っているため、類似団体と比較しても少ない人数で推移している。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35741</xdr:rowOff>
    </xdr:from>
    <xdr:to>
      <xdr:col>81</xdr:col>
      <xdr:colOff>44450</xdr:colOff>
      <xdr:row>60</xdr:row>
      <xdr:rowOff>46083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22741"/>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116494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35741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8827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49003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xdr:rowOff>
    </xdr:from>
    <xdr:to>
      <xdr:col>72</xdr:col>
      <xdr:colOff>203200</xdr:colOff>
      <xdr:row>60</xdr:row>
      <xdr:rowOff>35741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28827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35741</xdr:rowOff>
    </xdr:from>
    <xdr:to>
      <xdr:col>68</xdr:col>
      <xdr:colOff>152400</xdr:colOff>
      <xdr:row>60</xdr:row>
      <xdr:rowOff>49530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32274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42108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45555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166733</xdr:rowOff>
    </xdr:from>
    <xdr:to>
      <xdr:col>81</xdr:col>
      <xdr:colOff>95250</xdr:colOff>
      <xdr:row>60</xdr:row>
      <xdr:rowOff>96883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11810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2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156391</xdr:rowOff>
    </xdr:from>
    <xdr:to>
      <xdr:col>77</xdr:col>
      <xdr:colOff>95250</xdr:colOff>
      <xdr:row>60</xdr:row>
      <xdr:rowOff>86541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96718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40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121920</xdr:rowOff>
    </xdr:from>
    <xdr:to>
      <xdr:col>73</xdr:col>
      <xdr:colOff>44450</xdr:colOff>
      <xdr:row>60</xdr:row>
      <xdr:rowOff>52070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62247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156391</xdr:rowOff>
    </xdr:from>
    <xdr:to>
      <xdr:col>68</xdr:col>
      <xdr:colOff>203200</xdr:colOff>
      <xdr:row>60</xdr:row>
      <xdr:rowOff>86541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96718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110507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・市内小中学校の建設・増設による学校教育施設等整備事業債の償還元金増に伴い、元利償還金の額が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億円増加したことにより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・流山市総合計画のもと、地域住民との意見交換を図り、適量・適切な事業実施により、引き続き水準を抑えるとともに、起債に多く頼ることのない財政運営を図る。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113695</xdr:rowOff>
    </xdr:from>
    <xdr:to>
      <xdr:col>81</xdr:col>
      <xdr:colOff>44450</xdr:colOff>
      <xdr:row>39</xdr:row>
      <xdr:rowOff>34169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628795"/>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127803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1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79224</xdr:rowOff>
    </xdr:from>
    <xdr:to>
      <xdr:col>77</xdr:col>
      <xdr:colOff>44450</xdr:colOff>
      <xdr:row>38</xdr:row>
      <xdr:rowOff>113695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5943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79224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5828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148167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5828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36182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171346</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1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62895</xdr:rowOff>
    </xdr:from>
    <xdr:to>
      <xdr:col>77</xdr:col>
      <xdr:colOff>95250</xdr:colOff>
      <xdr:row>38</xdr:row>
      <xdr:rowOff>164495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3222</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4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28424</xdr:rowOff>
    </xdr:from>
    <xdr:to>
      <xdr:col>73</xdr:col>
      <xdr:colOff>44450</xdr:colOff>
      <xdr:row>38</xdr:row>
      <xdr:rowOff>130024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140201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・小学校の新設及び中学校の移転等の事業に係る学校教育施設等整備事業債等の発行に伴う地方債現在高の増加等により、将来負担額が増加したため、</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・今後も廃棄物処理施設延命化事業などの大型事業が見込まれることを勘案し、事業実施の適正化を図り、財政の健全化に努める。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20532</xdr:rowOff>
    </xdr:from>
    <xdr:to>
      <xdr:col>81</xdr:col>
      <xdr:colOff>44450</xdr:colOff>
      <xdr:row>19</xdr:row>
      <xdr:rowOff>102447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106632"/>
          <a:ext cx="8382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20532</xdr:rowOff>
    </xdr:from>
    <xdr:to>
      <xdr:col>77</xdr:col>
      <xdr:colOff>44450</xdr:colOff>
      <xdr:row>19</xdr:row>
      <xdr:rowOff>20003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106632"/>
          <a:ext cx="889000" cy="17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67310</xdr:rowOff>
    </xdr:from>
    <xdr:to>
      <xdr:col>72</xdr:col>
      <xdr:colOff>203200</xdr:colOff>
      <xdr:row>19</xdr:row>
      <xdr:rowOff>20003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981960"/>
          <a:ext cx="889000" cy="29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138218</xdr:rowOff>
    </xdr:from>
    <xdr:to>
      <xdr:col>68</xdr:col>
      <xdr:colOff>152400</xdr:colOff>
      <xdr:row>17</xdr:row>
      <xdr:rowOff>67310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88141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62336</xdr:rowOff>
    </xdr:from>
    <xdr:to>
      <xdr:col>68</xdr:col>
      <xdr:colOff>203200</xdr:colOff>
      <xdr:row>14</xdr:row>
      <xdr:rowOff>163936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2663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51647</xdr:rowOff>
    </xdr:from>
    <xdr:to>
      <xdr:col>81</xdr:col>
      <xdr:colOff>95250</xdr:colOff>
      <xdr:row>19</xdr:row>
      <xdr:rowOff>153247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30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23724</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28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141182</xdr:rowOff>
    </xdr:from>
    <xdr:to>
      <xdr:col>77</xdr:col>
      <xdr:colOff>95250</xdr:colOff>
      <xdr:row>18</xdr:row>
      <xdr:rowOff>71332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05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56109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14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140652</xdr:rowOff>
    </xdr:from>
    <xdr:to>
      <xdr:col>73</xdr:col>
      <xdr:colOff>44450</xdr:colOff>
      <xdr:row>19</xdr:row>
      <xdr:rowOff>70803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2267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55580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31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16510</xdr:rowOff>
    </xdr:from>
    <xdr:to>
      <xdr:col>68</xdr:col>
      <xdr:colOff>203200</xdr:colOff>
      <xdr:row>17</xdr:row>
      <xdr:rowOff>118110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9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102887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01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87418</xdr:rowOff>
    </xdr:from>
    <xdr:to>
      <xdr:col>64</xdr:col>
      <xdr:colOff>152400</xdr:colOff>
      <xdr:row>17</xdr:row>
      <xdr:rowOff>17568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83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2345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91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210,733
207,023
35.32
93,967,659
90,498,803
2,363,965
39,304,423
67,588,179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・人件費は定員適正化計画に基づき、若手職員の増加等職員人件費の抑制に努めているため、全国平均を下回っている。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1814</xdr:rowOff>
    </xdr:from>
    <xdr:to>
      <xdr:col>24</xdr:col>
      <xdr:colOff>25400</xdr:colOff>
      <xdr:row>36</xdr:row>
      <xdr:rowOff>1814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74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26505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54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151493</xdr:rowOff>
    </xdr:from>
    <xdr:to>
      <xdr:col>19</xdr:col>
      <xdr:colOff>187325</xdr:colOff>
      <xdr:row>36</xdr:row>
      <xdr:rowOff>1814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52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45555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151493</xdr:rowOff>
    </xdr:from>
    <xdr:to>
      <xdr:col>15</xdr:col>
      <xdr:colOff>98425</xdr:colOff>
      <xdr:row>37</xdr:row>
      <xdr:rowOff>113393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52243"/>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113393</xdr:rowOff>
    </xdr:from>
    <xdr:to>
      <xdr:col>11</xdr:col>
      <xdr:colOff>9525</xdr:colOff>
      <xdr:row>37</xdr:row>
      <xdr:rowOff>156936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457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89099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138991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122464</xdr:rowOff>
    </xdr:from>
    <xdr:to>
      <xdr:col>20</xdr:col>
      <xdr:colOff>38100</xdr:colOff>
      <xdr:row>36</xdr:row>
      <xdr:rowOff>52614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62791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100693</xdr:rowOff>
    </xdr:from>
    <xdr:to>
      <xdr:col>15</xdr:col>
      <xdr:colOff>149225</xdr:colOff>
      <xdr:row>36</xdr:row>
      <xdr:rowOff>30843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62593</xdr:rowOff>
    </xdr:from>
    <xdr:to>
      <xdr:col>11</xdr:col>
      <xdr:colOff>60325</xdr:colOff>
      <xdr:row>37</xdr:row>
      <xdr:rowOff>164193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2920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106136</xdr:rowOff>
    </xdr:from>
    <xdr:to>
      <xdr:col>6</xdr:col>
      <xdr:colOff>171450</xdr:colOff>
      <xdr:row>38</xdr:row>
      <xdr:rowOff>36286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46463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・ごみ焼却施設整備事業における保守点検業務委託料等の減額により、物件費における経常収支比率が昨年度より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ポイント下がったが、備品購入等の増加もあり、全国平均・類似団体内平均を上回っており、仕様の見直しや入札の徹底により、物件費の上昇の抑制を図っていく。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96520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0988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85090</xdr:rowOff>
    </xdr:from>
    <xdr:to>
      <xdr:col>78</xdr:col>
      <xdr:colOff>69850</xdr:colOff>
      <xdr:row>18</xdr:row>
      <xdr:rowOff>96520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997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85090</xdr:rowOff>
    </xdr:from>
    <xdr:to>
      <xdr:col>73</xdr:col>
      <xdr:colOff>180975</xdr:colOff>
      <xdr:row>17</xdr:row>
      <xdr:rowOff>100330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99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100330</xdr:rowOff>
    </xdr:from>
    <xdr:to>
      <xdr:col>69</xdr:col>
      <xdr:colOff>92075</xdr:colOff>
      <xdr:row>17</xdr:row>
      <xdr:rowOff>153670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14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45720</xdr:rowOff>
    </xdr:from>
    <xdr:to>
      <xdr:col>78</xdr:col>
      <xdr:colOff>120650</xdr:colOff>
      <xdr:row>18</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132097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1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34290</xdr:rowOff>
    </xdr:from>
    <xdr:to>
      <xdr:col>74</xdr:col>
      <xdr:colOff>31750</xdr:colOff>
      <xdr:row>17</xdr:row>
      <xdr:rowOff>135890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・人口増加に伴う児童福祉費（保育園等運営業務委託料や子ども医療扶助費等）が増加し、当該分子の伸びが分母である経常一般財源等と臨時財政対策債発行額の伸びを上回ったことから、前年比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ポイント上昇し、類似団体内平均を上回った。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・今後も資格審査の適正化、手当などの見直しを図り、財政を圧迫しないよう努める。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59</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6155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73677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57</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2340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57</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42340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57</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758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29227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・介護保険特別会計、後期高齢者医療特別会計などへの繰出金が増加しているが、教育、文化及びスポーツ基金積立金等の減少により前年度と比較し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ポイント減となった。</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158750</xdr:rowOff>
    </xdr:from>
    <xdr:to>
      <xdr:col>82</xdr:col>
      <xdr:colOff>107950</xdr:colOff>
      <xdr:row>58</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31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58</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42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58</xdr:row>
      <xdr:rowOff>50800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42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118127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50800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80027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・人口増を背景とした私立保育所等運営事業補助金や下水道事業会計負担金等の増加により、昨年度より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ポイント上がっているが、全国平均・類似団体内平均は下回っている。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86178</xdr:rowOff>
    </xdr:from>
    <xdr:to>
      <xdr:col>82</xdr:col>
      <xdr:colOff>107950</xdr:colOff>
      <xdr:row>36</xdr:row>
      <xdr:rowOff>34472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086928"/>
          <a:ext cx="8382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42636</xdr:rowOff>
    </xdr:from>
    <xdr:to>
      <xdr:col>78</xdr:col>
      <xdr:colOff>69850</xdr:colOff>
      <xdr:row>35</xdr:row>
      <xdr:rowOff>86178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0433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157134</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170543</xdr:rowOff>
    </xdr:from>
    <xdr:to>
      <xdr:col>73</xdr:col>
      <xdr:colOff>180975</xdr:colOff>
      <xdr:row>35</xdr:row>
      <xdr:rowOff>42636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5999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72572</xdr:rowOff>
    </xdr:from>
    <xdr:to>
      <xdr:col>69</xdr:col>
      <xdr:colOff>92075</xdr:colOff>
      <xdr:row>34</xdr:row>
      <xdr:rowOff>170543</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901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168020</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135363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199</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35378</xdr:rowOff>
    </xdr:from>
    <xdr:to>
      <xdr:col>78</xdr:col>
      <xdr:colOff>120650</xdr:colOff>
      <xdr:row>35</xdr:row>
      <xdr:rowOff>136978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147155</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163286</xdr:rowOff>
    </xdr:from>
    <xdr:to>
      <xdr:col>74</xdr:col>
      <xdr:colOff>31750</xdr:colOff>
      <xdr:row>35</xdr:row>
      <xdr:rowOff>93436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103613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119743</xdr:rowOff>
    </xdr:from>
    <xdr:to>
      <xdr:col>69</xdr:col>
      <xdr:colOff>142875</xdr:colOff>
      <xdr:row>35</xdr:row>
      <xdr:rowOff>49893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60070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21772</xdr:rowOff>
    </xdr:from>
    <xdr:to>
      <xdr:col>65</xdr:col>
      <xdr:colOff>53975</xdr:colOff>
      <xdr:row>34</xdr:row>
      <xdr:rowOff>123372</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133549</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・木地区一体型特定土地区画整理事業や学校用地（小学校）取得事業の償還額が増加したことが大きな要因となり、前年と比較し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123734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134339"/>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110326</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78014</xdr:rowOff>
    </xdr:from>
    <xdr:to>
      <xdr:col>19</xdr:col>
      <xdr:colOff>187325</xdr:colOff>
      <xdr:row>76</xdr:row>
      <xdr:rowOff>104139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10821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78014</xdr:rowOff>
    </xdr:from>
    <xdr:to>
      <xdr:col>15</xdr:col>
      <xdr:colOff>98425</xdr:colOff>
      <xdr:row>76</xdr:row>
      <xdr:rowOff>110671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108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110671</xdr:rowOff>
    </xdr:from>
    <xdr:to>
      <xdr:col>11</xdr:col>
      <xdr:colOff>9525</xdr:colOff>
      <xdr:row>76</xdr:row>
      <xdr:rowOff>149861</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1408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72934</xdr:rowOff>
    </xdr:from>
    <xdr:to>
      <xdr:col>24</xdr:col>
      <xdr:colOff>76200</xdr:colOff>
      <xdr:row>77</xdr:row>
      <xdr:rowOff>3084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89461</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94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27214</xdr:rowOff>
    </xdr:from>
    <xdr:to>
      <xdr:col>15</xdr:col>
      <xdr:colOff>149225</xdr:colOff>
      <xdr:row>76</xdr:row>
      <xdr:rowOff>128814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138992</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59871</xdr:rowOff>
    </xdr:from>
    <xdr:to>
      <xdr:col>11</xdr:col>
      <xdr:colOff>60325</xdr:colOff>
      <xdr:row>76</xdr:row>
      <xdr:rowOff>161471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199</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・人口の増加に伴い扶助費等が増加しているが、経常特定財源の増加により類似団体内平均は下回った。</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45357</xdr:rowOff>
    </xdr:from>
    <xdr:to>
      <xdr:col>82</xdr:col>
      <xdr:colOff>107950</xdr:colOff>
      <xdr:row>77</xdr:row>
      <xdr:rowOff>26307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3075557"/>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132641</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334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23585</xdr:rowOff>
    </xdr:from>
    <xdr:to>
      <xdr:col>78</xdr:col>
      <xdr:colOff>69850</xdr:colOff>
      <xdr:row>76</xdr:row>
      <xdr:rowOff>45357</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4782800" y="12367985"/>
          <a:ext cx="889000" cy="70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159856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23585</xdr:rowOff>
    </xdr:from>
    <xdr:to>
      <xdr:col>73</xdr:col>
      <xdr:colOff>180975</xdr:colOff>
      <xdr:row>76</xdr:row>
      <xdr:rowOff>23586</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2367985"/>
          <a:ext cx="889000" cy="6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70048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0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170543</xdr:rowOff>
    </xdr:from>
    <xdr:to>
      <xdr:col>69</xdr:col>
      <xdr:colOff>92075</xdr:colOff>
      <xdr:row>76</xdr:row>
      <xdr:rowOff>23586</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3004800" y="128578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75491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32657</xdr:rowOff>
    </xdr:from>
    <xdr:to>
      <xdr:col>65</xdr:col>
      <xdr:colOff>53975</xdr:colOff>
      <xdr:row>78</xdr:row>
      <xdr:rowOff>134257</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119034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146957</xdr:rowOff>
    </xdr:from>
    <xdr:to>
      <xdr:col>82</xdr:col>
      <xdr:colOff>158750</xdr:colOff>
      <xdr:row>77</xdr:row>
      <xdr:rowOff>77107</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163484</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166007</xdr:rowOff>
    </xdr:from>
    <xdr:to>
      <xdr:col>78</xdr:col>
      <xdr:colOff>120650</xdr:colOff>
      <xdr:row>76</xdr:row>
      <xdr:rowOff>96157</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106334</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279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71</xdr:row>
      <xdr:rowOff>144235</xdr:rowOff>
    </xdr:from>
    <xdr:to>
      <xdr:col>74</xdr:col>
      <xdr:colOff>31750</xdr:colOff>
      <xdr:row>72</xdr:row>
      <xdr:rowOff>74385</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23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70</xdr:row>
      <xdr:rowOff>84562</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208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144235</xdr:rowOff>
    </xdr:from>
    <xdr:to>
      <xdr:col>69</xdr:col>
      <xdr:colOff>142875</xdr:colOff>
      <xdr:row>76</xdr:row>
      <xdr:rowOff>74386</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84562</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119743</xdr:rowOff>
    </xdr:from>
    <xdr:to>
      <xdr:col>65</xdr:col>
      <xdr:colOff>53975</xdr:colOff>
      <xdr:row>75</xdr:row>
      <xdr:rowOff>49893</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28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60070</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122656</xdr:rowOff>
    </xdr:from>
    <xdr:to>
      <xdr:col>29</xdr:col>
      <xdr:colOff>127000</xdr:colOff>
      <xdr:row>20</xdr:row>
      <xdr:rowOff>14110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27831"/>
          <a:ext cx="647700" cy="62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166336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14110</xdr:rowOff>
    </xdr:from>
    <xdr:to>
      <xdr:col>26</xdr:col>
      <xdr:colOff>50800</xdr:colOff>
      <xdr:row>20</xdr:row>
      <xdr:rowOff>45390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90735"/>
          <a:ext cx="698500" cy="31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132999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2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26378</xdr:rowOff>
    </xdr:from>
    <xdr:to>
      <xdr:col>22</xdr:col>
      <xdr:colOff>114300</xdr:colOff>
      <xdr:row>20</xdr:row>
      <xdr:rowOff>45390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503003"/>
          <a:ext cx="698500" cy="19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149953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26378</xdr:rowOff>
    </xdr:from>
    <xdr:to>
      <xdr:col>18</xdr:col>
      <xdr:colOff>177800</xdr:colOff>
      <xdr:row>20</xdr:row>
      <xdr:rowOff>70422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503003"/>
          <a:ext cx="698500" cy="44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159592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32300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71856</xdr:rowOff>
    </xdr:from>
    <xdr:to>
      <xdr:col>29</xdr:col>
      <xdr:colOff>177800</xdr:colOff>
      <xdr:row>20</xdr:row>
      <xdr:rowOff>2006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77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151883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8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134760</xdr:rowOff>
    </xdr:from>
    <xdr:to>
      <xdr:col>26</xdr:col>
      <xdr:colOff>101600</xdr:colOff>
      <xdr:row>20</xdr:row>
      <xdr:rowOff>64910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39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49687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166040</xdr:rowOff>
    </xdr:from>
    <xdr:to>
      <xdr:col>22</xdr:col>
      <xdr:colOff>165100</xdr:colOff>
      <xdr:row>20</xdr:row>
      <xdr:rowOff>96190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71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80967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5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147028</xdr:rowOff>
    </xdr:from>
    <xdr:to>
      <xdr:col>19</xdr:col>
      <xdr:colOff>38100</xdr:colOff>
      <xdr:row>20</xdr:row>
      <xdr:rowOff>77178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52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61955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3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19622</xdr:rowOff>
    </xdr:from>
    <xdr:to>
      <xdr:col>15</xdr:col>
      <xdr:colOff>101600</xdr:colOff>
      <xdr:row>20</xdr:row>
      <xdr:rowOff>121222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96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105999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8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11862</xdr:rowOff>
    </xdr:from>
    <xdr:to>
      <xdr:col>29</xdr:col>
      <xdr:colOff>127000</xdr:colOff>
      <xdr:row>36</xdr:row>
      <xdr:rowOff>95186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65112"/>
          <a:ext cx="647700" cy="83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4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95186</xdr:rowOff>
    </xdr:from>
    <xdr:to>
      <xdr:col>26</xdr:col>
      <xdr:colOff>50800</xdr:colOff>
      <xdr:row>36</xdr:row>
      <xdr:rowOff>129057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48436"/>
          <a:ext cx="698500" cy="33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129057</xdr:rowOff>
    </xdr:from>
    <xdr:to>
      <xdr:col>22</xdr:col>
      <xdr:colOff>114300</xdr:colOff>
      <xdr:row>36</xdr:row>
      <xdr:rowOff>171424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82307"/>
          <a:ext cx="698500" cy="42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21365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165938</xdr:rowOff>
    </xdr:from>
    <xdr:to>
      <xdr:col>18</xdr:col>
      <xdr:colOff>177800</xdr:colOff>
      <xdr:row>36</xdr:row>
      <xdr:rowOff>171424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119188"/>
          <a:ext cx="698500" cy="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47731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303962</xdr:rowOff>
    </xdr:from>
    <xdr:to>
      <xdr:col>29</xdr:col>
      <xdr:colOff>177800</xdr:colOff>
      <xdr:row>36</xdr:row>
      <xdr:rowOff>62662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14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276039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86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44386</xdr:rowOff>
    </xdr:from>
    <xdr:to>
      <xdr:col>26</xdr:col>
      <xdr:colOff>101600</xdr:colOff>
      <xdr:row>36</xdr:row>
      <xdr:rowOff>145986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97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130763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84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78257</xdr:rowOff>
    </xdr:from>
    <xdr:to>
      <xdr:col>22</xdr:col>
      <xdr:colOff>165100</xdr:colOff>
      <xdr:row>37</xdr:row>
      <xdr:rowOff>8407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31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164634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17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120624</xdr:rowOff>
    </xdr:from>
    <xdr:to>
      <xdr:col>19</xdr:col>
      <xdr:colOff>38100</xdr:colOff>
      <xdr:row>37</xdr:row>
      <xdr:rowOff>50774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73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35551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6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115138</xdr:rowOff>
    </xdr:from>
    <xdr:to>
      <xdr:col>15</xdr:col>
      <xdr:colOff>101600</xdr:colOff>
      <xdr:row>37</xdr:row>
      <xdr:rowOff>45288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68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30065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5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210,733
207,023
35.32
93,967,659
90,498,803
2,363,965
39,304,423
67,588,179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4042</xdr:rowOff>
    </xdr:from>
    <xdr:to>
      <xdr:col>24</xdr:col>
      <xdr:colOff>62865</xdr:colOff>
      <xdr:row>38</xdr:row>
      <xdr:rowOff>23930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8992"/>
          <a:ext cx="1270" cy="1220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27757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23930</xdr:rowOff>
    </xdr:from>
    <xdr:to>
      <xdr:col>24</xdr:col>
      <xdr:colOff>152400</xdr:colOff>
      <xdr:row>38</xdr:row>
      <xdr:rowOff>23930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122169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4042</xdr:rowOff>
    </xdr:from>
    <xdr:to>
      <xdr:col>24</xdr:col>
      <xdr:colOff>152400</xdr:colOff>
      <xdr:row>31</xdr:row>
      <xdr:rowOff>4042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83595</xdr:rowOff>
    </xdr:from>
    <xdr:to>
      <xdr:col>24</xdr:col>
      <xdr:colOff>63500</xdr:colOff>
      <xdr:row>37</xdr:row>
      <xdr:rowOff>125168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27245"/>
          <a:ext cx="838200" cy="4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54203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83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31326</xdr:rowOff>
    </xdr:from>
    <xdr:to>
      <xdr:col>24</xdr:col>
      <xdr:colOff>114300</xdr:colOff>
      <xdr:row>35</xdr:row>
      <xdr:rowOff>132926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3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125168</xdr:rowOff>
    </xdr:from>
    <xdr:to>
      <xdr:col>19</xdr:col>
      <xdr:colOff>177800</xdr:colOff>
      <xdr:row>37</xdr:row>
      <xdr:rowOff>141986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68818"/>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24467</xdr:rowOff>
    </xdr:from>
    <xdr:to>
      <xdr:col>20</xdr:col>
      <xdr:colOff>38100</xdr:colOff>
      <xdr:row>35</xdr:row>
      <xdr:rowOff>126067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142594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141986</xdr:rowOff>
    </xdr:from>
    <xdr:to>
      <xdr:col>15</xdr:col>
      <xdr:colOff>50800</xdr:colOff>
      <xdr:row>37</xdr:row>
      <xdr:rowOff>153743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85636"/>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43376</xdr:rowOff>
    </xdr:from>
    <xdr:to>
      <xdr:col>15</xdr:col>
      <xdr:colOff>101600</xdr:colOff>
      <xdr:row>35</xdr:row>
      <xdr:rowOff>144976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161503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153743</xdr:rowOff>
    </xdr:from>
    <xdr:to>
      <xdr:col>10</xdr:col>
      <xdr:colOff>114300</xdr:colOff>
      <xdr:row>39</xdr:row>
      <xdr:rowOff>10868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97393"/>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57908</xdr:rowOff>
    </xdr:from>
    <xdr:to>
      <xdr:col>10</xdr:col>
      <xdr:colOff>165100</xdr:colOff>
      <xdr:row>35</xdr:row>
      <xdr:rowOff>159508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33220</xdr:rowOff>
    </xdr:from>
    <xdr:to>
      <xdr:col>6</xdr:col>
      <xdr:colOff>38100</xdr:colOff>
      <xdr:row>36</xdr:row>
      <xdr:rowOff>134820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151347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32795</xdr:rowOff>
    </xdr:from>
    <xdr:to>
      <xdr:col>24</xdr:col>
      <xdr:colOff>114300</xdr:colOff>
      <xdr:row>37</xdr:row>
      <xdr:rowOff>134395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7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119172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9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74368</xdr:rowOff>
    </xdr:from>
    <xdr:to>
      <xdr:col>20</xdr:col>
      <xdr:colOff>38100</xdr:colOff>
      <xdr:row>38</xdr:row>
      <xdr:rowOff>4518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1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167095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1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91186</xdr:rowOff>
    </xdr:from>
    <xdr:to>
      <xdr:col>15</xdr:col>
      <xdr:colOff>101600</xdr:colOff>
      <xdr:row>38</xdr:row>
      <xdr:rowOff>21336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12463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2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102943</xdr:rowOff>
    </xdr:from>
    <xdr:to>
      <xdr:col>10</xdr:col>
      <xdr:colOff>165100</xdr:colOff>
      <xdr:row>38</xdr:row>
      <xdr:rowOff>33093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4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24220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3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131518</xdr:rowOff>
    </xdr:from>
    <xdr:to>
      <xdr:col>6</xdr:col>
      <xdr:colOff>38100</xdr:colOff>
      <xdr:row>39</xdr:row>
      <xdr:rowOff>61668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4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52795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3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140119</xdr:rowOff>
    </xdr:from>
    <xdr:to>
      <xdr:col>24</xdr:col>
      <xdr:colOff>63500</xdr:colOff>
      <xdr:row>55</xdr:row>
      <xdr:rowOff>152844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69869"/>
          <a:ext cx="8382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151128</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0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141891</xdr:rowOff>
    </xdr:from>
    <xdr:to>
      <xdr:col>19</xdr:col>
      <xdr:colOff>177800</xdr:colOff>
      <xdr:row>55</xdr:row>
      <xdr:rowOff>152844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571641"/>
          <a:ext cx="889000" cy="1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38085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141891</xdr:rowOff>
    </xdr:from>
    <xdr:to>
      <xdr:col>15</xdr:col>
      <xdr:colOff>50800</xdr:colOff>
      <xdr:row>56</xdr:row>
      <xdr:rowOff>145891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71641"/>
          <a:ext cx="889000" cy="17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106627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145891</xdr:rowOff>
    </xdr:from>
    <xdr:to>
      <xdr:col>10</xdr:col>
      <xdr:colOff>114300</xdr:colOff>
      <xdr:row>57</xdr:row>
      <xdr:rowOff>105791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47091"/>
          <a:ext cx="889000" cy="13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15005</xdr:rowOff>
    </xdr:from>
    <xdr:to>
      <xdr:col>10</xdr:col>
      <xdr:colOff>165100</xdr:colOff>
      <xdr:row>57</xdr:row>
      <xdr:rowOff>116605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107732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87605</xdr:rowOff>
    </xdr:from>
    <xdr:to>
      <xdr:col>6</xdr:col>
      <xdr:colOff>38100</xdr:colOff>
      <xdr:row>58</xdr:row>
      <xdr:rowOff>17755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8882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89319</xdr:rowOff>
    </xdr:from>
    <xdr:to>
      <xdr:col>24</xdr:col>
      <xdr:colOff>114300</xdr:colOff>
      <xdr:row>56</xdr:row>
      <xdr:rowOff>19469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1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112196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7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102044</xdr:rowOff>
    </xdr:from>
    <xdr:to>
      <xdr:col>20</xdr:col>
      <xdr:colOff>38100</xdr:colOff>
      <xdr:row>56</xdr:row>
      <xdr:rowOff>32194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3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48721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91091</xdr:rowOff>
    </xdr:from>
    <xdr:to>
      <xdr:col>15</xdr:col>
      <xdr:colOff>101600</xdr:colOff>
      <xdr:row>56</xdr:row>
      <xdr:rowOff>21241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2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37768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29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95091</xdr:rowOff>
    </xdr:from>
    <xdr:to>
      <xdr:col>10</xdr:col>
      <xdr:colOff>165100</xdr:colOff>
      <xdr:row>57</xdr:row>
      <xdr:rowOff>25241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9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41768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7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54991</xdr:rowOff>
    </xdr:from>
    <xdr:to>
      <xdr:col>6</xdr:col>
      <xdr:colOff>38100</xdr:colOff>
      <xdr:row>57</xdr:row>
      <xdr:rowOff>156591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1668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0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141072</xdr:rowOff>
    </xdr:from>
    <xdr:to>
      <xdr:col>24</xdr:col>
      <xdr:colOff>63500</xdr:colOff>
      <xdr:row>77</xdr:row>
      <xdr:rowOff>166675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42722"/>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104767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3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166675</xdr:rowOff>
    </xdr:from>
    <xdr:to>
      <xdr:col>19</xdr:col>
      <xdr:colOff>177800</xdr:colOff>
      <xdr:row>78</xdr:row>
      <xdr:rowOff>41783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68325"/>
          <a:ext cx="889000" cy="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38701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30429</xdr:rowOff>
    </xdr:from>
    <xdr:to>
      <xdr:col>15</xdr:col>
      <xdr:colOff>50800</xdr:colOff>
      <xdr:row>78</xdr:row>
      <xdr:rowOff>41783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03529"/>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47465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28372</xdr:rowOff>
    </xdr:from>
    <xdr:to>
      <xdr:col>10</xdr:col>
      <xdr:colOff>114300</xdr:colOff>
      <xdr:row>78</xdr:row>
      <xdr:rowOff>30429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0147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53712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108635</xdr:rowOff>
    </xdr:from>
    <xdr:to>
      <xdr:col>6</xdr:col>
      <xdr:colOff>38100</xdr:colOff>
      <xdr:row>78</xdr:row>
      <xdr:rowOff>38785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55312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8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90272</xdr:rowOff>
    </xdr:from>
    <xdr:to>
      <xdr:col>24</xdr:col>
      <xdr:colOff>114300</xdr:colOff>
      <xdr:row>78</xdr:row>
      <xdr:rowOff>20422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68699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7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115875</xdr:rowOff>
    </xdr:from>
    <xdr:to>
      <xdr:col>20</xdr:col>
      <xdr:colOff>38100</xdr:colOff>
      <xdr:row>78</xdr:row>
      <xdr:rowOff>46025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37152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1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162433</xdr:rowOff>
    </xdr:from>
    <xdr:to>
      <xdr:col>15</xdr:col>
      <xdr:colOff>101600</xdr:colOff>
      <xdr:row>78</xdr:row>
      <xdr:rowOff>92583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6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83710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5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151079</xdr:rowOff>
    </xdr:from>
    <xdr:to>
      <xdr:col>10</xdr:col>
      <xdr:colOff>165100</xdr:colOff>
      <xdr:row>78</xdr:row>
      <xdr:rowOff>81229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72356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4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149022</xdr:rowOff>
    </xdr:from>
    <xdr:to>
      <xdr:col>6</xdr:col>
      <xdr:colOff>38100</xdr:colOff>
      <xdr:row>78</xdr:row>
      <xdr:rowOff>79172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70299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4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88621</xdr:rowOff>
    </xdr:from>
    <xdr:to>
      <xdr:col>24</xdr:col>
      <xdr:colOff>63500</xdr:colOff>
      <xdr:row>97</xdr:row>
      <xdr:rowOff>101561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47821"/>
          <a:ext cx="838200" cy="18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46728</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4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145656</xdr:rowOff>
    </xdr:from>
    <xdr:to>
      <xdr:col>19</xdr:col>
      <xdr:colOff>177800</xdr:colOff>
      <xdr:row>97</xdr:row>
      <xdr:rowOff>101561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04856"/>
          <a:ext cx="889000" cy="1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78846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6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145656</xdr:rowOff>
    </xdr:from>
    <xdr:to>
      <xdr:col>15</xdr:col>
      <xdr:colOff>50800</xdr:colOff>
      <xdr:row>98</xdr:row>
      <xdr:rowOff>137592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04856"/>
          <a:ext cx="889000" cy="33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109541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2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137592</xdr:rowOff>
    </xdr:from>
    <xdr:to>
      <xdr:col>10</xdr:col>
      <xdr:colOff>114300</xdr:colOff>
      <xdr:row>99</xdr:row>
      <xdr:rowOff>31065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39692"/>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116700</xdr:rowOff>
    </xdr:from>
    <xdr:to>
      <xdr:col>10</xdr:col>
      <xdr:colOff>165100</xdr:colOff>
      <xdr:row>98</xdr:row>
      <xdr:rowOff>46850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63377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52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9703</xdr:rowOff>
    </xdr:from>
    <xdr:to>
      <xdr:col>6</xdr:col>
      <xdr:colOff>38100</xdr:colOff>
      <xdr:row>98</xdr:row>
      <xdr:rowOff>111303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127830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8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37821</xdr:rowOff>
    </xdr:from>
    <xdr:to>
      <xdr:col>24</xdr:col>
      <xdr:colOff>114300</xdr:colOff>
      <xdr:row>96</xdr:row>
      <xdr:rowOff>139421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16248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7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50761</xdr:rowOff>
    </xdr:from>
    <xdr:to>
      <xdr:col>20</xdr:col>
      <xdr:colOff>38100</xdr:colOff>
      <xdr:row>97</xdr:row>
      <xdr:rowOff>152361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8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143488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7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94856</xdr:rowOff>
    </xdr:from>
    <xdr:to>
      <xdr:col>15</xdr:col>
      <xdr:colOff>101600</xdr:colOff>
      <xdr:row>97</xdr:row>
      <xdr:rowOff>25006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16133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64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86792</xdr:rowOff>
    </xdr:from>
    <xdr:to>
      <xdr:col>10</xdr:col>
      <xdr:colOff>165100</xdr:colOff>
      <xdr:row>99</xdr:row>
      <xdr:rowOff>16942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8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8069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8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151715</xdr:rowOff>
    </xdr:from>
    <xdr:to>
      <xdr:col>6</xdr:col>
      <xdr:colOff>38100</xdr:colOff>
      <xdr:row>99</xdr:row>
      <xdr:rowOff>81865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72992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4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89060</xdr:rowOff>
    </xdr:from>
    <xdr:to>
      <xdr:col>55</xdr:col>
      <xdr:colOff>0</xdr:colOff>
      <xdr:row>37</xdr:row>
      <xdr:rowOff>103037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432710"/>
          <a:ext cx="838200" cy="1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169765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70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89060</xdr:rowOff>
    </xdr:from>
    <xdr:to>
      <xdr:col>50</xdr:col>
      <xdr:colOff>114300</xdr:colOff>
      <xdr:row>37</xdr:row>
      <xdr:rowOff>115936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32710"/>
          <a:ext cx="889000" cy="2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68485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93109</xdr:rowOff>
    </xdr:from>
    <xdr:to>
      <xdr:col>45</xdr:col>
      <xdr:colOff>177800</xdr:colOff>
      <xdr:row>37</xdr:row>
      <xdr:rowOff>115936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408059"/>
          <a:ext cx="889000" cy="105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110101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93109</xdr:rowOff>
    </xdr:from>
    <xdr:to>
      <xdr:col>41</xdr:col>
      <xdr:colOff>50800</xdr:colOff>
      <xdr:row>38</xdr:row>
      <xdr:rowOff>51340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408059"/>
          <a:ext cx="889000" cy="115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89292</xdr:rowOff>
    </xdr:from>
    <xdr:to>
      <xdr:col>41</xdr:col>
      <xdr:colOff>101600</xdr:colOff>
      <xdr:row>31</xdr:row>
      <xdr:rowOff>19442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35969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19542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52237</xdr:rowOff>
    </xdr:from>
    <xdr:to>
      <xdr:col>55</xdr:col>
      <xdr:colOff>50800</xdr:colOff>
      <xdr:row>37</xdr:row>
      <xdr:rowOff>153837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9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30664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7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38260</xdr:rowOff>
    </xdr:from>
    <xdr:to>
      <xdr:col>50</xdr:col>
      <xdr:colOff>165100</xdr:colOff>
      <xdr:row>37</xdr:row>
      <xdr:rowOff>139860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8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130987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65136</xdr:rowOff>
    </xdr:from>
    <xdr:to>
      <xdr:col>46</xdr:col>
      <xdr:colOff>38100</xdr:colOff>
      <xdr:row>37</xdr:row>
      <xdr:rowOff>166736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0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157863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0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42309</xdr:rowOff>
    </xdr:from>
    <xdr:to>
      <xdr:col>41</xdr:col>
      <xdr:colOff>101600</xdr:colOff>
      <xdr:row>31</xdr:row>
      <xdr:rowOff>143909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35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135036</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44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540</xdr:rowOff>
    </xdr:from>
    <xdr:to>
      <xdr:col>36</xdr:col>
      <xdr:colOff>165100</xdr:colOff>
      <xdr:row>38</xdr:row>
      <xdr:rowOff>102140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93267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0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70777</xdr:rowOff>
    </xdr:from>
    <xdr:to>
      <xdr:col>55</xdr:col>
      <xdr:colOff>0</xdr:colOff>
      <xdr:row>56</xdr:row>
      <xdr:rowOff>125470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8814727"/>
          <a:ext cx="838200" cy="91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162024</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63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157550</xdr:rowOff>
    </xdr:from>
    <xdr:to>
      <xdr:col>50</xdr:col>
      <xdr:colOff>114300</xdr:colOff>
      <xdr:row>56</xdr:row>
      <xdr:rowOff>125470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244400"/>
          <a:ext cx="889000" cy="48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140555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91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157550</xdr:rowOff>
    </xdr:from>
    <xdr:to>
      <xdr:col>45</xdr:col>
      <xdr:colOff>177800</xdr:colOff>
      <xdr:row>55</xdr:row>
      <xdr:rowOff>60661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244400"/>
          <a:ext cx="889000" cy="24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75595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60661</xdr:rowOff>
    </xdr:from>
    <xdr:to>
      <xdr:col>41</xdr:col>
      <xdr:colOff>50800</xdr:colOff>
      <xdr:row>56</xdr:row>
      <xdr:rowOff>152121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490411"/>
          <a:ext cx="889000" cy="26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141840</xdr:rowOff>
    </xdr:from>
    <xdr:to>
      <xdr:col>41</xdr:col>
      <xdr:colOff>101600</xdr:colOff>
      <xdr:row>57</xdr:row>
      <xdr:rowOff>71990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63117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xdr:rowOff>
    </xdr:from>
    <xdr:to>
      <xdr:col>36</xdr:col>
      <xdr:colOff>165100</xdr:colOff>
      <xdr:row>57</xdr:row>
      <xdr:rowOff>102032</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93159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6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19977</xdr:rowOff>
    </xdr:from>
    <xdr:to>
      <xdr:col>55</xdr:col>
      <xdr:colOff>50800</xdr:colOff>
      <xdr:row>51</xdr:row>
      <xdr:rowOff>121577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876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144454</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7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74670</xdr:rowOff>
    </xdr:from>
    <xdr:to>
      <xdr:col>50</xdr:col>
      <xdr:colOff>165100</xdr:colOff>
      <xdr:row>57</xdr:row>
      <xdr:rowOff>4820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21347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45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106750</xdr:rowOff>
    </xdr:from>
    <xdr:to>
      <xdr:col>46</xdr:col>
      <xdr:colOff>38100</xdr:colOff>
      <xdr:row>54</xdr:row>
      <xdr:rowOff>36900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19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53427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896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9861</xdr:rowOff>
    </xdr:from>
    <xdr:to>
      <xdr:col>41</xdr:col>
      <xdr:colOff>101600</xdr:colOff>
      <xdr:row>55</xdr:row>
      <xdr:rowOff>111461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43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127988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21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101321</xdr:rowOff>
    </xdr:from>
    <xdr:to>
      <xdr:col>36</xdr:col>
      <xdr:colOff>165100</xdr:colOff>
      <xdr:row>57</xdr:row>
      <xdr:rowOff>31471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0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47998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4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152616</xdr:rowOff>
    </xdr:from>
    <xdr:to>
      <xdr:col>54</xdr:col>
      <xdr:colOff>189865</xdr:colOff>
      <xdr:row>78</xdr:row>
      <xdr:rowOff>130580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668466"/>
          <a:ext cx="1270" cy="835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134407</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07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130580</xdr:rowOff>
    </xdr:from>
    <xdr:to>
      <xdr:col>55</xdr:col>
      <xdr:colOff>88900</xdr:colOff>
      <xdr:row>78</xdr:row>
      <xdr:rowOff>130580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0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99293</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44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152616</xdr:rowOff>
    </xdr:from>
    <xdr:to>
      <xdr:col>55</xdr:col>
      <xdr:colOff>88900</xdr:colOff>
      <xdr:row>73</xdr:row>
      <xdr:rowOff>152616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66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152616</xdr:rowOff>
    </xdr:from>
    <xdr:to>
      <xdr:col>55</xdr:col>
      <xdr:colOff>0</xdr:colOff>
      <xdr:row>75</xdr:row>
      <xdr:rowOff>105845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2668466"/>
          <a:ext cx="838200" cy="29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74779</xdr:rowOff>
    </xdr:from>
    <xdr:ext cx="469744"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7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96352</xdr:rowOff>
    </xdr:from>
    <xdr:to>
      <xdr:col>55</xdr:col>
      <xdr:colOff>50800</xdr:colOff>
      <xdr:row>78</xdr:row>
      <xdr:rowOff>26502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9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135608</xdr:rowOff>
    </xdr:from>
    <xdr:to>
      <xdr:col>50</xdr:col>
      <xdr:colOff>114300</xdr:colOff>
      <xdr:row>75</xdr:row>
      <xdr:rowOff>105845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2308558"/>
          <a:ext cx="889000" cy="65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105770</xdr:rowOff>
    </xdr:from>
    <xdr:to>
      <xdr:col>50</xdr:col>
      <xdr:colOff>165100</xdr:colOff>
      <xdr:row>78</xdr:row>
      <xdr:rowOff>35920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0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27047</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04428" y="1340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135608</xdr:rowOff>
    </xdr:from>
    <xdr:to>
      <xdr:col>45</xdr:col>
      <xdr:colOff>177800</xdr:colOff>
      <xdr:row>74</xdr:row>
      <xdr:rowOff>15959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2308558"/>
          <a:ext cx="889000" cy="39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79642</xdr:rowOff>
    </xdr:from>
    <xdr:to>
      <xdr:col>46</xdr:col>
      <xdr:colOff>38100</xdr:colOff>
      <xdr:row>78</xdr:row>
      <xdr:rowOff>9792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919</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37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15959</xdr:rowOff>
    </xdr:from>
    <xdr:to>
      <xdr:col>41</xdr:col>
      <xdr:colOff>50800</xdr:colOff>
      <xdr:row>76</xdr:row>
      <xdr:rowOff>68811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2703259"/>
          <a:ext cx="889000" cy="39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26332</xdr:rowOff>
    </xdr:from>
    <xdr:to>
      <xdr:col>41</xdr:col>
      <xdr:colOff>101600</xdr:colOff>
      <xdr:row>77</xdr:row>
      <xdr:rowOff>127932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119059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32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28916</xdr:rowOff>
    </xdr:from>
    <xdr:to>
      <xdr:col>36</xdr:col>
      <xdr:colOff>165100</xdr:colOff>
      <xdr:row>77</xdr:row>
      <xdr:rowOff>130516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121643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101816</xdr:rowOff>
    </xdr:from>
    <xdr:to>
      <xdr:col>55</xdr:col>
      <xdr:colOff>50800</xdr:colOff>
      <xdr:row>74</xdr:row>
      <xdr:rowOff>31966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6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54843</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57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55045</xdr:rowOff>
    </xdr:from>
    <xdr:to>
      <xdr:col>50</xdr:col>
      <xdr:colOff>165100</xdr:colOff>
      <xdr:row>75</xdr:row>
      <xdr:rowOff>156645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9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1722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6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84808</xdr:rowOff>
    </xdr:from>
    <xdr:to>
      <xdr:col>46</xdr:col>
      <xdr:colOff>38100</xdr:colOff>
      <xdr:row>72</xdr:row>
      <xdr:rowOff>14958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25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31485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03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136609</xdr:rowOff>
    </xdr:from>
    <xdr:to>
      <xdr:col>41</xdr:col>
      <xdr:colOff>101600</xdr:colOff>
      <xdr:row>74</xdr:row>
      <xdr:rowOff>66759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65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83286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42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18011</xdr:rowOff>
    </xdr:from>
    <xdr:to>
      <xdr:col>36</xdr:col>
      <xdr:colOff>165100</xdr:colOff>
      <xdr:row>76</xdr:row>
      <xdr:rowOff>119611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04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136138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82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97752</xdr:rowOff>
    </xdr:from>
    <xdr:to>
      <xdr:col>55</xdr:col>
      <xdr:colOff>0</xdr:colOff>
      <xdr:row>97</xdr:row>
      <xdr:rowOff>42683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042602"/>
          <a:ext cx="838200" cy="63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43118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30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42683</xdr:rowOff>
    </xdr:from>
    <xdr:to>
      <xdr:col>50</xdr:col>
      <xdr:colOff>114300</xdr:colOff>
      <xdr:row>98</xdr:row>
      <xdr:rowOff>20439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673333"/>
          <a:ext cx="889000" cy="14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41636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15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8987</xdr:rowOff>
    </xdr:from>
    <xdr:to>
      <xdr:col>45</xdr:col>
      <xdr:colOff>177800</xdr:colOff>
      <xdr:row>98</xdr:row>
      <xdr:rowOff>20439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811087"/>
          <a:ext cx="889000" cy="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156346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10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8987</xdr:rowOff>
    </xdr:from>
    <xdr:to>
      <xdr:col>41</xdr:col>
      <xdr:colOff>50800</xdr:colOff>
      <xdr:row>98</xdr:row>
      <xdr:rowOff>64444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811087"/>
          <a:ext cx="889000" cy="5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83824</xdr:rowOff>
    </xdr:from>
    <xdr:to>
      <xdr:col>41</xdr:col>
      <xdr:colOff>101600</xdr:colOff>
      <xdr:row>96</xdr:row>
      <xdr:rowOff>13974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37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30501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14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118596</xdr:rowOff>
    </xdr:from>
    <xdr:to>
      <xdr:col>36</xdr:col>
      <xdr:colOff>165100</xdr:colOff>
      <xdr:row>96</xdr:row>
      <xdr:rowOff>48746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65273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1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46952</xdr:rowOff>
    </xdr:from>
    <xdr:to>
      <xdr:col>55</xdr:col>
      <xdr:colOff>50800</xdr:colOff>
      <xdr:row>93</xdr:row>
      <xdr:rowOff>148552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599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69829</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58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163333</xdr:rowOff>
    </xdr:from>
    <xdr:to>
      <xdr:col>50</xdr:col>
      <xdr:colOff>165100</xdr:colOff>
      <xdr:row>97</xdr:row>
      <xdr:rowOff>93483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2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84610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71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141089</xdr:rowOff>
    </xdr:from>
    <xdr:to>
      <xdr:col>46</xdr:col>
      <xdr:colOff>38100</xdr:colOff>
      <xdr:row>98</xdr:row>
      <xdr:rowOff>71239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7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62366</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15428" y="1686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129637</xdr:rowOff>
    </xdr:from>
    <xdr:to>
      <xdr:col>41</xdr:col>
      <xdr:colOff>101600</xdr:colOff>
      <xdr:row>98</xdr:row>
      <xdr:rowOff>59787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50914</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26428" y="1685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13644</xdr:rowOff>
    </xdr:from>
    <xdr:to>
      <xdr:col>36</xdr:col>
      <xdr:colOff>165100</xdr:colOff>
      <xdr:row>98</xdr:row>
      <xdr:rowOff>115244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1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106371</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37428" y="1690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148844</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492494"/>
          <a:ext cx="8382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148844</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492494"/>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145280</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660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131928</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47028"/>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118669</xdr:rowOff>
    </xdr:from>
    <xdr:to>
      <xdr:col>71</xdr:col>
      <xdr:colOff>177800</xdr:colOff>
      <xdr:row>38</xdr:row>
      <xdr:rowOff>131928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33769"/>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123131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2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27863</xdr:rowOff>
    </xdr:from>
    <xdr:to>
      <xdr:col>67</xdr:col>
      <xdr:colOff>101600</xdr:colOff>
      <xdr:row>38</xdr:row>
      <xdr:rowOff>129463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145991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318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98044</xdr:rowOff>
    </xdr:from>
    <xdr:to>
      <xdr:col>81</xdr:col>
      <xdr:colOff>101600</xdr:colOff>
      <xdr:row>38</xdr:row>
      <xdr:rowOff>28194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44721</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81128</xdr:rowOff>
    </xdr:from>
    <xdr:to>
      <xdr:col>72</xdr:col>
      <xdr:colOff>38100</xdr:colOff>
      <xdr:row>39</xdr:row>
      <xdr:rowOff>11278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2405</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46333" y="66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67869</xdr:rowOff>
    </xdr:from>
    <xdr:to>
      <xdr:col>67</xdr:col>
      <xdr:colOff>101600</xdr:colOff>
      <xdr:row>38</xdr:row>
      <xdr:rowOff>169469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160596</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57333" y="66756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167818</xdr:rowOff>
    </xdr:from>
    <xdr:to>
      <xdr:col>85</xdr:col>
      <xdr:colOff>127000</xdr:colOff>
      <xdr:row>77</xdr:row>
      <xdr:rowOff>10483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198018"/>
          <a:ext cx="838200" cy="1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14927</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87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10483</xdr:rowOff>
    </xdr:from>
    <xdr:to>
      <xdr:col>81</xdr:col>
      <xdr:colOff>50800</xdr:colOff>
      <xdr:row>77</xdr:row>
      <xdr:rowOff>22447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212133"/>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121016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8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22447</xdr:rowOff>
    </xdr:from>
    <xdr:to>
      <xdr:col>76</xdr:col>
      <xdr:colOff>114300</xdr:colOff>
      <xdr:row>77</xdr:row>
      <xdr:rowOff>43821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224097"/>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112120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27533</xdr:rowOff>
    </xdr:from>
    <xdr:to>
      <xdr:col>71</xdr:col>
      <xdr:colOff>177800</xdr:colOff>
      <xdr:row>77</xdr:row>
      <xdr:rowOff>43821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229183"/>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119340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106500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117018</xdr:rowOff>
    </xdr:from>
    <xdr:to>
      <xdr:col>85</xdr:col>
      <xdr:colOff>177800</xdr:colOff>
      <xdr:row>77</xdr:row>
      <xdr:rowOff>47168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95445</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1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131133</xdr:rowOff>
    </xdr:from>
    <xdr:to>
      <xdr:col>81</xdr:col>
      <xdr:colOff>101600</xdr:colOff>
      <xdr:row>77</xdr:row>
      <xdr:rowOff>61283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16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52410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25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143097</xdr:rowOff>
    </xdr:from>
    <xdr:to>
      <xdr:col>76</xdr:col>
      <xdr:colOff>165100</xdr:colOff>
      <xdr:row>77</xdr:row>
      <xdr:rowOff>73247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64374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26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164471</xdr:rowOff>
    </xdr:from>
    <xdr:to>
      <xdr:col>72</xdr:col>
      <xdr:colOff>38100</xdr:colOff>
      <xdr:row>77</xdr:row>
      <xdr:rowOff>94621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9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85748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28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148183</xdr:rowOff>
    </xdr:from>
    <xdr:to>
      <xdr:col>67</xdr:col>
      <xdr:colOff>101600</xdr:colOff>
      <xdr:row>77</xdr:row>
      <xdr:rowOff>78333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69460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27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144272</xdr:rowOff>
    </xdr:from>
    <xdr:to>
      <xdr:col>85</xdr:col>
      <xdr:colOff>127000</xdr:colOff>
      <xdr:row>98</xdr:row>
      <xdr:rowOff>74419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774922"/>
          <a:ext cx="838200" cy="10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164747</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5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146296</xdr:rowOff>
    </xdr:from>
    <xdr:to>
      <xdr:col>81</xdr:col>
      <xdr:colOff>50800</xdr:colOff>
      <xdr:row>97</xdr:row>
      <xdr:rowOff>144272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605496"/>
          <a:ext cx="889000" cy="16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44198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3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146296</xdr:rowOff>
    </xdr:from>
    <xdr:to>
      <xdr:col>76</xdr:col>
      <xdr:colOff>114300</xdr:colOff>
      <xdr:row>99</xdr:row>
      <xdr:rowOff>31409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605496"/>
          <a:ext cx="889000" cy="39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141778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46889</xdr:rowOff>
    </xdr:from>
    <xdr:to>
      <xdr:col>71</xdr:col>
      <xdr:colOff>177800</xdr:colOff>
      <xdr:row>99</xdr:row>
      <xdr:rowOff>31409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848989"/>
          <a:ext cx="889000" cy="15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104347</xdr:rowOff>
    </xdr:from>
    <xdr:to>
      <xdr:col>72</xdr:col>
      <xdr:colOff>38100</xdr:colOff>
      <xdr:row>98</xdr:row>
      <xdr:rowOff>34497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51024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5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114078</xdr:rowOff>
    </xdr:from>
    <xdr:to>
      <xdr:col>67</xdr:col>
      <xdr:colOff>101600</xdr:colOff>
      <xdr:row>98</xdr:row>
      <xdr:rowOff>44228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60755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51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23619</xdr:rowOff>
    </xdr:from>
    <xdr:to>
      <xdr:col>85</xdr:col>
      <xdr:colOff>177800</xdr:colOff>
      <xdr:row>98</xdr:row>
      <xdr:rowOff>125219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2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2046</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04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93472</xdr:rowOff>
    </xdr:from>
    <xdr:to>
      <xdr:col>81</xdr:col>
      <xdr:colOff>101600</xdr:colOff>
      <xdr:row>98</xdr:row>
      <xdr:rowOff>23622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14749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81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95496</xdr:rowOff>
    </xdr:from>
    <xdr:to>
      <xdr:col>76</xdr:col>
      <xdr:colOff>165100</xdr:colOff>
      <xdr:row>97</xdr:row>
      <xdr:rowOff>25646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55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16773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6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152059</xdr:rowOff>
    </xdr:from>
    <xdr:to>
      <xdr:col>72</xdr:col>
      <xdr:colOff>38100</xdr:colOff>
      <xdr:row>99</xdr:row>
      <xdr:rowOff>82209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5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73336</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704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167539</xdr:rowOff>
    </xdr:from>
    <xdr:to>
      <xdr:col>67</xdr:col>
      <xdr:colOff>101600</xdr:colOff>
      <xdr:row>98</xdr:row>
      <xdr:rowOff>97689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9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88816</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89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73406</xdr:rowOff>
    </xdr:from>
    <xdr:to>
      <xdr:col>116</xdr:col>
      <xdr:colOff>63500</xdr:colOff>
      <xdr:row>39</xdr:row>
      <xdr:rowOff>20175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588506"/>
          <a:ext cx="838200" cy="1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7601</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512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47280</xdr:rowOff>
    </xdr:from>
    <xdr:to>
      <xdr:col>111</xdr:col>
      <xdr:colOff>177800</xdr:colOff>
      <xdr:row>38</xdr:row>
      <xdr:rowOff>73406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5623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63989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23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47280</xdr:rowOff>
    </xdr:from>
    <xdr:to>
      <xdr:col>107</xdr:col>
      <xdr:colOff>50800</xdr:colOff>
      <xdr:row>39</xdr:row>
      <xdr:rowOff>58057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562380"/>
          <a:ext cx="889000" cy="18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44394</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24747</xdr:rowOff>
    </xdr:from>
    <xdr:to>
      <xdr:col>102</xdr:col>
      <xdr:colOff>114300</xdr:colOff>
      <xdr:row>39</xdr:row>
      <xdr:rowOff>58057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539847"/>
          <a:ext cx="889000" cy="20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32077</xdr:rowOff>
    </xdr:from>
    <xdr:to>
      <xdr:col>102</xdr:col>
      <xdr:colOff>165100</xdr:colOff>
      <xdr:row>37</xdr:row>
      <xdr:rowOff>133677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150204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45793</xdr:rowOff>
    </xdr:from>
    <xdr:to>
      <xdr:col>98</xdr:col>
      <xdr:colOff>38100</xdr:colOff>
      <xdr:row>37</xdr:row>
      <xdr:rowOff>147393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163920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140825</xdr:rowOff>
    </xdr:from>
    <xdr:to>
      <xdr:col>116</xdr:col>
      <xdr:colOff>114300</xdr:colOff>
      <xdr:row>39</xdr:row>
      <xdr:rowOff>70975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5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55752</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70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22606</xdr:rowOff>
    </xdr:from>
    <xdr:to>
      <xdr:col>112</xdr:col>
      <xdr:colOff>38100</xdr:colOff>
      <xdr:row>38</xdr:row>
      <xdr:rowOff>124206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115333</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630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167930</xdr:rowOff>
    </xdr:from>
    <xdr:to>
      <xdr:col>107</xdr:col>
      <xdr:colOff>101600</xdr:colOff>
      <xdr:row>38</xdr:row>
      <xdr:rowOff>98080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5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89207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604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7257</xdr:rowOff>
    </xdr:from>
    <xdr:to>
      <xdr:col>102</xdr:col>
      <xdr:colOff>165100</xdr:colOff>
      <xdr:row>39</xdr:row>
      <xdr:rowOff>108857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99984</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78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145397</xdr:rowOff>
    </xdr:from>
    <xdr:to>
      <xdr:col>98</xdr:col>
      <xdr:colOff>38100</xdr:colOff>
      <xdr:row>38</xdr:row>
      <xdr:rowOff>75547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4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66674</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58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90170</xdr:rowOff>
    </xdr:from>
    <xdr:to>
      <xdr:col>116</xdr:col>
      <xdr:colOff>63500</xdr:colOff>
      <xdr:row>58</xdr:row>
      <xdr:rowOff>107152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34270"/>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20446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93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84400</xdr:rowOff>
    </xdr:from>
    <xdr:to>
      <xdr:col>111</xdr:col>
      <xdr:colOff>177800</xdr:colOff>
      <xdr:row>58</xdr:row>
      <xdr:rowOff>90170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28500"/>
          <a:ext cx="8890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116893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35197</xdr:rowOff>
    </xdr:from>
    <xdr:to>
      <xdr:col>107</xdr:col>
      <xdr:colOff>50800</xdr:colOff>
      <xdr:row>58</xdr:row>
      <xdr:rowOff>84400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979297"/>
          <a:ext cx="889000" cy="4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94033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9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35197</xdr:rowOff>
    </xdr:from>
    <xdr:to>
      <xdr:col>102</xdr:col>
      <xdr:colOff>114300</xdr:colOff>
      <xdr:row>59</xdr:row>
      <xdr:rowOff>23114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979297"/>
          <a:ext cx="889000" cy="15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71935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115897</xdr:rowOff>
    </xdr:from>
    <xdr:to>
      <xdr:col>98</xdr:col>
      <xdr:colOff>38100</xdr:colOff>
      <xdr:row>58</xdr:row>
      <xdr:rowOff>46047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62574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56352</xdr:rowOff>
    </xdr:from>
    <xdr:to>
      <xdr:col>116</xdr:col>
      <xdr:colOff>114300</xdr:colOff>
      <xdr:row>58</xdr:row>
      <xdr:rowOff>157952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0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34779</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7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39370</xdr:rowOff>
    </xdr:from>
    <xdr:to>
      <xdr:col>112</xdr:col>
      <xdr:colOff>38100</xdr:colOff>
      <xdr:row>58</xdr:row>
      <xdr:rowOff>140970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132097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33600</xdr:rowOff>
    </xdr:from>
    <xdr:to>
      <xdr:col>107</xdr:col>
      <xdr:colOff>101600</xdr:colOff>
      <xdr:row>58</xdr:row>
      <xdr:rowOff>135200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7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126327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7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155847</xdr:rowOff>
    </xdr:from>
    <xdr:to>
      <xdr:col>102</xdr:col>
      <xdr:colOff>165100</xdr:colOff>
      <xdr:row>58</xdr:row>
      <xdr:rowOff>85997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2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77124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2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143764</xdr:rowOff>
    </xdr:from>
    <xdr:to>
      <xdr:col>98</xdr:col>
      <xdr:colOff>38100</xdr:colOff>
      <xdr:row>59</xdr:row>
      <xdr:rowOff>73914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65041</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8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151175</xdr:rowOff>
    </xdr:from>
    <xdr:to>
      <xdr:col>116</xdr:col>
      <xdr:colOff>63500</xdr:colOff>
      <xdr:row>76</xdr:row>
      <xdr:rowOff>151313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181375"/>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21114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536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151313</xdr:rowOff>
    </xdr:from>
    <xdr:to>
      <xdr:col>111</xdr:col>
      <xdr:colOff>177800</xdr:colOff>
      <xdr:row>77</xdr:row>
      <xdr:rowOff>14976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181513"/>
          <a:ext cx="8890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49887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5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162926</xdr:rowOff>
    </xdr:from>
    <xdr:to>
      <xdr:col>107</xdr:col>
      <xdr:colOff>50800</xdr:colOff>
      <xdr:row>77</xdr:row>
      <xdr:rowOff>14976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193126"/>
          <a:ext cx="8890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117964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162926</xdr:rowOff>
    </xdr:from>
    <xdr:to>
      <xdr:col>102</xdr:col>
      <xdr:colOff>114300</xdr:colOff>
      <xdr:row>77</xdr:row>
      <xdr:rowOff>12325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193126"/>
          <a:ext cx="889000" cy="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126148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148976</xdr:rowOff>
    </xdr:from>
    <xdr:to>
      <xdr:col>98</xdr:col>
      <xdr:colOff>38100</xdr:colOff>
      <xdr:row>75</xdr:row>
      <xdr:rowOff>79126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95653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100375</xdr:rowOff>
    </xdr:from>
    <xdr:to>
      <xdr:col>116</xdr:col>
      <xdr:colOff>114300</xdr:colOff>
      <xdr:row>77</xdr:row>
      <xdr:rowOff>30525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3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15302</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04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100513</xdr:rowOff>
    </xdr:from>
    <xdr:to>
      <xdr:col>112</xdr:col>
      <xdr:colOff>38100</xdr:colOff>
      <xdr:row>77</xdr:row>
      <xdr:rowOff>30663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1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21790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22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135626</xdr:rowOff>
    </xdr:from>
    <xdr:to>
      <xdr:col>107</xdr:col>
      <xdr:colOff>101600</xdr:colOff>
      <xdr:row>77</xdr:row>
      <xdr:rowOff>65776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6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56903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25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112126</xdr:rowOff>
    </xdr:from>
    <xdr:to>
      <xdr:col>102</xdr:col>
      <xdr:colOff>165100</xdr:colOff>
      <xdr:row>77</xdr:row>
      <xdr:rowOff>42276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4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33403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3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132975</xdr:rowOff>
    </xdr:from>
    <xdr:to>
      <xdr:col>98</xdr:col>
      <xdr:colOff>38100</xdr:colOff>
      <xdr:row>77</xdr:row>
      <xdr:rowOff>63125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54252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25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・普通建設事業費については、市野谷小学校の建設事業や南流山中学校移転事業に係る工事請負費等が大きな要因として前年度から増加となっている。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・近年の小・中学校建設等による普通建設事業費の増加に伴い、公債費は増加傾向にあり、今後も増加していくことが想定される。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災害復旧事業費については、前年度におおたかの森小学校の火災による復旧工事を行ったことにより皆減となっている。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210,733
207,023
35.32
93,967,659
90,498,803
2,363,965
39,304,423
67,588,179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119583</xdr:rowOff>
    </xdr:from>
    <xdr:to>
      <xdr:col>24</xdr:col>
      <xdr:colOff>63500</xdr:colOff>
      <xdr:row>37</xdr:row>
      <xdr:rowOff>49631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91783"/>
          <a:ext cx="8382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136008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5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119583</xdr:rowOff>
    </xdr:from>
    <xdr:to>
      <xdr:col>19</xdr:col>
      <xdr:colOff>177800</xdr:colOff>
      <xdr:row>37</xdr:row>
      <xdr:rowOff>2083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91783"/>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69867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61062</xdr:rowOff>
    </xdr:from>
    <xdr:to>
      <xdr:col>15</xdr:col>
      <xdr:colOff>50800</xdr:colOff>
      <xdr:row>37</xdr:row>
      <xdr:rowOff>2083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33262"/>
          <a:ext cx="8890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79925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58319</xdr:rowOff>
    </xdr:from>
    <xdr:to>
      <xdr:col>10</xdr:col>
      <xdr:colOff>114300</xdr:colOff>
      <xdr:row>36</xdr:row>
      <xdr:rowOff>61062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3051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81754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72610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170281</xdr:rowOff>
    </xdr:from>
    <xdr:to>
      <xdr:col>24</xdr:col>
      <xdr:colOff>114300</xdr:colOff>
      <xdr:row>37</xdr:row>
      <xdr:rowOff>100431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148708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2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68783</xdr:rowOff>
    </xdr:from>
    <xdr:to>
      <xdr:col>20</xdr:col>
      <xdr:colOff>38100</xdr:colOff>
      <xdr:row>36</xdr:row>
      <xdr:rowOff>170383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161510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3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122733</xdr:rowOff>
    </xdr:from>
    <xdr:to>
      <xdr:col>15</xdr:col>
      <xdr:colOff>101600</xdr:colOff>
      <xdr:row>37</xdr:row>
      <xdr:rowOff>52883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44010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8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10262</xdr:rowOff>
    </xdr:from>
    <xdr:to>
      <xdr:col>10</xdr:col>
      <xdr:colOff>165100</xdr:colOff>
      <xdr:row>36</xdr:row>
      <xdr:rowOff>111862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8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102989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7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7519</xdr:rowOff>
    </xdr:from>
    <xdr:to>
      <xdr:col>6</xdr:col>
      <xdr:colOff>38100</xdr:colOff>
      <xdr:row>36</xdr:row>
      <xdr:rowOff>109119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100246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7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26739</xdr:rowOff>
    </xdr:from>
    <xdr:to>
      <xdr:col>24</xdr:col>
      <xdr:colOff>63500</xdr:colOff>
      <xdr:row>58</xdr:row>
      <xdr:rowOff>34664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70839"/>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111276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8658</xdr:rowOff>
    </xdr:from>
    <xdr:to>
      <xdr:col>19</xdr:col>
      <xdr:colOff>177800</xdr:colOff>
      <xdr:row>58</xdr:row>
      <xdr:rowOff>34664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52758"/>
          <a:ext cx="889000" cy="2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11161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166784</xdr:rowOff>
    </xdr:from>
    <xdr:to>
      <xdr:col>15</xdr:col>
      <xdr:colOff>50800</xdr:colOff>
      <xdr:row>58</xdr:row>
      <xdr:rowOff>8658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910734"/>
          <a:ext cx="889000" cy="10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164910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166784</xdr:rowOff>
    </xdr:from>
    <xdr:to>
      <xdr:col>10</xdr:col>
      <xdr:colOff>114300</xdr:colOff>
      <xdr:row>58</xdr:row>
      <xdr:rowOff>28763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910734"/>
          <a:ext cx="889000" cy="106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58954</xdr:rowOff>
    </xdr:from>
    <xdr:to>
      <xdr:col>10</xdr:col>
      <xdr:colOff>165100</xdr:colOff>
      <xdr:row>50</xdr:row>
      <xdr:rowOff>160554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5631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137407</xdr:rowOff>
    </xdr:from>
    <xdr:to>
      <xdr:col>6</xdr:col>
      <xdr:colOff>38100</xdr:colOff>
      <xdr:row>57</xdr:row>
      <xdr:rowOff>67557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84084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147389</xdr:rowOff>
    </xdr:from>
    <xdr:to>
      <xdr:col>24</xdr:col>
      <xdr:colOff>114300</xdr:colOff>
      <xdr:row>58</xdr:row>
      <xdr:rowOff>77539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2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62316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3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155314</xdr:rowOff>
    </xdr:from>
    <xdr:to>
      <xdr:col>20</xdr:col>
      <xdr:colOff>38100</xdr:colOff>
      <xdr:row>58</xdr:row>
      <xdr:rowOff>85464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76591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2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129308</xdr:rowOff>
    </xdr:from>
    <xdr:to>
      <xdr:col>15</xdr:col>
      <xdr:colOff>101600</xdr:colOff>
      <xdr:row>58</xdr:row>
      <xdr:rowOff>59458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50585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9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115984</xdr:rowOff>
    </xdr:from>
    <xdr:to>
      <xdr:col>10</xdr:col>
      <xdr:colOff>165100</xdr:colOff>
      <xdr:row>52</xdr:row>
      <xdr:rowOff>46134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85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37261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95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149413</xdr:rowOff>
    </xdr:from>
    <xdr:to>
      <xdr:col>6</xdr:col>
      <xdr:colOff>38100</xdr:colOff>
      <xdr:row>58</xdr:row>
      <xdr:rowOff>79563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70690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148984</xdr:rowOff>
    </xdr:from>
    <xdr:to>
      <xdr:col>24</xdr:col>
      <xdr:colOff>62865</xdr:colOff>
      <xdr:row>79</xdr:row>
      <xdr:rowOff>9564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9034"/>
          <a:ext cx="1270" cy="15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13391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9564</xdr:rowOff>
    </xdr:from>
    <xdr:to>
      <xdr:col>24</xdr:col>
      <xdr:colOff>152400</xdr:colOff>
      <xdr:row>79</xdr:row>
      <xdr:rowOff>9564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95661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148984</xdr:rowOff>
    </xdr:from>
    <xdr:to>
      <xdr:col>24</xdr:col>
      <xdr:colOff>152400</xdr:colOff>
      <xdr:row>69</xdr:row>
      <xdr:rowOff>148984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79730</xdr:rowOff>
    </xdr:from>
    <xdr:to>
      <xdr:col>24</xdr:col>
      <xdr:colOff>63500</xdr:colOff>
      <xdr:row>77</xdr:row>
      <xdr:rowOff>32462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09930"/>
          <a:ext cx="838200" cy="12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99141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86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76264</xdr:rowOff>
    </xdr:from>
    <xdr:to>
      <xdr:col>24</xdr:col>
      <xdr:colOff>114300</xdr:colOff>
      <xdr:row>76</xdr:row>
      <xdr:rowOff>6414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146889</xdr:rowOff>
    </xdr:from>
    <xdr:to>
      <xdr:col>19</xdr:col>
      <xdr:colOff>177800</xdr:colOff>
      <xdr:row>77</xdr:row>
      <xdr:rowOff>32462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77089"/>
          <a:ext cx="8890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34810</xdr:rowOff>
    </xdr:from>
    <xdr:to>
      <xdr:col>20</xdr:col>
      <xdr:colOff>38100</xdr:colOff>
      <xdr:row>76</xdr:row>
      <xdr:rowOff>136410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152938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4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146889</xdr:rowOff>
    </xdr:from>
    <xdr:to>
      <xdr:col>15</xdr:col>
      <xdr:colOff>50800</xdr:colOff>
      <xdr:row>78</xdr:row>
      <xdr:rowOff>119723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77089"/>
          <a:ext cx="889000" cy="31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133032</xdr:rowOff>
    </xdr:from>
    <xdr:to>
      <xdr:col>15</xdr:col>
      <xdr:colOff>101600</xdr:colOff>
      <xdr:row>76</xdr:row>
      <xdr:rowOff>63182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79709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119723</xdr:rowOff>
    </xdr:from>
    <xdr:to>
      <xdr:col>10</xdr:col>
      <xdr:colOff>114300</xdr:colOff>
      <xdr:row>79</xdr:row>
      <xdr:rowOff>110186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92823"/>
          <a:ext cx="889000" cy="16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112992</xdr:rowOff>
    </xdr:from>
    <xdr:to>
      <xdr:col>10</xdr:col>
      <xdr:colOff>165100</xdr:colOff>
      <xdr:row>78</xdr:row>
      <xdr:rowOff>43142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59669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45935</xdr:rowOff>
    </xdr:from>
    <xdr:to>
      <xdr:col>6</xdr:col>
      <xdr:colOff>38100</xdr:colOff>
      <xdr:row>78</xdr:row>
      <xdr:rowOff>147535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164062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9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28930</xdr:rowOff>
    </xdr:from>
    <xdr:to>
      <xdr:col>24</xdr:col>
      <xdr:colOff>114300</xdr:colOff>
      <xdr:row>76</xdr:row>
      <xdr:rowOff>130530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7357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3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153112</xdr:rowOff>
    </xdr:from>
    <xdr:to>
      <xdr:col>20</xdr:col>
      <xdr:colOff>38100</xdr:colOff>
      <xdr:row>77</xdr:row>
      <xdr:rowOff>83262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74389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7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96089</xdr:rowOff>
    </xdr:from>
    <xdr:to>
      <xdr:col>15</xdr:col>
      <xdr:colOff>101600</xdr:colOff>
      <xdr:row>77</xdr:row>
      <xdr:rowOff>26239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17366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1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68923</xdr:rowOff>
    </xdr:from>
    <xdr:to>
      <xdr:col>10</xdr:col>
      <xdr:colOff>165100</xdr:colOff>
      <xdr:row>78</xdr:row>
      <xdr:rowOff>170523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4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161650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3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59386</xdr:rowOff>
    </xdr:from>
    <xdr:to>
      <xdr:col>6</xdr:col>
      <xdr:colOff>38100</xdr:colOff>
      <xdr:row>79</xdr:row>
      <xdr:rowOff>160986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60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152113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9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41565</xdr:rowOff>
    </xdr:from>
    <xdr:to>
      <xdr:col>24</xdr:col>
      <xdr:colOff>63500</xdr:colOff>
      <xdr:row>95</xdr:row>
      <xdr:rowOff>110570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157865"/>
          <a:ext cx="838200" cy="24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126861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14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155702</xdr:rowOff>
    </xdr:from>
    <xdr:to>
      <xdr:col>19</xdr:col>
      <xdr:colOff>177800</xdr:colOff>
      <xdr:row>95</xdr:row>
      <xdr:rowOff>110570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272002"/>
          <a:ext cx="889000" cy="12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102818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4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155702</xdr:rowOff>
    </xdr:from>
    <xdr:to>
      <xdr:col>15</xdr:col>
      <xdr:colOff>50800</xdr:colOff>
      <xdr:row>97</xdr:row>
      <xdr:rowOff>150085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272002"/>
          <a:ext cx="889000" cy="50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91788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7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150085</xdr:rowOff>
    </xdr:from>
    <xdr:to>
      <xdr:col>10</xdr:col>
      <xdr:colOff>114300</xdr:colOff>
      <xdr:row>97</xdr:row>
      <xdr:rowOff>163083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80735"/>
          <a:ext cx="8890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1378</xdr:rowOff>
    </xdr:from>
    <xdr:to>
      <xdr:col>10</xdr:col>
      <xdr:colOff>165100</xdr:colOff>
      <xdr:row>97</xdr:row>
      <xdr:rowOff>102978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119505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157291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162215</xdr:rowOff>
    </xdr:from>
    <xdr:to>
      <xdr:col>24</xdr:col>
      <xdr:colOff>114300</xdr:colOff>
      <xdr:row>94</xdr:row>
      <xdr:rowOff>92365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10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13642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95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59770</xdr:rowOff>
    </xdr:from>
    <xdr:to>
      <xdr:col>20</xdr:col>
      <xdr:colOff>38100</xdr:colOff>
      <xdr:row>95</xdr:row>
      <xdr:rowOff>161370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4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152497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4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104902</xdr:rowOff>
    </xdr:from>
    <xdr:to>
      <xdr:col>15</xdr:col>
      <xdr:colOff>101600</xdr:colOff>
      <xdr:row>95</xdr:row>
      <xdr:rowOff>35052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2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51579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9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99285</xdr:rowOff>
    </xdr:from>
    <xdr:to>
      <xdr:col>10</xdr:col>
      <xdr:colOff>165100</xdr:colOff>
      <xdr:row>98</xdr:row>
      <xdr:rowOff>29435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20562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2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112283</xdr:rowOff>
    </xdr:from>
    <xdr:to>
      <xdr:col>6</xdr:col>
      <xdr:colOff>38100</xdr:colOff>
      <xdr:row>98</xdr:row>
      <xdr:rowOff>42433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4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33560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3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8255</xdr:rowOff>
    </xdr:from>
    <xdr:to>
      <xdr:col>55</xdr:col>
      <xdr:colOff>0</xdr:colOff>
      <xdr:row>39</xdr:row>
      <xdr:rowOff>9779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9480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48150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0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7112</xdr:rowOff>
    </xdr:from>
    <xdr:to>
      <xdr:col>50</xdr:col>
      <xdr:colOff>114300</xdr:colOff>
      <xdr:row>39</xdr:row>
      <xdr:rowOff>8255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9366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144543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4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7112</xdr:rowOff>
    </xdr:from>
    <xdr:to>
      <xdr:col>45</xdr:col>
      <xdr:colOff>177800</xdr:colOff>
      <xdr:row>39</xdr:row>
      <xdr:rowOff>16256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9366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138447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143891</xdr:rowOff>
    </xdr:from>
    <xdr:to>
      <xdr:col>41</xdr:col>
      <xdr:colOff>50800</xdr:colOff>
      <xdr:row>39</xdr:row>
      <xdr:rowOff>16256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58991"/>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106443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130429</xdr:rowOff>
    </xdr:from>
    <xdr:to>
      <xdr:col>55</xdr:col>
      <xdr:colOff>50800</xdr:colOff>
      <xdr:row>39</xdr:row>
      <xdr:rowOff>60579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45356</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604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128905</xdr:rowOff>
    </xdr:from>
    <xdr:to>
      <xdr:col>50</xdr:col>
      <xdr:colOff>165100</xdr:colOff>
      <xdr:row>39</xdr:row>
      <xdr:rowOff>59055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50182</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7367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127762</xdr:rowOff>
    </xdr:from>
    <xdr:to>
      <xdr:col>46</xdr:col>
      <xdr:colOff>38100</xdr:colOff>
      <xdr:row>39</xdr:row>
      <xdr:rowOff>57912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49039</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7355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136906</xdr:rowOff>
    </xdr:from>
    <xdr:to>
      <xdr:col>41</xdr:col>
      <xdr:colOff>101600</xdr:colOff>
      <xdr:row>39</xdr:row>
      <xdr:rowOff>67056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58183</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7447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93091</xdr:rowOff>
    </xdr:from>
    <xdr:to>
      <xdr:col>36</xdr:col>
      <xdr:colOff>165100</xdr:colOff>
      <xdr:row>39</xdr:row>
      <xdr:rowOff>23241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14368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138100</xdr:rowOff>
    </xdr:from>
    <xdr:to>
      <xdr:col>55</xdr:col>
      <xdr:colOff>0</xdr:colOff>
      <xdr:row>58</xdr:row>
      <xdr:rowOff>140919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10082200"/>
          <a:ext cx="8382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159402</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140919</xdr:rowOff>
    </xdr:from>
    <xdr:to>
      <xdr:col>50</xdr:col>
      <xdr:colOff>114300</xdr:colOff>
      <xdr:row>58</xdr:row>
      <xdr:rowOff>147930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10085019"/>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80230</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147930</xdr:rowOff>
    </xdr:from>
    <xdr:to>
      <xdr:col>45</xdr:col>
      <xdr:colOff>177800</xdr:colOff>
      <xdr:row>58</xdr:row>
      <xdr:rowOff>148616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1009203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87089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68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123241</xdr:rowOff>
    </xdr:from>
    <xdr:to>
      <xdr:col>41</xdr:col>
      <xdr:colOff>50800</xdr:colOff>
      <xdr:row>58</xdr:row>
      <xdr:rowOff>148616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10067341"/>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129362</xdr:rowOff>
    </xdr:from>
    <xdr:to>
      <xdr:col>41</xdr:col>
      <xdr:colOff>101600</xdr:colOff>
      <xdr:row>58</xdr:row>
      <xdr:rowOff>59512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76039</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67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135687</xdr:rowOff>
    </xdr:from>
    <xdr:to>
      <xdr:col>36</xdr:col>
      <xdr:colOff>165100</xdr:colOff>
      <xdr:row>58</xdr:row>
      <xdr:rowOff>65837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82364</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87300</xdr:rowOff>
    </xdr:from>
    <xdr:to>
      <xdr:col>55</xdr:col>
      <xdr:colOff>50800</xdr:colOff>
      <xdr:row>59</xdr:row>
      <xdr:rowOff>17450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2227</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4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90119</xdr:rowOff>
    </xdr:from>
    <xdr:to>
      <xdr:col>50</xdr:col>
      <xdr:colOff>165100</xdr:colOff>
      <xdr:row>59</xdr:row>
      <xdr:rowOff>20269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11396</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50017" y="10126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97130</xdr:rowOff>
    </xdr:from>
    <xdr:to>
      <xdr:col>46</xdr:col>
      <xdr:colOff>38100</xdr:colOff>
      <xdr:row>59</xdr:row>
      <xdr:rowOff>27280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18407</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61017" y="1013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97816</xdr:rowOff>
    </xdr:from>
    <xdr:to>
      <xdr:col>41</xdr:col>
      <xdr:colOff>101600</xdr:colOff>
      <xdr:row>59</xdr:row>
      <xdr:rowOff>27966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19093</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2017" y="10134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72441</xdr:rowOff>
    </xdr:from>
    <xdr:to>
      <xdr:col>36</xdr:col>
      <xdr:colOff>165100</xdr:colOff>
      <xdr:row>59</xdr:row>
      <xdr:rowOff>2591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165168</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57679</xdr:rowOff>
    </xdr:from>
    <xdr:to>
      <xdr:col>55</xdr:col>
      <xdr:colOff>0</xdr:colOff>
      <xdr:row>77</xdr:row>
      <xdr:rowOff>144089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59329"/>
          <a:ext cx="838200" cy="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33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142398</xdr:rowOff>
    </xdr:from>
    <xdr:to>
      <xdr:col>50</xdr:col>
      <xdr:colOff>114300</xdr:colOff>
      <xdr:row>77</xdr:row>
      <xdr:rowOff>144089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44048"/>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53956</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91283</xdr:rowOff>
    </xdr:from>
    <xdr:to>
      <xdr:col>45</xdr:col>
      <xdr:colOff>177800</xdr:colOff>
      <xdr:row>77</xdr:row>
      <xdr:rowOff>142398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292933"/>
          <a:ext cx="889000" cy="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57066</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91283</xdr:rowOff>
    </xdr:from>
    <xdr:to>
      <xdr:col>41</xdr:col>
      <xdr:colOff>50800</xdr:colOff>
      <xdr:row>78</xdr:row>
      <xdr:rowOff>21651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292933"/>
          <a:ext cx="889000" cy="10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148917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6787</xdr:rowOff>
    </xdr:from>
    <xdr:to>
      <xdr:col>36</xdr:col>
      <xdr:colOff>165100</xdr:colOff>
      <xdr:row>77</xdr:row>
      <xdr:rowOff>108387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124914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6879</xdr:rowOff>
    </xdr:from>
    <xdr:to>
      <xdr:col>55</xdr:col>
      <xdr:colOff>50800</xdr:colOff>
      <xdr:row>77</xdr:row>
      <xdr:rowOff>108479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156756</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8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93289</xdr:rowOff>
    </xdr:from>
    <xdr:to>
      <xdr:col>50</xdr:col>
      <xdr:colOff>165100</xdr:colOff>
      <xdr:row>78</xdr:row>
      <xdr:rowOff>23439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9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14566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8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91598</xdr:rowOff>
    </xdr:from>
    <xdr:to>
      <xdr:col>46</xdr:col>
      <xdr:colOff>38100</xdr:colOff>
      <xdr:row>78</xdr:row>
      <xdr:rowOff>21748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12875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38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40483</xdr:rowOff>
    </xdr:from>
    <xdr:to>
      <xdr:col>41</xdr:col>
      <xdr:colOff>101600</xdr:colOff>
      <xdr:row>77</xdr:row>
      <xdr:rowOff>142083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133210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33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142301</xdr:rowOff>
    </xdr:from>
    <xdr:to>
      <xdr:col>36</xdr:col>
      <xdr:colOff>165100</xdr:colOff>
      <xdr:row>78</xdr:row>
      <xdr:rowOff>72451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63578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3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100479</xdr:rowOff>
    </xdr:from>
    <xdr:to>
      <xdr:col>55</xdr:col>
      <xdr:colOff>0</xdr:colOff>
      <xdr:row>98</xdr:row>
      <xdr:rowOff>117918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31129"/>
          <a:ext cx="838200" cy="18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82059</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69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117918</xdr:rowOff>
    </xdr:from>
    <xdr:to>
      <xdr:col>50</xdr:col>
      <xdr:colOff>114300</xdr:colOff>
      <xdr:row>98</xdr:row>
      <xdr:rowOff>161449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920018"/>
          <a:ext cx="889000" cy="4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45668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49763</xdr:rowOff>
    </xdr:from>
    <xdr:to>
      <xdr:col>45</xdr:col>
      <xdr:colOff>177800</xdr:colOff>
      <xdr:row>98</xdr:row>
      <xdr:rowOff>161449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51863"/>
          <a:ext cx="889000" cy="11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97462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8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32029</xdr:rowOff>
    </xdr:from>
    <xdr:to>
      <xdr:col>41</xdr:col>
      <xdr:colOff>50800</xdr:colOff>
      <xdr:row>98</xdr:row>
      <xdr:rowOff>49763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834129"/>
          <a:ext cx="889000" cy="1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84361</xdr:rowOff>
    </xdr:from>
    <xdr:to>
      <xdr:col>41</xdr:col>
      <xdr:colOff>101600</xdr:colOff>
      <xdr:row>97</xdr:row>
      <xdr:rowOff>14511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31038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1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139356</xdr:rowOff>
    </xdr:from>
    <xdr:to>
      <xdr:col>36</xdr:col>
      <xdr:colOff>165100</xdr:colOff>
      <xdr:row>97</xdr:row>
      <xdr:rowOff>69506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86033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7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49679</xdr:rowOff>
    </xdr:from>
    <xdr:to>
      <xdr:col>55</xdr:col>
      <xdr:colOff>50800</xdr:colOff>
      <xdr:row>97</xdr:row>
      <xdr:rowOff>151279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8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28106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5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67118</xdr:rowOff>
    </xdr:from>
    <xdr:to>
      <xdr:col>50</xdr:col>
      <xdr:colOff>165100</xdr:colOff>
      <xdr:row>98</xdr:row>
      <xdr:rowOff>168718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6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159845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6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110649</xdr:rowOff>
    </xdr:from>
    <xdr:to>
      <xdr:col>46</xdr:col>
      <xdr:colOff>38100</xdr:colOff>
      <xdr:row>99</xdr:row>
      <xdr:rowOff>40799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1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31926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170413</xdr:rowOff>
    </xdr:from>
    <xdr:to>
      <xdr:col>41</xdr:col>
      <xdr:colOff>101600</xdr:colOff>
      <xdr:row>98</xdr:row>
      <xdr:rowOff>100563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91690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9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152679</xdr:rowOff>
    </xdr:from>
    <xdr:to>
      <xdr:col>36</xdr:col>
      <xdr:colOff>165100</xdr:colOff>
      <xdr:row>98</xdr:row>
      <xdr:rowOff>82829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73956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7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99283</xdr:rowOff>
    </xdr:from>
    <xdr:to>
      <xdr:col>85</xdr:col>
      <xdr:colOff>127000</xdr:colOff>
      <xdr:row>37</xdr:row>
      <xdr:rowOff>134305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42933"/>
          <a:ext cx="838200" cy="3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154205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5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99283</xdr:rowOff>
    </xdr:from>
    <xdr:to>
      <xdr:col>81</xdr:col>
      <xdr:colOff>50800</xdr:colOff>
      <xdr:row>38</xdr:row>
      <xdr:rowOff>41494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42933"/>
          <a:ext cx="889000" cy="1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120251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41494</xdr:rowOff>
    </xdr:from>
    <xdr:to>
      <xdr:col>76</xdr:col>
      <xdr:colOff>114300</xdr:colOff>
      <xdr:row>38</xdr:row>
      <xdr:rowOff>135951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556594"/>
          <a:ext cx="889000" cy="9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120251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68742</xdr:rowOff>
    </xdr:from>
    <xdr:to>
      <xdr:col>71</xdr:col>
      <xdr:colOff>177800</xdr:colOff>
      <xdr:row>38</xdr:row>
      <xdr:rowOff>135951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583842"/>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72701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75353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83505</xdr:rowOff>
    </xdr:from>
    <xdr:to>
      <xdr:col>85</xdr:col>
      <xdr:colOff>177800</xdr:colOff>
      <xdr:row>38</xdr:row>
      <xdr:rowOff>13655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61932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0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48483</xdr:rowOff>
    </xdr:from>
    <xdr:to>
      <xdr:col>81</xdr:col>
      <xdr:colOff>101600</xdr:colOff>
      <xdr:row>37</xdr:row>
      <xdr:rowOff>150083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9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141211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8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162144</xdr:rowOff>
    </xdr:from>
    <xdr:to>
      <xdr:col>76</xdr:col>
      <xdr:colOff>165100</xdr:colOff>
      <xdr:row>38</xdr:row>
      <xdr:rowOff>92294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0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83421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9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85151</xdr:rowOff>
    </xdr:from>
    <xdr:to>
      <xdr:col>72</xdr:col>
      <xdr:colOff>38100</xdr:colOff>
      <xdr:row>39</xdr:row>
      <xdr:rowOff>15301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60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6428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9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17942</xdr:rowOff>
    </xdr:from>
    <xdr:to>
      <xdr:col>67</xdr:col>
      <xdr:colOff>101600</xdr:colOff>
      <xdr:row>38</xdr:row>
      <xdr:rowOff>119542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3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110669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2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63653</xdr:rowOff>
    </xdr:from>
    <xdr:to>
      <xdr:col>85</xdr:col>
      <xdr:colOff>127000</xdr:colOff>
      <xdr:row>54</xdr:row>
      <xdr:rowOff>38373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8636153"/>
          <a:ext cx="838200" cy="66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17837</xdr:rowOff>
    </xdr:from>
    <xdr:to>
      <xdr:col>81</xdr:col>
      <xdr:colOff>50800</xdr:colOff>
      <xdr:row>54</xdr:row>
      <xdr:rowOff>38373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8761787"/>
          <a:ext cx="889000" cy="53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109104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1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17837</xdr:rowOff>
    </xdr:from>
    <xdr:to>
      <xdr:col>76</xdr:col>
      <xdr:colOff>114300</xdr:colOff>
      <xdr:row>53</xdr:row>
      <xdr:rowOff>95790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8761787"/>
          <a:ext cx="889000" cy="42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67498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95790</xdr:rowOff>
    </xdr:from>
    <xdr:to>
      <xdr:col>71</xdr:col>
      <xdr:colOff>177800</xdr:colOff>
      <xdr:row>56</xdr:row>
      <xdr:rowOff>30962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182640"/>
          <a:ext cx="889000" cy="44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153842</xdr:rowOff>
    </xdr:from>
    <xdr:to>
      <xdr:col>72</xdr:col>
      <xdr:colOff>38100</xdr:colOff>
      <xdr:row>56</xdr:row>
      <xdr:rowOff>83992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75119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119952</xdr:rowOff>
    </xdr:from>
    <xdr:to>
      <xdr:col>67</xdr:col>
      <xdr:colOff>101600</xdr:colOff>
      <xdr:row>57</xdr:row>
      <xdr:rowOff>50102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41229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12853</xdr:rowOff>
    </xdr:from>
    <xdr:to>
      <xdr:col>85</xdr:col>
      <xdr:colOff>177800</xdr:colOff>
      <xdr:row>50</xdr:row>
      <xdr:rowOff>114453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858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137330</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853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159023</xdr:rowOff>
    </xdr:from>
    <xdr:to>
      <xdr:col>81</xdr:col>
      <xdr:colOff>101600</xdr:colOff>
      <xdr:row>54</xdr:row>
      <xdr:rowOff>89173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24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105700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02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138487</xdr:rowOff>
    </xdr:from>
    <xdr:to>
      <xdr:col>76</xdr:col>
      <xdr:colOff>165100</xdr:colOff>
      <xdr:row>51</xdr:row>
      <xdr:rowOff>68637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871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85164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848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44990</xdr:rowOff>
    </xdr:from>
    <xdr:to>
      <xdr:col>72</xdr:col>
      <xdr:colOff>38100</xdr:colOff>
      <xdr:row>53</xdr:row>
      <xdr:rowOff>146590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1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163117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890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151612</xdr:rowOff>
    </xdr:from>
    <xdr:to>
      <xdr:col>67</xdr:col>
      <xdr:colOff>101600</xdr:colOff>
      <xdr:row>56</xdr:row>
      <xdr:rowOff>81762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8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98289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5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148844</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350494"/>
          <a:ext cx="8382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148844</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350494"/>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145279</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518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131927</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05027"/>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118669</xdr:rowOff>
    </xdr:from>
    <xdr:to>
      <xdr:col>71</xdr:col>
      <xdr:colOff>177800</xdr:colOff>
      <xdr:row>78</xdr:row>
      <xdr:rowOff>131927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91769"/>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123131</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153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27863</xdr:rowOff>
    </xdr:from>
    <xdr:to>
      <xdr:col>67</xdr:col>
      <xdr:colOff>101600</xdr:colOff>
      <xdr:row>78</xdr:row>
      <xdr:rowOff>129463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145990</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176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98044</xdr:rowOff>
    </xdr:from>
    <xdr:to>
      <xdr:col>81</xdr:col>
      <xdr:colOff>101600</xdr:colOff>
      <xdr:row>78</xdr:row>
      <xdr:rowOff>28194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29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44721</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074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81127</xdr:rowOff>
    </xdr:from>
    <xdr:to>
      <xdr:col>72</xdr:col>
      <xdr:colOff>38100</xdr:colOff>
      <xdr:row>79</xdr:row>
      <xdr:rowOff>11277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2404</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46333" y="135469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67869</xdr:rowOff>
    </xdr:from>
    <xdr:to>
      <xdr:col>67</xdr:col>
      <xdr:colOff>101600</xdr:colOff>
      <xdr:row>78</xdr:row>
      <xdr:rowOff>169469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4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160596</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57333" y="135336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167818</xdr:rowOff>
    </xdr:from>
    <xdr:to>
      <xdr:col>85</xdr:col>
      <xdr:colOff>127000</xdr:colOff>
      <xdr:row>97</xdr:row>
      <xdr:rowOff>10483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27018"/>
          <a:ext cx="838200" cy="1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14927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02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10483</xdr:rowOff>
    </xdr:from>
    <xdr:to>
      <xdr:col>81</xdr:col>
      <xdr:colOff>50800</xdr:colOff>
      <xdr:row>97</xdr:row>
      <xdr:rowOff>22447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41133"/>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121017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22447</xdr:rowOff>
    </xdr:from>
    <xdr:to>
      <xdr:col>76</xdr:col>
      <xdr:colOff>114300</xdr:colOff>
      <xdr:row>97</xdr:row>
      <xdr:rowOff>43821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53097"/>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112120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27533</xdr:rowOff>
    </xdr:from>
    <xdr:to>
      <xdr:col>71</xdr:col>
      <xdr:colOff>177800</xdr:colOff>
      <xdr:row>97</xdr:row>
      <xdr:rowOff>43821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658183"/>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119321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106481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117018</xdr:rowOff>
    </xdr:from>
    <xdr:to>
      <xdr:col>85</xdr:col>
      <xdr:colOff>177800</xdr:colOff>
      <xdr:row>97</xdr:row>
      <xdr:rowOff>47168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95445</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5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131133</xdr:rowOff>
    </xdr:from>
    <xdr:to>
      <xdr:col>81</xdr:col>
      <xdr:colOff>101600</xdr:colOff>
      <xdr:row>97</xdr:row>
      <xdr:rowOff>61283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9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52410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8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143097</xdr:rowOff>
    </xdr:from>
    <xdr:to>
      <xdr:col>76</xdr:col>
      <xdr:colOff>165100</xdr:colOff>
      <xdr:row>97</xdr:row>
      <xdr:rowOff>73247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0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64374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9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164471</xdr:rowOff>
    </xdr:from>
    <xdr:to>
      <xdr:col>72</xdr:col>
      <xdr:colOff>38100</xdr:colOff>
      <xdr:row>97</xdr:row>
      <xdr:rowOff>94621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2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85748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148183</xdr:rowOff>
    </xdr:from>
    <xdr:to>
      <xdr:col>67</xdr:col>
      <xdr:colOff>101600</xdr:colOff>
      <xdr:row>97</xdr:row>
      <xdr:rowOff>78333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69460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0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169418</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170168"/>
          <a:ext cx="889000" cy="56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169418</xdr:rowOff>
    </xdr:from>
    <xdr:to>
      <xdr:col>107</xdr:col>
      <xdr:colOff>50800</xdr:colOff>
      <xdr:row>39</xdr:row>
      <xdr:rowOff>26162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9545300" y="6170168"/>
          <a:ext cx="889000" cy="54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151909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26162</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8656300" y="67127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93489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44704</xdr:rowOff>
    </xdr:from>
    <xdr:to>
      <xdr:col>98</xdr:col>
      <xdr:colOff>38100</xdr:colOff>
      <xdr:row>38</xdr:row>
      <xdr:rowOff>146304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162831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118618</xdr:rowOff>
    </xdr:from>
    <xdr:to>
      <xdr:col>107</xdr:col>
      <xdr:colOff>101600</xdr:colOff>
      <xdr:row>36</xdr:row>
      <xdr:rowOff>48768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65295</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5017" y="5894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146812</xdr:rowOff>
    </xdr:from>
    <xdr:to>
      <xdr:col>102</xdr:col>
      <xdr:colOff>165100</xdr:colOff>
      <xdr:row>39</xdr:row>
      <xdr:rowOff>76962</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68089</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88333" y="6754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・全体的に、全国平均・類似団体内平均を継続的に下回っているが、子育て世代の人口の増加に伴う小中学校建設関係の経費の増加により、教育費は類似団体内平均を上回った。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・衛生費については、廃棄物処理施設の延命化工事に係る経費により増加している。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・災害復旧事業費については、前年度におおたかの森小学校の火災による復旧工事を行ったことにより皆減となっている。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年度において財政調整積立基金を</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8,000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万円を取崩したことにより、財政調整積立基金残高に対する標準財政規模比は下がっているが、適切な財源確保と歳出の精査により、予算規模が増加傾向の中においても、実施計画に定める標準財政規模の</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％を維持している。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歳入において、これまで進めてきたつくばエクスプレス沿線整備に伴う人口増加等による地方税収の増加や「社会資本整備総合交付金」などの国庫支出金の積極的な活用があったこと、歳出において、予算執行段階における競争入札の徹底により、実質収支額は、継続的に黒字を確保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・いずれの会計にも赤字は発生しておらず、ほぼ横ばいにて推移しているが、財政調整積立基金の残高等を注視し、今後も赤字とならないようにしていく。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・新設小学校の建設事業や中学校の移転事業、廃棄物処理施設の延命化事業等に係る地方債が増加し、分子となる元利償還金が増加し、実質公債費比率は上昇している。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・実質公債費比率については、類似団体よりも低い水準で推移しているが、今後も適正な行財政運営に資するよう、交付税措置のある地方債を積極的に活用するほか、計画的な起債管理に努める。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年及び平成</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に借入をしている満期一括償還の市場公募債については、すでに償還日を迎え、やむを得ない理由により償還できていないものを除き、償還が完了している。その他については、現在、満期一括償還地方債の借入は行っ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・今後、満期一括償還地方債の借入を行う場合については、計画的に減債基金に積立を行っていく。</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・小学校の新設及び中学校の移転等の事業に係る学校教育施設等整備事業債等の発行に伴う地方債現在高の増加等により、将来負担比率の分子が前年比で増加となった。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・今後も廃棄物処理施設延命化事業や、中央消防署移転事業など大型事業が見込まれることを勘案し、事業実施の適正化を図り、財政の健全化に努める。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千葉県流山市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年度末の基金残高は、前年度から約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これは、新設小学校の建設事業や中学校移転事業により教育、文化及びスポーツ振興基金を約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億円、廃棄物処理施設延命化事業により廃棄物処理施設整備等基金を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億円取崩したことによる減少などが大きな要因となっている。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育て世代人口の増加に伴う小中学校等の施設整備や公共施設の老朽化対策など、今後の財政需要の増大にも適切に対応していけるように、社会情勢を適切に見極め、流山市総合計画に沿った積立て及び取崩しを行い、健全な行財政運営に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・流山市総合計画に基づき、各施設整備等のために取り崩される。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・教育、文化及びスポーツ施設整備等基金：教育、文化及びスポーツの振興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・廃棄物処理施設建設基金：ごみ処理施設、し尿処理施設、粗大ごみ処理施設及び廃棄物再生利用総合施設の新設、改築、修繕等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・ふるさと緑の基金：市民と行政が一体となった緑化事業を推進し、緑豊かな、ふるさと流山の実現</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・消防施設及び消防装備整備基金：消防施設及び消防装備の整備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・初石駅施設整備基金：東武野田線初石駅の駅舎の整備に係る負担金及び自由通路の整備に係る経費並びにこれらに関連する経費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・教育、文化及びスポーツ振興基金：新設小学校の建設事業、中学校の移転事業等に係る取崩しを約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億円行い、約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億円積立てを行ったことにより、約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・ふるさと緑の基金：新たな賑わい空間創出事業に係る取崩しを行ったが、約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億円の積立てを行ったことにより、約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・廃棄物処理施設建設基金：廃棄物処理施設延命化やごみ焼却施設の整備に係る事業のため取り崩しを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・消防施設及び消防装備整備基金：消防署移転事業等に係る取り崩しを約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・初石駅施設整備基金：初石駅施設整備の実施に備え積立てを行い、約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・流山市総合計画に基づいて、特に公共施設、インフラ等の長寿命化対策について多額の負担が見込まれるため、一定額を確保していく。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年度は新設小学校の建設事業、中学校の移転事業等の普通建設事業費や、物価高騰支援対策に伴う扶助費等の支出額の増加に伴い、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8,000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大規模事業により減少していく見込みであるが、流山市健全財政維持条例に従い、緊急的な行政需要に対応するため、必要と認められる額の資金を財政調整積立基金に留保できるよう計画的な財政運営に努めていき、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・今後の廃棄物処理施設の延命化工事・消防庁舎の移転等の大規模事業による後年度の償還に備えるとともに計画的な償還に資するため、約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・今後も続くことが想定される大規模事業に備え、計画的に積立てを行っていき、計画的な償還に努めていく。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93967659</v>
      </c>
      <c r="BO4" s="449"/>
      <c r="BP4" s="449"/>
      <c r="BQ4" s="449"/>
      <c r="BR4" s="449"/>
      <c r="BS4" s="449"/>
      <c r="BT4" s="449"/>
      <c r="BU4" s="450"/>
      <c r="BV4" s="448">
        <v>80068744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v>
      </c>
      <c r="CU4" s="589"/>
      <c r="CV4" s="589"/>
      <c r="CW4" s="589"/>
      <c r="CX4" s="589"/>
      <c r="CY4" s="589"/>
      <c r="CZ4" s="589"/>
      <c r="DA4" s="590"/>
      <c r="DB4" s="588">
        <v>5.9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90498803</v>
      </c>
      <c r="BO5" s="420"/>
      <c r="BP5" s="420"/>
      <c r="BQ5" s="420"/>
      <c r="BR5" s="420"/>
      <c r="BS5" s="420"/>
      <c r="BT5" s="420"/>
      <c r="BU5" s="421"/>
      <c r="BV5" s="419">
        <v>77037826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89.8</v>
      </c>
      <c r="CU5" s="417"/>
      <c r="CV5" s="417"/>
      <c r="CW5" s="417"/>
      <c r="CX5" s="417"/>
      <c r="CY5" s="417"/>
      <c r="CZ5" s="417"/>
      <c r="DA5" s="418"/>
      <c r="DB5" s="416">
        <v>88.1</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3468856</v>
      </c>
      <c r="BO6" s="420"/>
      <c r="BP6" s="420"/>
      <c r="BQ6" s="420"/>
      <c r="BR6" s="420"/>
      <c r="BS6" s="420"/>
      <c r="BT6" s="420"/>
      <c r="BU6" s="421"/>
      <c r="BV6" s="419">
        <v>3030918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90.2</v>
      </c>
      <c r="CU6" s="563"/>
      <c r="CV6" s="563"/>
      <c r="CW6" s="563"/>
      <c r="CX6" s="563"/>
      <c r="CY6" s="563"/>
      <c r="CZ6" s="563"/>
      <c r="DA6" s="564"/>
      <c r="DB6" s="562">
        <v>89.2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1104891</v>
      </c>
      <c r="BO7" s="420"/>
      <c r="BP7" s="420"/>
      <c r="BQ7" s="420"/>
      <c r="BR7" s="420"/>
      <c r="BS7" s="420"/>
      <c r="BT7" s="420"/>
      <c r="BU7" s="421"/>
      <c r="BV7" s="419">
        <v>799381</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39304423</v>
      </c>
      <c r="CU7" s="420"/>
      <c r="CV7" s="420"/>
      <c r="CW7" s="420"/>
      <c r="CX7" s="420"/>
      <c r="CY7" s="420"/>
      <c r="CZ7" s="420"/>
      <c r="DA7" s="421"/>
      <c r="DB7" s="419">
        <v>37654501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2363965</v>
      </c>
      <c r="BO8" s="420"/>
      <c r="BP8" s="420"/>
      <c r="BQ8" s="420"/>
      <c r="BR8" s="420"/>
      <c r="BS8" s="420"/>
      <c r="BT8" s="420"/>
      <c r="BU8" s="421"/>
      <c r="BV8" s="419">
        <v>2231537</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0.92</v>
      </c>
      <c r="CU8" s="523"/>
      <c r="CV8" s="523"/>
      <c r="CW8" s="523"/>
      <c r="CX8" s="523"/>
      <c r="CY8" s="523"/>
      <c r="CZ8" s="523"/>
      <c r="DA8" s="524"/>
      <c r="DB8" s="522">
        <v>0.93</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199849</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132428</v>
      </c>
      <c r="BO9" s="420"/>
      <c r="BP9" s="420"/>
      <c r="BQ9" s="420"/>
      <c r="BR9" s="420"/>
      <c r="BS9" s="420"/>
      <c r="BT9" s="420"/>
      <c r="BU9" s="421"/>
      <c r="BV9" s="419">
        <v>-910874</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8.6</v>
      </c>
      <c r="CU9" s="417"/>
      <c r="CV9" s="417"/>
      <c r="CW9" s="417"/>
      <c r="CX9" s="417"/>
      <c r="CY9" s="417"/>
      <c r="CZ9" s="417"/>
      <c r="DA9" s="418"/>
      <c r="DB9" s="416">
        <v>8.8000000000000007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174373</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0</v>
      </c>
      <c r="BO10" s="420"/>
      <c r="BP10" s="420"/>
      <c r="BQ10" s="420"/>
      <c r="BR10" s="420"/>
      <c r="BS10" s="420"/>
      <c r="BT10" s="420"/>
      <c r="BU10" s="421"/>
      <c r="BV10" s="419">
        <v>434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210733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580000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207023</v>
      </c>
      <c r="S13" s="507"/>
      <c r="T13" s="507"/>
      <c r="U13" s="507"/>
      <c r="V13" s="508"/>
      <c r="W13" s="509" t="s">
        <v>131</v>
      </c>
      <c r="X13" s="405"/>
      <c r="Y13" s="405"/>
      <c r="Z13" s="405"/>
      <c r="AA13" s="405"/>
      <c r="AB13" s="406"/>
      <c r="AC13" s="372">
        <v>631</v>
      </c>
      <c r="AD13" s="373"/>
      <c r="AE13" s="373"/>
      <c r="AF13" s="373"/>
      <c r="AG13" s="374"/>
      <c r="AH13" s="372">
        <v>702</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-447572</v>
      </c>
      <c r="BO13" s="420"/>
      <c r="BP13" s="420"/>
      <c r="BQ13" s="420"/>
      <c r="BR13" s="420"/>
      <c r="BS13" s="420"/>
      <c r="BT13" s="420"/>
      <c r="BU13" s="421"/>
      <c r="BV13" s="419">
        <v>-910440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2.2000000000000002</v>
      </c>
      <c r="CU13" s="417"/>
      <c r="CV13" s="417"/>
      <c r="CW13" s="417"/>
      <c r="CX13" s="417"/>
      <c r="CY13" s="417"/>
      <c r="CZ13" s="417"/>
      <c r="DA13" s="418"/>
      <c r="DB13" s="416">
        <v>1.4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208401</v>
      </c>
      <c r="S14" s="507"/>
      <c r="T14" s="507"/>
      <c r="U14" s="507"/>
      <c r="V14" s="508"/>
      <c r="W14" s="510"/>
      <c r="X14" s="408"/>
      <c r="Y14" s="408"/>
      <c r="Z14" s="408"/>
      <c r="AA14" s="408"/>
      <c r="AB14" s="409"/>
      <c r="AC14" s="499">
        <v>0.7</v>
      </c>
      <c r="AD14" s="500"/>
      <c r="AE14" s="500"/>
      <c r="AF14" s="500"/>
      <c r="AG14" s="501"/>
      <c r="AH14" s="499">
        <v>0.9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49.2</v>
      </c>
      <c r="CU14" s="517"/>
      <c r="CV14" s="517"/>
      <c r="CW14" s="517"/>
      <c r="CX14" s="517"/>
      <c r="CY14" s="517"/>
      <c r="CZ14" s="517"/>
      <c r="DA14" s="518"/>
      <c r="DB14" s="516">
        <v>36.6</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204979</v>
      </c>
      <c r="S15" s="507"/>
      <c r="T15" s="507"/>
      <c r="U15" s="507"/>
      <c r="V15" s="508"/>
      <c r="W15" s="509" t="s">
        <v>137</v>
      </c>
      <c r="X15" s="405"/>
      <c r="Y15" s="405"/>
      <c r="Z15" s="405"/>
      <c r="AA15" s="405"/>
      <c r="AB15" s="406"/>
      <c r="AC15" s="372">
        <v>15084</v>
      </c>
      <c r="AD15" s="373"/>
      <c r="AE15" s="373"/>
      <c r="AF15" s="373"/>
      <c r="AG15" s="374"/>
      <c r="AH15" s="372">
        <v>15359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29068206</v>
      </c>
      <c r="BO15" s="449"/>
      <c r="BP15" s="449"/>
      <c r="BQ15" s="449"/>
      <c r="BR15" s="449"/>
      <c r="BS15" s="449"/>
      <c r="BT15" s="449"/>
      <c r="BU15" s="450"/>
      <c r="BV15" s="448">
        <v>27166041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17.7</v>
      </c>
      <c r="AD16" s="500"/>
      <c r="AE16" s="500"/>
      <c r="AF16" s="500"/>
      <c r="AG16" s="501"/>
      <c r="AH16" s="499">
        <v>19.7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30974731</v>
      </c>
      <c r="BO16" s="420"/>
      <c r="BP16" s="420"/>
      <c r="BQ16" s="420"/>
      <c r="BR16" s="420"/>
      <c r="BS16" s="420"/>
      <c r="BT16" s="420"/>
      <c r="BU16" s="421"/>
      <c r="BV16" s="419">
        <v>29462716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69713</v>
      </c>
      <c r="AD17" s="373"/>
      <c r="AE17" s="373"/>
      <c r="AF17" s="373"/>
      <c r="AG17" s="374"/>
      <c r="AH17" s="372">
        <v>62007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37232483</v>
      </c>
      <c r="BO17" s="420"/>
      <c r="BP17" s="420"/>
      <c r="BQ17" s="420"/>
      <c r="BR17" s="420"/>
      <c r="BS17" s="420"/>
      <c r="BT17" s="420"/>
      <c r="BU17" s="421"/>
      <c r="BV17" s="419">
        <v>34850723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35.32</v>
      </c>
      <c r="M18" s="472"/>
      <c r="N18" s="472"/>
      <c r="O18" s="472"/>
      <c r="P18" s="472"/>
      <c r="Q18" s="472"/>
      <c r="R18" s="473"/>
      <c r="S18" s="473"/>
      <c r="T18" s="473"/>
      <c r="U18" s="473"/>
      <c r="V18" s="474"/>
      <c r="W18" s="490"/>
      <c r="X18" s="491"/>
      <c r="Y18" s="491"/>
      <c r="Z18" s="491"/>
      <c r="AA18" s="491"/>
      <c r="AB18" s="515"/>
      <c r="AC18" s="389">
        <v>81.599999999999994</v>
      </c>
      <c r="AD18" s="390"/>
      <c r="AE18" s="390"/>
      <c r="AF18" s="390"/>
      <c r="AG18" s="475"/>
      <c r="AH18" s="389">
        <v>79.400000000000006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36294579</v>
      </c>
      <c r="BO18" s="420"/>
      <c r="BP18" s="420"/>
      <c r="BQ18" s="420"/>
      <c r="BR18" s="420"/>
      <c r="BS18" s="420"/>
      <c r="BT18" s="420"/>
      <c r="BU18" s="421"/>
      <c r="BV18" s="419">
        <v>34752090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5658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50269081</v>
      </c>
      <c r="BO19" s="420"/>
      <c r="BP19" s="420"/>
      <c r="BQ19" s="420"/>
      <c r="BR19" s="420"/>
      <c r="BS19" s="420"/>
      <c r="BT19" s="420"/>
      <c r="BU19" s="421"/>
      <c r="BV19" s="419">
        <v>46690018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83115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67588179</v>
      </c>
      <c r="BO22" s="449"/>
      <c r="BP22" s="449"/>
      <c r="BQ22" s="449"/>
      <c r="BR22" s="449"/>
      <c r="BS22" s="449"/>
      <c r="BT22" s="449"/>
      <c r="BU22" s="450"/>
      <c r="BV22" s="448">
        <v>62293695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51967989</v>
      </c>
      <c r="BO23" s="420"/>
      <c r="BP23" s="420"/>
      <c r="BQ23" s="420"/>
      <c r="BR23" s="420"/>
      <c r="BS23" s="420"/>
      <c r="BT23" s="420"/>
      <c r="BU23" s="421"/>
      <c r="BV23" s="419">
        <v>46797057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9265</v>
      </c>
      <c r="R24" s="373"/>
      <c r="S24" s="373"/>
      <c r="T24" s="373"/>
      <c r="U24" s="373"/>
      <c r="V24" s="374"/>
      <c r="W24" s="462"/>
      <c r="X24" s="399"/>
      <c r="Y24" s="400"/>
      <c r="Z24" s="375" t="s">
        <v>162</v>
      </c>
      <c r="AA24" s="376"/>
      <c r="AB24" s="376"/>
      <c r="AC24" s="376"/>
      <c r="AD24" s="376"/>
      <c r="AE24" s="376"/>
      <c r="AF24" s="376"/>
      <c r="AG24" s="377"/>
      <c r="AH24" s="372">
        <v>1053</v>
      </c>
      <c r="AI24" s="373"/>
      <c r="AJ24" s="373"/>
      <c r="AK24" s="373"/>
      <c r="AL24" s="374"/>
      <c r="AM24" s="372">
        <v>3141099</v>
      </c>
      <c r="AN24" s="373"/>
      <c r="AO24" s="373"/>
      <c r="AP24" s="373"/>
      <c r="AQ24" s="373"/>
      <c r="AR24" s="374"/>
      <c r="AS24" s="372">
        <v>2983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49816782</v>
      </c>
      <c r="BO24" s="420"/>
      <c r="BP24" s="420"/>
      <c r="BQ24" s="420"/>
      <c r="BR24" s="420"/>
      <c r="BS24" s="420"/>
      <c r="BT24" s="420"/>
      <c r="BU24" s="421"/>
      <c r="BV24" s="419">
        <v>42873285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8000</v>
      </c>
      <c r="R25" s="373"/>
      <c r="S25" s="373"/>
      <c r="T25" s="373"/>
      <c r="U25" s="373"/>
      <c r="V25" s="374"/>
      <c r="W25" s="462"/>
      <c r="X25" s="399"/>
      <c r="Y25" s="400"/>
      <c r="Z25" s="375" t="s">
        <v>165</v>
      </c>
      <c r="AA25" s="376"/>
      <c r="AB25" s="376"/>
      <c r="AC25" s="376"/>
      <c r="AD25" s="376"/>
      <c r="AE25" s="376"/>
      <c r="AF25" s="376"/>
      <c r="AG25" s="377"/>
      <c r="AH25" s="372">
        <v>212</v>
      </c>
      <c r="AI25" s="373"/>
      <c r="AJ25" s="373"/>
      <c r="AK25" s="373"/>
      <c r="AL25" s="374"/>
      <c r="AM25" s="372">
        <v>598476</v>
      </c>
      <c r="AN25" s="373"/>
      <c r="AO25" s="373"/>
      <c r="AP25" s="373"/>
      <c r="AQ25" s="373"/>
      <c r="AR25" s="374"/>
      <c r="AS25" s="372">
        <v>2823</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21114009</v>
      </c>
      <c r="BO25" s="449"/>
      <c r="BP25" s="449"/>
      <c r="BQ25" s="449"/>
      <c r="BR25" s="449"/>
      <c r="BS25" s="449"/>
      <c r="BT25" s="449"/>
      <c r="BU25" s="450"/>
      <c r="BV25" s="448">
        <v>23198748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7413</v>
      </c>
      <c r="R26" s="373"/>
      <c r="S26" s="373"/>
      <c r="T26" s="373"/>
      <c r="U26" s="373"/>
      <c r="V26" s="374"/>
      <c r="W26" s="462"/>
      <c r="X26" s="399"/>
      <c r="Y26" s="400"/>
      <c r="Z26" s="375" t="s">
        <v>168</v>
      </c>
      <c r="AA26" s="430"/>
      <c r="AB26" s="430"/>
      <c r="AC26" s="430"/>
      <c r="AD26" s="430"/>
      <c r="AE26" s="430"/>
      <c r="AF26" s="430"/>
      <c r="AG26" s="431"/>
      <c r="AH26" s="372">
        <v>70</v>
      </c>
      <c r="AI26" s="373"/>
      <c r="AJ26" s="373"/>
      <c r="AK26" s="373"/>
      <c r="AL26" s="374"/>
      <c r="AM26" s="372">
        <v>218050</v>
      </c>
      <c r="AN26" s="373"/>
      <c r="AO26" s="373"/>
      <c r="AP26" s="373"/>
      <c r="AQ26" s="373"/>
      <c r="AR26" s="374"/>
      <c r="AS26" s="372">
        <v>3115</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5479</v>
      </c>
      <c r="R27" s="373"/>
      <c r="S27" s="373"/>
      <c r="T27" s="373"/>
      <c r="U27" s="373"/>
      <c r="V27" s="374"/>
      <c r="W27" s="462"/>
      <c r="X27" s="399"/>
      <c r="Y27" s="400"/>
      <c r="Z27" s="375" t="s">
        <v>171</v>
      </c>
      <c r="AA27" s="376"/>
      <c r="AB27" s="376"/>
      <c r="AC27" s="376"/>
      <c r="AD27" s="376"/>
      <c r="AE27" s="376"/>
      <c r="AF27" s="376"/>
      <c r="AG27" s="377"/>
      <c r="AH27" s="372">
        <v>34</v>
      </c>
      <c r="AI27" s="373"/>
      <c r="AJ27" s="373"/>
      <c r="AK27" s="373"/>
      <c r="AL27" s="374"/>
      <c r="AM27" s="372">
        <v>128778</v>
      </c>
      <c r="AN27" s="373"/>
      <c r="AO27" s="373"/>
      <c r="AP27" s="373"/>
      <c r="AQ27" s="373"/>
      <c r="AR27" s="374"/>
      <c r="AS27" s="372">
        <v>3788</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1304357</v>
      </c>
      <c r="BO27" s="454"/>
      <c r="BP27" s="454"/>
      <c r="BQ27" s="454"/>
      <c r="BR27" s="454"/>
      <c r="BS27" s="454"/>
      <c r="BT27" s="454"/>
      <c r="BU27" s="455"/>
      <c r="BV27" s="453">
        <v>1304357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4881</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3953761</v>
      </c>
      <c r="BO28" s="449"/>
      <c r="BP28" s="449"/>
      <c r="BQ28" s="449"/>
      <c r="BR28" s="449"/>
      <c r="BS28" s="449"/>
      <c r="BT28" s="449"/>
      <c r="BU28" s="450"/>
      <c r="BV28" s="448">
        <v>4533761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26</v>
      </c>
      <c r="M29" s="373"/>
      <c r="N29" s="373"/>
      <c r="O29" s="373"/>
      <c r="P29" s="374"/>
      <c r="Q29" s="372">
        <v>4583</v>
      </c>
      <c r="R29" s="373"/>
      <c r="S29" s="373"/>
      <c r="T29" s="373"/>
      <c r="U29" s="373"/>
      <c r="V29" s="374"/>
      <c r="W29" s="463"/>
      <c r="X29" s="464"/>
      <c r="Y29" s="465"/>
      <c r="Z29" s="375" t="s">
        <v>177</v>
      </c>
      <c r="AA29" s="376"/>
      <c r="AB29" s="376"/>
      <c r="AC29" s="376"/>
      <c r="AD29" s="376"/>
      <c r="AE29" s="376"/>
      <c r="AF29" s="376"/>
      <c r="AG29" s="377"/>
      <c r="AH29" s="372">
        <v>1087</v>
      </c>
      <c r="AI29" s="373"/>
      <c r="AJ29" s="373"/>
      <c r="AK29" s="373"/>
      <c r="AL29" s="374"/>
      <c r="AM29" s="372">
        <v>3269877</v>
      </c>
      <c r="AN29" s="373"/>
      <c r="AO29" s="373"/>
      <c r="AP29" s="373"/>
      <c r="AQ29" s="373"/>
      <c r="AR29" s="374"/>
      <c r="AS29" s="372">
        <v>3008</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1031531</v>
      </c>
      <c r="BO29" s="420"/>
      <c r="BP29" s="420"/>
      <c r="BQ29" s="420"/>
      <c r="BR29" s="420"/>
      <c r="BS29" s="420"/>
      <c r="BT29" s="420"/>
      <c r="BU29" s="421"/>
      <c r="BV29" s="419">
        <v>867230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102.6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4503428</v>
      </c>
      <c r="BO30" s="454"/>
      <c r="BP30" s="454"/>
      <c r="BQ30" s="454"/>
      <c r="BR30" s="454"/>
      <c r="BS30" s="454"/>
      <c r="BT30" s="454"/>
      <c r="BU30" s="455"/>
      <c r="BV30" s="453">
        <v>5511921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土地区画整理事業特別会計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千葉県市町村総合事務組合（一般会計）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流山市土地開発公社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千葉県市町村総合事務組合（千葉県自治会館管理運営特別会計）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株式会社流山ツーリズムデザイン</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千葉県市町村総合事務組合（千葉県自治研修センター特別会計）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千葉県市町村総合事務組合（千葉県市町村交通災害共済特別会計）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東葛中部地区総合開発事務組合（一般会計）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北千葉広域水道企業団（水道用水供給事業会計）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千葉県後期高齢者医療広域連合（一般会計）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千葉県後期高齢者医療広域連合（後期高齢者医療特別会計）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PF643buefR3ryMvvJptDhNWbgSs1YA+qi8U0vG3Ja0tqSpWGQvFewfxHkqHkr5K+xgwNAOGCuHj8kFp1LZ/Kg==" saltValue="EbGAuV8cSRTIh8/ZGmh1X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34673696</v>
      </c>
      <c r="S5" s="677"/>
      <c r="T5" s="677"/>
      <c r="U5" s="677"/>
      <c r="V5" s="677"/>
      <c r="W5" s="677"/>
      <c r="X5" s="677"/>
      <c r="Y5" s="702"/>
      <c r="Z5" s="715">
        <v>36.9</v>
      </c>
      <c r="AA5" s="715"/>
      <c r="AB5" s="715"/>
      <c r="AC5" s="715"/>
      <c r="AD5" s="716">
        <v>32074877</v>
      </c>
      <c r="AE5" s="716"/>
      <c r="AF5" s="716"/>
      <c r="AG5" s="716"/>
      <c r="AH5" s="716"/>
      <c r="AI5" s="716"/>
      <c r="AJ5" s="716"/>
      <c r="AK5" s="716"/>
      <c r="AL5" s="703">
        <v>79.7</v>
      </c>
      <c r="AM5" s="685"/>
      <c r="AN5" s="685"/>
      <c r="AO5" s="704"/>
      <c r="AP5" s="679" t="s">
        <v>216</v>
      </c>
      <c r="AQ5" s="680"/>
      <c r="AR5" s="680"/>
      <c r="AS5" s="680"/>
      <c r="AT5" s="680"/>
      <c r="AU5" s="680"/>
      <c r="AV5" s="680"/>
      <c r="AW5" s="680"/>
      <c r="AX5" s="680"/>
      <c r="AY5" s="680"/>
      <c r="AZ5" s="680"/>
      <c r="BA5" s="680"/>
      <c r="BB5" s="680"/>
      <c r="BC5" s="680"/>
      <c r="BD5" s="680"/>
      <c r="BE5" s="680"/>
      <c r="BF5" s="681"/>
      <c r="BG5" s="621">
        <v>32074877</v>
      </c>
      <c r="BH5" s="622"/>
      <c r="BI5" s="622"/>
      <c r="BJ5" s="622"/>
      <c r="BK5" s="622"/>
      <c r="BL5" s="622"/>
      <c r="BM5" s="622"/>
      <c r="BN5" s="623"/>
      <c r="BO5" s="659">
        <v>92.5</v>
      </c>
      <c r="BP5" s="659"/>
      <c r="BQ5" s="659"/>
      <c r="BR5" s="659"/>
      <c r="BS5" s="660">
        <v>207092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412212</v>
      </c>
      <c r="S6" s="622"/>
      <c r="T6" s="622"/>
      <c r="U6" s="622"/>
      <c r="V6" s="622"/>
      <c r="W6" s="622"/>
      <c r="X6" s="622"/>
      <c r="Y6" s="623"/>
      <c r="Z6" s="659">
        <v>0.4</v>
      </c>
      <c r="AA6" s="659"/>
      <c r="AB6" s="659"/>
      <c r="AC6" s="659"/>
      <c r="AD6" s="660">
        <v>412212</v>
      </c>
      <c r="AE6" s="660"/>
      <c r="AF6" s="660"/>
      <c r="AG6" s="660"/>
      <c r="AH6" s="660"/>
      <c r="AI6" s="660"/>
      <c r="AJ6" s="660"/>
      <c r="AK6" s="660"/>
      <c r="AL6" s="624">
        <v>1</v>
      </c>
      <c r="AM6" s="625"/>
      <c r="AN6" s="625"/>
      <c r="AO6" s="661"/>
      <c r="AP6" s="618" t="s">
        <v>221</v>
      </c>
      <c r="AQ6" s="619"/>
      <c r="AR6" s="619"/>
      <c r="AS6" s="619"/>
      <c r="AT6" s="619"/>
      <c r="AU6" s="619"/>
      <c r="AV6" s="619"/>
      <c r="AW6" s="619"/>
      <c r="AX6" s="619"/>
      <c r="AY6" s="619"/>
      <c r="AZ6" s="619"/>
      <c r="BA6" s="619"/>
      <c r="BB6" s="619"/>
      <c r="BC6" s="619"/>
      <c r="BD6" s="619"/>
      <c r="BE6" s="619"/>
      <c r="BF6" s="620"/>
      <c r="BG6" s="621">
        <v>32074877</v>
      </c>
      <c r="BH6" s="622"/>
      <c r="BI6" s="622"/>
      <c r="BJ6" s="622"/>
      <c r="BK6" s="622"/>
      <c r="BL6" s="622"/>
      <c r="BM6" s="622"/>
      <c r="BN6" s="623"/>
      <c r="BO6" s="659">
        <v>92.5</v>
      </c>
      <c r="BP6" s="659"/>
      <c r="BQ6" s="659"/>
      <c r="BR6" s="659"/>
      <c r="BS6" s="660">
        <v>207092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376458</v>
      </c>
      <c r="CS6" s="622"/>
      <c r="CT6" s="622"/>
      <c r="CU6" s="622"/>
      <c r="CV6" s="622"/>
      <c r="CW6" s="622"/>
      <c r="CX6" s="622"/>
      <c r="CY6" s="623"/>
      <c r="CZ6" s="703">
        <v>0.4</v>
      </c>
      <c r="DA6" s="685"/>
      <c r="DB6" s="685"/>
      <c r="DC6" s="705"/>
      <c r="DD6" s="627" t="s">
        <v>122</v>
      </c>
      <c r="DE6" s="622"/>
      <c r="DF6" s="622"/>
      <c r="DG6" s="622"/>
      <c r="DH6" s="622"/>
      <c r="DI6" s="622"/>
      <c r="DJ6" s="622"/>
      <c r="DK6" s="622"/>
      <c r="DL6" s="622"/>
      <c r="DM6" s="622"/>
      <c r="DN6" s="622"/>
      <c r="DO6" s="622"/>
      <c r="DP6" s="623"/>
      <c r="DQ6" s="627">
        <v>376366</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18269</v>
      </c>
      <c r="S7" s="622"/>
      <c r="T7" s="622"/>
      <c r="U7" s="622"/>
      <c r="V7" s="622"/>
      <c r="W7" s="622"/>
      <c r="X7" s="622"/>
      <c r="Y7" s="623"/>
      <c r="Z7" s="659">
        <v>0</v>
      </c>
      <c r="AA7" s="659"/>
      <c r="AB7" s="659"/>
      <c r="AC7" s="659"/>
      <c r="AD7" s="660">
        <v>18269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17281973</v>
      </c>
      <c r="BH7" s="622"/>
      <c r="BI7" s="622"/>
      <c r="BJ7" s="622"/>
      <c r="BK7" s="622"/>
      <c r="BL7" s="622"/>
      <c r="BM7" s="622"/>
      <c r="BN7" s="623"/>
      <c r="BO7" s="659">
        <v>49.8</v>
      </c>
      <c r="BP7" s="659"/>
      <c r="BQ7" s="659"/>
      <c r="BR7" s="659"/>
      <c r="BS7" s="660">
        <v>207092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4715625</v>
      </c>
      <c r="CS7" s="622"/>
      <c r="CT7" s="622"/>
      <c r="CU7" s="622"/>
      <c r="CV7" s="622"/>
      <c r="CW7" s="622"/>
      <c r="CX7" s="622"/>
      <c r="CY7" s="623"/>
      <c r="CZ7" s="659">
        <v>5.2</v>
      </c>
      <c r="DA7" s="659"/>
      <c r="DB7" s="659"/>
      <c r="DC7" s="659"/>
      <c r="DD7" s="627">
        <v>124636</v>
      </c>
      <c r="DE7" s="622"/>
      <c r="DF7" s="622"/>
      <c r="DG7" s="622"/>
      <c r="DH7" s="622"/>
      <c r="DI7" s="622"/>
      <c r="DJ7" s="622"/>
      <c r="DK7" s="622"/>
      <c r="DL7" s="622"/>
      <c r="DM7" s="622"/>
      <c r="DN7" s="622"/>
      <c r="DO7" s="622"/>
      <c r="DP7" s="623"/>
      <c r="DQ7" s="627">
        <v>4109650</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260298</v>
      </c>
      <c r="S8" s="622"/>
      <c r="T8" s="622"/>
      <c r="U8" s="622"/>
      <c r="V8" s="622"/>
      <c r="W8" s="622"/>
      <c r="X8" s="622"/>
      <c r="Y8" s="623"/>
      <c r="Z8" s="659">
        <v>0.3</v>
      </c>
      <c r="AA8" s="659"/>
      <c r="AB8" s="659"/>
      <c r="AC8" s="659"/>
      <c r="AD8" s="660">
        <v>260298</v>
      </c>
      <c r="AE8" s="660"/>
      <c r="AF8" s="660"/>
      <c r="AG8" s="660"/>
      <c r="AH8" s="660"/>
      <c r="AI8" s="660"/>
      <c r="AJ8" s="660"/>
      <c r="AK8" s="660"/>
      <c r="AL8" s="624">
        <v>0.6</v>
      </c>
      <c r="AM8" s="625"/>
      <c r="AN8" s="625"/>
      <c r="AO8" s="661"/>
      <c r="AP8" s="618" t="s">
        <v>227</v>
      </c>
      <c r="AQ8" s="619"/>
      <c r="AR8" s="619"/>
      <c r="AS8" s="619"/>
      <c r="AT8" s="619"/>
      <c r="AU8" s="619"/>
      <c r="AV8" s="619"/>
      <c r="AW8" s="619"/>
      <c r="AX8" s="619"/>
      <c r="AY8" s="619"/>
      <c r="AZ8" s="619"/>
      <c r="BA8" s="619"/>
      <c r="BB8" s="619"/>
      <c r="BC8" s="619"/>
      <c r="BD8" s="619"/>
      <c r="BE8" s="619"/>
      <c r="BF8" s="620"/>
      <c r="BG8" s="621">
        <v>387906</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39559273</v>
      </c>
      <c r="CS8" s="622"/>
      <c r="CT8" s="622"/>
      <c r="CU8" s="622"/>
      <c r="CV8" s="622"/>
      <c r="CW8" s="622"/>
      <c r="CX8" s="622"/>
      <c r="CY8" s="623"/>
      <c r="CZ8" s="659">
        <v>43.7</v>
      </c>
      <c r="DA8" s="659"/>
      <c r="DB8" s="659"/>
      <c r="DC8" s="659"/>
      <c r="DD8" s="627">
        <v>1172367</v>
      </c>
      <c r="DE8" s="622"/>
      <c r="DF8" s="622"/>
      <c r="DG8" s="622"/>
      <c r="DH8" s="622"/>
      <c r="DI8" s="622"/>
      <c r="DJ8" s="622"/>
      <c r="DK8" s="622"/>
      <c r="DL8" s="622"/>
      <c r="DM8" s="622"/>
      <c r="DN8" s="622"/>
      <c r="DO8" s="622"/>
      <c r="DP8" s="623"/>
      <c r="DQ8" s="627">
        <v>18189716</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313752</v>
      </c>
      <c r="S9" s="622"/>
      <c r="T9" s="622"/>
      <c r="U9" s="622"/>
      <c r="V9" s="622"/>
      <c r="W9" s="622"/>
      <c r="X9" s="622"/>
      <c r="Y9" s="623"/>
      <c r="Z9" s="659">
        <v>0.3</v>
      </c>
      <c r="AA9" s="659"/>
      <c r="AB9" s="659"/>
      <c r="AC9" s="659"/>
      <c r="AD9" s="660">
        <v>313752</v>
      </c>
      <c r="AE9" s="660"/>
      <c r="AF9" s="660"/>
      <c r="AG9" s="660"/>
      <c r="AH9" s="660"/>
      <c r="AI9" s="660"/>
      <c r="AJ9" s="660"/>
      <c r="AK9" s="660"/>
      <c r="AL9" s="624">
        <v>0.8</v>
      </c>
      <c r="AM9" s="625"/>
      <c r="AN9" s="625"/>
      <c r="AO9" s="661"/>
      <c r="AP9" s="618" t="s">
        <v>230</v>
      </c>
      <c r="AQ9" s="619"/>
      <c r="AR9" s="619"/>
      <c r="AS9" s="619"/>
      <c r="AT9" s="619"/>
      <c r="AU9" s="619"/>
      <c r="AV9" s="619"/>
      <c r="AW9" s="619"/>
      <c r="AX9" s="619"/>
      <c r="AY9" s="619"/>
      <c r="AZ9" s="619"/>
      <c r="BA9" s="619"/>
      <c r="BB9" s="619"/>
      <c r="BC9" s="619"/>
      <c r="BD9" s="619"/>
      <c r="BE9" s="619"/>
      <c r="BF9" s="620"/>
      <c r="BG9" s="621">
        <v>15737877</v>
      </c>
      <c r="BH9" s="622"/>
      <c r="BI9" s="622"/>
      <c r="BJ9" s="622"/>
      <c r="BK9" s="622"/>
      <c r="BL9" s="622"/>
      <c r="BM9" s="622"/>
      <c r="BN9" s="623"/>
      <c r="BO9" s="659">
        <v>45.4</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10116213</v>
      </c>
      <c r="CS9" s="622"/>
      <c r="CT9" s="622"/>
      <c r="CU9" s="622"/>
      <c r="CV9" s="622"/>
      <c r="CW9" s="622"/>
      <c r="CX9" s="622"/>
      <c r="CY9" s="623"/>
      <c r="CZ9" s="659">
        <v>11.2</v>
      </c>
      <c r="DA9" s="659"/>
      <c r="DB9" s="659"/>
      <c r="DC9" s="659"/>
      <c r="DD9" s="627">
        <v>1967181</v>
      </c>
      <c r="DE9" s="622"/>
      <c r="DF9" s="622"/>
      <c r="DG9" s="622"/>
      <c r="DH9" s="622"/>
      <c r="DI9" s="622"/>
      <c r="DJ9" s="622"/>
      <c r="DK9" s="622"/>
      <c r="DL9" s="622"/>
      <c r="DM9" s="622"/>
      <c r="DN9" s="622"/>
      <c r="DO9" s="622"/>
      <c r="DP9" s="623"/>
      <c r="DQ9" s="627">
        <v>5973743</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429879</v>
      </c>
      <c r="BH10" s="622"/>
      <c r="BI10" s="622"/>
      <c r="BJ10" s="622"/>
      <c r="BK10" s="622"/>
      <c r="BL10" s="622"/>
      <c r="BM10" s="622"/>
      <c r="BN10" s="623"/>
      <c r="BO10" s="659">
        <v>1.2</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19190</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16089</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4376825</v>
      </c>
      <c r="S11" s="622"/>
      <c r="T11" s="622"/>
      <c r="U11" s="622"/>
      <c r="V11" s="622"/>
      <c r="W11" s="622"/>
      <c r="X11" s="622"/>
      <c r="Y11" s="623"/>
      <c r="Z11" s="624">
        <v>4.7</v>
      </c>
      <c r="AA11" s="625"/>
      <c r="AB11" s="625"/>
      <c r="AC11" s="626"/>
      <c r="AD11" s="627">
        <v>4376825</v>
      </c>
      <c r="AE11" s="622"/>
      <c r="AF11" s="622"/>
      <c r="AG11" s="622"/>
      <c r="AH11" s="622"/>
      <c r="AI11" s="622"/>
      <c r="AJ11" s="622"/>
      <c r="AK11" s="623"/>
      <c r="AL11" s="624">
        <v>10.9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726311</v>
      </c>
      <c r="BH11" s="622"/>
      <c r="BI11" s="622"/>
      <c r="BJ11" s="622"/>
      <c r="BK11" s="622"/>
      <c r="BL11" s="622"/>
      <c r="BM11" s="622"/>
      <c r="BN11" s="623"/>
      <c r="BO11" s="659">
        <v>2.1</v>
      </c>
      <c r="BP11" s="659"/>
      <c r="BQ11" s="659"/>
      <c r="BR11" s="659"/>
      <c r="BS11" s="660">
        <v>207092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215129</v>
      </c>
      <c r="CS11" s="622"/>
      <c r="CT11" s="622"/>
      <c r="CU11" s="622"/>
      <c r="CV11" s="622"/>
      <c r="CW11" s="622"/>
      <c r="CX11" s="622"/>
      <c r="CY11" s="623"/>
      <c r="CZ11" s="659">
        <v>0.2</v>
      </c>
      <c r="DA11" s="659"/>
      <c r="DB11" s="659"/>
      <c r="DC11" s="659"/>
      <c r="DD11" s="627">
        <v>19266</v>
      </c>
      <c r="DE11" s="622"/>
      <c r="DF11" s="622"/>
      <c r="DG11" s="622"/>
      <c r="DH11" s="622"/>
      <c r="DI11" s="622"/>
      <c r="DJ11" s="622"/>
      <c r="DK11" s="622"/>
      <c r="DL11" s="622"/>
      <c r="DM11" s="622"/>
      <c r="DN11" s="622"/>
      <c r="DO11" s="622"/>
      <c r="DP11" s="623"/>
      <c r="DQ11" s="627">
        <v>205023</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13572831</v>
      </c>
      <c r="BH12" s="622"/>
      <c r="BI12" s="622"/>
      <c r="BJ12" s="622"/>
      <c r="BK12" s="622"/>
      <c r="BL12" s="622"/>
      <c r="BM12" s="622"/>
      <c r="BN12" s="623"/>
      <c r="BO12" s="659">
        <v>39.1</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1168286</v>
      </c>
      <c r="CS12" s="622"/>
      <c r="CT12" s="622"/>
      <c r="CU12" s="622"/>
      <c r="CV12" s="622"/>
      <c r="CW12" s="622"/>
      <c r="CX12" s="622"/>
      <c r="CY12" s="623"/>
      <c r="CZ12" s="659">
        <v>1.3</v>
      </c>
      <c r="DA12" s="659"/>
      <c r="DB12" s="659"/>
      <c r="DC12" s="659"/>
      <c r="DD12" s="627">
        <v>484735</v>
      </c>
      <c r="DE12" s="622"/>
      <c r="DF12" s="622"/>
      <c r="DG12" s="622"/>
      <c r="DH12" s="622"/>
      <c r="DI12" s="622"/>
      <c r="DJ12" s="622"/>
      <c r="DK12" s="622"/>
      <c r="DL12" s="622"/>
      <c r="DM12" s="622"/>
      <c r="DN12" s="622"/>
      <c r="DO12" s="622"/>
      <c r="DP12" s="623"/>
      <c r="DQ12" s="627">
        <v>349212</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13525608</v>
      </c>
      <c r="BH13" s="622"/>
      <c r="BI13" s="622"/>
      <c r="BJ13" s="622"/>
      <c r="BK13" s="622"/>
      <c r="BL13" s="622"/>
      <c r="BM13" s="622"/>
      <c r="BN13" s="623"/>
      <c r="BO13" s="659">
        <v>39</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6417059</v>
      </c>
      <c r="CS13" s="622"/>
      <c r="CT13" s="622"/>
      <c r="CU13" s="622"/>
      <c r="CV13" s="622"/>
      <c r="CW13" s="622"/>
      <c r="CX13" s="622"/>
      <c r="CY13" s="623"/>
      <c r="CZ13" s="659">
        <v>7.1</v>
      </c>
      <c r="DA13" s="659"/>
      <c r="DB13" s="659"/>
      <c r="DC13" s="659"/>
      <c r="DD13" s="627">
        <v>3042505</v>
      </c>
      <c r="DE13" s="622"/>
      <c r="DF13" s="622"/>
      <c r="DG13" s="622"/>
      <c r="DH13" s="622"/>
      <c r="DI13" s="622"/>
      <c r="DJ13" s="622"/>
      <c r="DK13" s="622"/>
      <c r="DL13" s="622"/>
      <c r="DM13" s="622"/>
      <c r="DN13" s="622"/>
      <c r="DO13" s="622"/>
      <c r="DP13" s="623"/>
      <c r="DQ13" s="627">
        <v>3115974</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4754</v>
      </c>
      <c r="S14" s="622"/>
      <c r="T14" s="622"/>
      <c r="U14" s="622"/>
      <c r="V14" s="622"/>
      <c r="W14" s="622"/>
      <c r="X14" s="622"/>
      <c r="Y14" s="623"/>
      <c r="Z14" s="659">
        <v>0</v>
      </c>
      <c r="AA14" s="659"/>
      <c r="AB14" s="659"/>
      <c r="AC14" s="659"/>
      <c r="AD14" s="660">
        <v>4754</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239374</v>
      </c>
      <c r="BH14" s="622"/>
      <c r="BI14" s="622"/>
      <c r="BJ14" s="622"/>
      <c r="BK14" s="622"/>
      <c r="BL14" s="622"/>
      <c r="BM14" s="622"/>
      <c r="BN14" s="623"/>
      <c r="BO14" s="659">
        <v>0.7</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2514906</v>
      </c>
      <c r="CS14" s="622"/>
      <c r="CT14" s="622"/>
      <c r="CU14" s="622"/>
      <c r="CV14" s="622"/>
      <c r="CW14" s="622"/>
      <c r="CX14" s="622"/>
      <c r="CY14" s="623"/>
      <c r="CZ14" s="659">
        <v>2.8</v>
      </c>
      <c r="DA14" s="659"/>
      <c r="DB14" s="659"/>
      <c r="DC14" s="659"/>
      <c r="DD14" s="627">
        <v>524129</v>
      </c>
      <c r="DE14" s="622"/>
      <c r="DF14" s="622"/>
      <c r="DG14" s="622"/>
      <c r="DH14" s="622"/>
      <c r="DI14" s="622"/>
      <c r="DJ14" s="622"/>
      <c r="DK14" s="622"/>
      <c r="DL14" s="622"/>
      <c r="DM14" s="622"/>
      <c r="DN14" s="622"/>
      <c r="DO14" s="622"/>
      <c r="DP14" s="623"/>
      <c r="DQ14" s="627">
        <v>2041992</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980699</v>
      </c>
      <c r="BH15" s="622"/>
      <c r="BI15" s="622"/>
      <c r="BJ15" s="622"/>
      <c r="BK15" s="622"/>
      <c r="BL15" s="622"/>
      <c r="BM15" s="622"/>
      <c r="BN15" s="623"/>
      <c r="BO15" s="659">
        <v>2.8</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21071625</v>
      </c>
      <c r="CS15" s="622"/>
      <c r="CT15" s="622"/>
      <c r="CU15" s="622"/>
      <c r="CV15" s="622"/>
      <c r="CW15" s="622"/>
      <c r="CX15" s="622"/>
      <c r="CY15" s="623"/>
      <c r="CZ15" s="659">
        <v>23.3</v>
      </c>
      <c r="DA15" s="659"/>
      <c r="DB15" s="659"/>
      <c r="DC15" s="659"/>
      <c r="DD15" s="627">
        <v>11761417</v>
      </c>
      <c r="DE15" s="622"/>
      <c r="DF15" s="622"/>
      <c r="DG15" s="622"/>
      <c r="DH15" s="622"/>
      <c r="DI15" s="622"/>
      <c r="DJ15" s="622"/>
      <c r="DK15" s="622"/>
      <c r="DL15" s="622"/>
      <c r="DM15" s="622"/>
      <c r="DN15" s="622"/>
      <c r="DO15" s="622"/>
      <c r="DP15" s="623"/>
      <c r="DQ15" s="627">
        <v>8097421</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67660</v>
      </c>
      <c r="S16" s="622"/>
      <c r="T16" s="622"/>
      <c r="U16" s="622"/>
      <c r="V16" s="622"/>
      <c r="W16" s="622"/>
      <c r="X16" s="622"/>
      <c r="Y16" s="623"/>
      <c r="Z16" s="659">
        <v>0.1</v>
      </c>
      <c r="AA16" s="659"/>
      <c r="AB16" s="659"/>
      <c r="AC16" s="659"/>
      <c r="AD16" s="660">
        <v>67660</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250408</v>
      </c>
      <c r="S17" s="622"/>
      <c r="T17" s="622"/>
      <c r="U17" s="622"/>
      <c r="V17" s="622"/>
      <c r="W17" s="622"/>
      <c r="X17" s="622"/>
      <c r="Y17" s="623"/>
      <c r="Z17" s="659">
        <v>0.3</v>
      </c>
      <c r="AA17" s="659"/>
      <c r="AB17" s="659"/>
      <c r="AC17" s="659"/>
      <c r="AD17" s="660">
        <v>250408</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4325039</v>
      </c>
      <c r="CS17" s="622"/>
      <c r="CT17" s="622"/>
      <c r="CU17" s="622"/>
      <c r="CV17" s="622"/>
      <c r="CW17" s="622"/>
      <c r="CX17" s="622"/>
      <c r="CY17" s="623"/>
      <c r="CZ17" s="659">
        <v>4.8</v>
      </c>
      <c r="DA17" s="659"/>
      <c r="DB17" s="659"/>
      <c r="DC17" s="659"/>
      <c r="DD17" s="627" t="s">
        <v>122</v>
      </c>
      <c r="DE17" s="622"/>
      <c r="DF17" s="622"/>
      <c r="DG17" s="622"/>
      <c r="DH17" s="622"/>
      <c r="DI17" s="622"/>
      <c r="DJ17" s="622"/>
      <c r="DK17" s="622"/>
      <c r="DL17" s="622"/>
      <c r="DM17" s="622"/>
      <c r="DN17" s="622"/>
      <c r="DO17" s="622"/>
      <c r="DP17" s="623"/>
      <c r="DQ17" s="627">
        <v>4325039</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318597</v>
      </c>
      <c r="S18" s="622"/>
      <c r="T18" s="622"/>
      <c r="U18" s="622"/>
      <c r="V18" s="622"/>
      <c r="W18" s="622"/>
      <c r="X18" s="622"/>
      <c r="Y18" s="623"/>
      <c r="Z18" s="659">
        <v>0.3</v>
      </c>
      <c r="AA18" s="659"/>
      <c r="AB18" s="659"/>
      <c r="AC18" s="659"/>
      <c r="AD18" s="660">
        <v>318597</v>
      </c>
      <c r="AE18" s="660"/>
      <c r="AF18" s="660"/>
      <c r="AG18" s="660"/>
      <c r="AH18" s="660"/>
      <c r="AI18" s="660"/>
      <c r="AJ18" s="660"/>
      <c r="AK18" s="660"/>
      <c r="AL18" s="624">
        <v>0.8</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316433</v>
      </c>
      <c r="S19" s="622"/>
      <c r="T19" s="622"/>
      <c r="U19" s="622"/>
      <c r="V19" s="622"/>
      <c r="W19" s="622"/>
      <c r="X19" s="622"/>
      <c r="Y19" s="623"/>
      <c r="Z19" s="659">
        <v>0.3</v>
      </c>
      <c r="AA19" s="659"/>
      <c r="AB19" s="659"/>
      <c r="AC19" s="659"/>
      <c r="AD19" s="660">
        <v>316433</v>
      </c>
      <c r="AE19" s="660"/>
      <c r="AF19" s="660"/>
      <c r="AG19" s="660"/>
      <c r="AH19" s="660"/>
      <c r="AI19" s="660"/>
      <c r="AJ19" s="660"/>
      <c r="AK19" s="660"/>
      <c r="AL19" s="624">
        <v>0.8</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2598819</v>
      </c>
      <c r="BH19" s="622"/>
      <c r="BI19" s="622"/>
      <c r="BJ19" s="622"/>
      <c r="BK19" s="622"/>
      <c r="BL19" s="622"/>
      <c r="BM19" s="622"/>
      <c r="BN19" s="623"/>
      <c r="BO19" s="659">
        <v>7.5</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2164</v>
      </c>
      <c r="S20" s="622"/>
      <c r="T20" s="622"/>
      <c r="U20" s="622"/>
      <c r="V20" s="622"/>
      <c r="W20" s="622"/>
      <c r="X20" s="622"/>
      <c r="Y20" s="623"/>
      <c r="Z20" s="659">
        <v>0</v>
      </c>
      <c r="AA20" s="659"/>
      <c r="AB20" s="659"/>
      <c r="AC20" s="659"/>
      <c r="AD20" s="660">
        <v>2164</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2598819</v>
      </c>
      <c r="BH20" s="622"/>
      <c r="BI20" s="622"/>
      <c r="BJ20" s="622"/>
      <c r="BK20" s="622"/>
      <c r="BL20" s="622"/>
      <c r="BM20" s="622"/>
      <c r="BN20" s="623"/>
      <c r="BO20" s="659">
        <v>7.5</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90498803</v>
      </c>
      <c r="CS20" s="622"/>
      <c r="CT20" s="622"/>
      <c r="CU20" s="622"/>
      <c r="CV20" s="622"/>
      <c r="CW20" s="622"/>
      <c r="CX20" s="622"/>
      <c r="CY20" s="623"/>
      <c r="CZ20" s="659">
        <v>100</v>
      </c>
      <c r="DA20" s="659"/>
      <c r="DB20" s="659"/>
      <c r="DC20" s="659"/>
      <c r="DD20" s="627">
        <v>19096236</v>
      </c>
      <c r="DE20" s="622"/>
      <c r="DF20" s="622"/>
      <c r="DG20" s="622"/>
      <c r="DH20" s="622"/>
      <c r="DI20" s="622"/>
      <c r="DJ20" s="622"/>
      <c r="DK20" s="622"/>
      <c r="DL20" s="622"/>
      <c r="DM20" s="622"/>
      <c r="DN20" s="622"/>
      <c r="DO20" s="622"/>
      <c r="DP20" s="623"/>
      <c r="DQ20" s="627">
        <v>46800225</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2185549</v>
      </c>
      <c r="S21" s="622"/>
      <c r="T21" s="622"/>
      <c r="U21" s="622"/>
      <c r="V21" s="622"/>
      <c r="W21" s="622"/>
      <c r="X21" s="622"/>
      <c r="Y21" s="623"/>
      <c r="Z21" s="659">
        <v>2.2999999999999998</v>
      </c>
      <c r="AA21" s="659"/>
      <c r="AB21" s="659"/>
      <c r="AC21" s="659"/>
      <c r="AD21" s="660">
        <v>1906525</v>
      </c>
      <c r="AE21" s="660"/>
      <c r="AF21" s="660"/>
      <c r="AG21" s="660"/>
      <c r="AH21" s="660"/>
      <c r="AI21" s="660"/>
      <c r="AJ21" s="660"/>
      <c r="AK21" s="660"/>
      <c r="AL21" s="624">
        <v>4.7</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1906525</v>
      </c>
      <c r="S22" s="622"/>
      <c r="T22" s="622"/>
      <c r="U22" s="622"/>
      <c r="V22" s="622"/>
      <c r="W22" s="622"/>
      <c r="X22" s="622"/>
      <c r="Y22" s="623"/>
      <c r="Z22" s="659">
        <v>2</v>
      </c>
      <c r="AA22" s="659"/>
      <c r="AB22" s="659"/>
      <c r="AC22" s="659"/>
      <c r="AD22" s="660">
        <v>1906525</v>
      </c>
      <c r="AE22" s="660"/>
      <c r="AF22" s="660"/>
      <c r="AG22" s="660"/>
      <c r="AH22" s="660"/>
      <c r="AI22" s="660"/>
      <c r="AJ22" s="660"/>
      <c r="AK22" s="660"/>
      <c r="AL22" s="624">
        <v>4.7</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278864</v>
      </c>
      <c r="S23" s="622"/>
      <c r="T23" s="622"/>
      <c r="U23" s="622"/>
      <c r="V23" s="622"/>
      <c r="W23" s="622"/>
      <c r="X23" s="622"/>
      <c r="Y23" s="623"/>
      <c r="Z23" s="659">
        <v>0.3</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2598819</v>
      </c>
      <c r="BH23" s="622"/>
      <c r="BI23" s="622"/>
      <c r="BJ23" s="622"/>
      <c r="BK23" s="622"/>
      <c r="BL23" s="622"/>
      <c r="BM23" s="622"/>
      <c r="BN23" s="623"/>
      <c r="BO23" s="659">
        <v>7.5</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160</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41833403</v>
      </c>
      <c r="CS24" s="677"/>
      <c r="CT24" s="677"/>
      <c r="CU24" s="677"/>
      <c r="CV24" s="677"/>
      <c r="CW24" s="677"/>
      <c r="CX24" s="677"/>
      <c r="CY24" s="702"/>
      <c r="CZ24" s="703">
        <v>46.2</v>
      </c>
      <c r="DA24" s="685"/>
      <c r="DB24" s="685"/>
      <c r="DC24" s="705"/>
      <c r="DD24" s="701">
        <v>22593698</v>
      </c>
      <c r="DE24" s="677"/>
      <c r="DF24" s="677"/>
      <c r="DG24" s="677"/>
      <c r="DH24" s="677"/>
      <c r="DI24" s="677"/>
      <c r="DJ24" s="677"/>
      <c r="DK24" s="702"/>
      <c r="DL24" s="701">
        <v>19009118</v>
      </c>
      <c r="DM24" s="677"/>
      <c r="DN24" s="677"/>
      <c r="DO24" s="677"/>
      <c r="DP24" s="677"/>
      <c r="DQ24" s="677"/>
      <c r="DR24" s="677"/>
      <c r="DS24" s="677"/>
      <c r="DT24" s="677"/>
      <c r="DU24" s="677"/>
      <c r="DV24" s="702"/>
      <c r="DW24" s="703">
        <v>47.1</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42882020</v>
      </c>
      <c r="S25" s="622"/>
      <c r="T25" s="622"/>
      <c r="U25" s="622"/>
      <c r="V25" s="622"/>
      <c r="W25" s="622"/>
      <c r="X25" s="622"/>
      <c r="Y25" s="623"/>
      <c r="Z25" s="659">
        <v>45.6</v>
      </c>
      <c r="AA25" s="659"/>
      <c r="AB25" s="659"/>
      <c r="AC25" s="659"/>
      <c r="AD25" s="660">
        <v>40004177</v>
      </c>
      <c r="AE25" s="660"/>
      <c r="AF25" s="660"/>
      <c r="AG25" s="660"/>
      <c r="AH25" s="660"/>
      <c r="AI25" s="660"/>
      <c r="AJ25" s="660"/>
      <c r="AK25" s="660"/>
      <c r="AL25" s="624">
        <v>99.4</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10740603</v>
      </c>
      <c r="CS25" s="634"/>
      <c r="CT25" s="634"/>
      <c r="CU25" s="634"/>
      <c r="CV25" s="634"/>
      <c r="CW25" s="634"/>
      <c r="CX25" s="634"/>
      <c r="CY25" s="635"/>
      <c r="CZ25" s="624">
        <v>11.9</v>
      </c>
      <c r="DA25" s="636"/>
      <c r="DB25" s="636"/>
      <c r="DC25" s="637"/>
      <c r="DD25" s="627">
        <v>10030592</v>
      </c>
      <c r="DE25" s="634"/>
      <c r="DF25" s="634"/>
      <c r="DG25" s="634"/>
      <c r="DH25" s="634"/>
      <c r="DI25" s="634"/>
      <c r="DJ25" s="634"/>
      <c r="DK25" s="635"/>
      <c r="DL25" s="627">
        <v>8210951</v>
      </c>
      <c r="DM25" s="634"/>
      <c r="DN25" s="634"/>
      <c r="DO25" s="634"/>
      <c r="DP25" s="634"/>
      <c r="DQ25" s="634"/>
      <c r="DR25" s="634"/>
      <c r="DS25" s="634"/>
      <c r="DT25" s="634"/>
      <c r="DU25" s="634"/>
      <c r="DV25" s="635"/>
      <c r="DW25" s="624">
        <v>20.3</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17518</v>
      </c>
      <c r="S26" s="622"/>
      <c r="T26" s="622"/>
      <c r="U26" s="622"/>
      <c r="V26" s="622"/>
      <c r="W26" s="622"/>
      <c r="X26" s="622"/>
      <c r="Y26" s="623"/>
      <c r="Z26" s="659">
        <v>0</v>
      </c>
      <c r="AA26" s="659"/>
      <c r="AB26" s="659"/>
      <c r="AC26" s="659"/>
      <c r="AD26" s="660">
        <v>17518</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6615993</v>
      </c>
      <c r="CS26" s="622"/>
      <c r="CT26" s="622"/>
      <c r="CU26" s="622"/>
      <c r="CV26" s="622"/>
      <c r="CW26" s="622"/>
      <c r="CX26" s="622"/>
      <c r="CY26" s="623"/>
      <c r="CZ26" s="624">
        <v>7.3</v>
      </c>
      <c r="DA26" s="636"/>
      <c r="DB26" s="636"/>
      <c r="DC26" s="637"/>
      <c r="DD26" s="627">
        <v>6060126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1360790</v>
      </c>
      <c r="S27" s="622"/>
      <c r="T27" s="622"/>
      <c r="U27" s="622"/>
      <c r="V27" s="622"/>
      <c r="W27" s="622"/>
      <c r="X27" s="622"/>
      <c r="Y27" s="623"/>
      <c r="Z27" s="659">
        <v>1.4</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34673696</v>
      </c>
      <c r="BH27" s="622"/>
      <c r="BI27" s="622"/>
      <c r="BJ27" s="622"/>
      <c r="BK27" s="622"/>
      <c r="BL27" s="622"/>
      <c r="BM27" s="622"/>
      <c r="BN27" s="623"/>
      <c r="BO27" s="659">
        <v>100</v>
      </c>
      <c r="BP27" s="659"/>
      <c r="BQ27" s="659"/>
      <c r="BR27" s="659"/>
      <c r="BS27" s="660">
        <v>207092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26767761</v>
      </c>
      <c r="CS27" s="634"/>
      <c r="CT27" s="634"/>
      <c r="CU27" s="634"/>
      <c r="CV27" s="634"/>
      <c r="CW27" s="634"/>
      <c r="CX27" s="634"/>
      <c r="CY27" s="635"/>
      <c r="CZ27" s="624">
        <v>29.6</v>
      </c>
      <c r="DA27" s="636"/>
      <c r="DB27" s="636"/>
      <c r="DC27" s="637"/>
      <c r="DD27" s="627">
        <v>8238067</v>
      </c>
      <c r="DE27" s="634"/>
      <c r="DF27" s="634"/>
      <c r="DG27" s="634"/>
      <c r="DH27" s="634"/>
      <c r="DI27" s="634"/>
      <c r="DJ27" s="634"/>
      <c r="DK27" s="635"/>
      <c r="DL27" s="627">
        <v>6476062</v>
      </c>
      <c r="DM27" s="634"/>
      <c r="DN27" s="634"/>
      <c r="DO27" s="634"/>
      <c r="DP27" s="634"/>
      <c r="DQ27" s="634"/>
      <c r="DR27" s="634"/>
      <c r="DS27" s="634"/>
      <c r="DT27" s="634"/>
      <c r="DU27" s="634"/>
      <c r="DV27" s="635"/>
      <c r="DW27" s="624">
        <v>16</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348035</v>
      </c>
      <c r="S28" s="622"/>
      <c r="T28" s="622"/>
      <c r="U28" s="622"/>
      <c r="V28" s="622"/>
      <c r="W28" s="622"/>
      <c r="X28" s="622"/>
      <c r="Y28" s="623"/>
      <c r="Z28" s="659">
        <v>0.4</v>
      </c>
      <c r="AA28" s="659"/>
      <c r="AB28" s="659"/>
      <c r="AC28" s="659"/>
      <c r="AD28" s="660">
        <v>115038</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4325039</v>
      </c>
      <c r="CS28" s="622"/>
      <c r="CT28" s="622"/>
      <c r="CU28" s="622"/>
      <c r="CV28" s="622"/>
      <c r="CW28" s="622"/>
      <c r="CX28" s="622"/>
      <c r="CY28" s="623"/>
      <c r="CZ28" s="624">
        <v>4.8</v>
      </c>
      <c r="DA28" s="636"/>
      <c r="DB28" s="636"/>
      <c r="DC28" s="637"/>
      <c r="DD28" s="627">
        <v>4325039</v>
      </c>
      <c r="DE28" s="622"/>
      <c r="DF28" s="622"/>
      <c r="DG28" s="622"/>
      <c r="DH28" s="622"/>
      <c r="DI28" s="622"/>
      <c r="DJ28" s="622"/>
      <c r="DK28" s="623"/>
      <c r="DL28" s="627">
        <v>4322105</v>
      </c>
      <c r="DM28" s="622"/>
      <c r="DN28" s="622"/>
      <c r="DO28" s="622"/>
      <c r="DP28" s="622"/>
      <c r="DQ28" s="622"/>
      <c r="DR28" s="622"/>
      <c r="DS28" s="622"/>
      <c r="DT28" s="622"/>
      <c r="DU28" s="622"/>
      <c r="DV28" s="623"/>
      <c r="DW28" s="624">
        <v>10.7</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554242</v>
      </c>
      <c r="S29" s="622"/>
      <c r="T29" s="622"/>
      <c r="U29" s="622"/>
      <c r="V29" s="622"/>
      <c r="W29" s="622"/>
      <c r="X29" s="622"/>
      <c r="Y29" s="623"/>
      <c r="Z29" s="659">
        <v>0.6</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4325039</v>
      </c>
      <c r="CS29" s="634"/>
      <c r="CT29" s="634"/>
      <c r="CU29" s="634"/>
      <c r="CV29" s="634"/>
      <c r="CW29" s="634"/>
      <c r="CX29" s="634"/>
      <c r="CY29" s="635"/>
      <c r="CZ29" s="624">
        <v>4.8</v>
      </c>
      <c r="DA29" s="636"/>
      <c r="DB29" s="636"/>
      <c r="DC29" s="637"/>
      <c r="DD29" s="627">
        <v>4325039</v>
      </c>
      <c r="DE29" s="634"/>
      <c r="DF29" s="634"/>
      <c r="DG29" s="634"/>
      <c r="DH29" s="634"/>
      <c r="DI29" s="634"/>
      <c r="DJ29" s="634"/>
      <c r="DK29" s="635"/>
      <c r="DL29" s="627">
        <v>4322105</v>
      </c>
      <c r="DM29" s="634"/>
      <c r="DN29" s="634"/>
      <c r="DO29" s="634"/>
      <c r="DP29" s="634"/>
      <c r="DQ29" s="634"/>
      <c r="DR29" s="634"/>
      <c r="DS29" s="634"/>
      <c r="DT29" s="634"/>
      <c r="DU29" s="634"/>
      <c r="DV29" s="635"/>
      <c r="DW29" s="624">
        <v>10.7</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22207669</v>
      </c>
      <c r="S30" s="622"/>
      <c r="T30" s="622"/>
      <c r="U30" s="622"/>
      <c r="V30" s="622"/>
      <c r="W30" s="622"/>
      <c r="X30" s="622"/>
      <c r="Y30" s="623"/>
      <c r="Z30" s="659">
        <v>23.6</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4087516</v>
      </c>
      <c r="CS30" s="622"/>
      <c r="CT30" s="622"/>
      <c r="CU30" s="622"/>
      <c r="CV30" s="622"/>
      <c r="CW30" s="622"/>
      <c r="CX30" s="622"/>
      <c r="CY30" s="623"/>
      <c r="CZ30" s="624">
        <v>4.5</v>
      </c>
      <c r="DA30" s="636"/>
      <c r="DB30" s="636"/>
      <c r="DC30" s="637"/>
      <c r="DD30" s="627">
        <v>4087516</v>
      </c>
      <c r="DE30" s="622"/>
      <c r="DF30" s="622"/>
      <c r="DG30" s="622"/>
      <c r="DH30" s="622"/>
      <c r="DI30" s="622"/>
      <c r="DJ30" s="622"/>
      <c r="DK30" s="623"/>
      <c r="DL30" s="627">
        <v>4084582</v>
      </c>
      <c r="DM30" s="622"/>
      <c r="DN30" s="622"/>
      <c r="DO30" s="622"/>
      <c r="DP30" s="622"/>
      <c r="DQ30" s="622"/>
      <c r="DR30" s="622"/>
      <c r="DS30" s="622"/>
      <c r="DT30" s="622"/>
      <c r="DU30" s="622"/>
      <c r="DV30" s="623"/>
      <c r="DW30" s="624">
        <v>10.1</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99.6</v>
      </c>
      <c r="BH31" s="684"/>
      <c r="BI31" s="684"/>
      <c r="BJ31" s="684"/>
      <c r="BK31" s="684"/>
      <c r="BL31" s="684"/>
      <c r="BM31" s="685">
        <v>99.2</v>
      </c>
      <c r="BN31" s="684"/>
      <c r="BO31" s="684"/>
      <c r="BP31" s="684"/>
      <c r="BQ31" s="686"/>
      <c r="BR31" s="683">
        <v>99.5</v>
      </c>
      <c r="BS31" s="684"/>
      <c r="BT31" s="684"/>
      <c r="BU31" s="684"/>
      <c r="BV31" s="684"/>
      <c r="BW31" s="684"/>
      <c r="BX31" s="685">
        <v>99</v>
      </c>
      <c r="BY31" s="684"/>
      <c r="BZ31" s="684"/>
      <c r="CA31" s="684"/>
      <c r="CB31" s="686"/>
      <c r="CD31" s="642"/>
      <c r="CE31" s="643"/>
      <c r="CF31" s="618" t="s">
        <v>300</v>
      </c>
      <c r="CG31" s="619"/>
      <c r="CH31" s="619"/>
      <c r="CI31" s="619"/>
      <c r="CJ31" s="619"/>
      <c r="CK31" s="619"/>
      <c r="CL31" s="619"/>
      <c r="CM31" s="619"/>
      <c r="CN31" s="619"/>
      <c r="CO31" s="619"/>
      <c r="CP31" s="619"/>
      <c r="CQ31" s="620"/>
      <c r="CR31" s="621">
        <v>237523</v>
      </c>
      <c r="CS31" s="634"/>
      <c r="CT31" s="634"/>
      <c r="CU31" s="634"/>
      <c r="CV31" s="634"/>
      <c r="CW31" s="634"/>
      <c r="CX31" s="634"/>
      <c r="CY31" s="635"/>
      <c r="CZ31" s="624">
        <v>0.3</v>
      </c>
      <c r="DA31" s="636"/>
      <c r="DB31" s="636"/>
      <c r="DC31" s="637"/>
      <c r="DD31" s="627">
        <v>237523</v>
      </c>
      <c r="DE31" s="634"/>
      <c r="DF31" s="634"/>
      <c r="DG31" s="634"/>
      <c r="DH31" s="634"/>
      <c r="DI31" s="634"/>
      <c r="DJ31" s="634"/>
      <c r="DK31" s="635"/>
      <c r="DL31" s="627">
        <v>237523</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6681889</v>
      </c>
      <c r="S32" s="622"/>
      <c r="T32" s="622"/>
      <c r="U32" s="622"/>
      <c r="V32" s="622"/>
      <c r="W32" s="622"/>
      <c r="X32" s="622"/>
      <c r="Y32" s="623"/>
      <c r="Z32" s="659">
        <v>7.1</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99.4</v>
      </c>
      <c r="BH32" s="634"/>
      <c r="BI32" s="634"/>
      <c r="BJ32" s="634"/>
      <c r="BK32" s="634"/>
      <c r="BL32" s="634"/>
      <c r="BM32" s="625">
        <v>98.8</v>
      </c>
      <c r="BN32" s="634"/>
      <c r="BO32" s="634"/>
      <c r="BP32" s="634"/>
      <c r="BQ32" s="657"/>
      <c r="BR32" s="687">
        <v>99.3</v>
      </c>
      <c r="BS32" s="634"/>
      <c r="BT32" s="634"/>
      <c r="BU32" s="634"/>
      <c r="BV32" s="634"/>
      <c r="BW32" s="634"/>
      <c r="BX32" s="625">
        <v>98.6</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101367</v>
      </c>
      <c r="S33" s="622"/>
      <c r="T33" s="622"/>
      <c r="U33" s="622"/>
      <c r="V33" s="622"/>
      <c r="W33" s="622"/>
      <c r="X33" s="622"/>
      <c r="Y33" s="623"/>
      <c r="Z33" s="659">
        <v>0.1</v>
      </c>
      <c r="AA33" s="659"/>
      <c r="AB33" s="659"/>
      <c r="AC33" s="659"/>
      <c r="AD33" s="660">
        <v>86671</v>
      </c>
      <c r="AE33" s="660"/>
      <c r="AF33" s="660"/>
      <c r="AG33" s="660"/>
      <c r="AH33" s="660"/>
      <c r="AI33" s="660"/>
      <c r="AJ33" s="660"/>
      <c r="AK33" s="660"/>
      <c r="AL33" s="624">
        <v>0.2</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99.7</v>
      </c>
      <c r="BH33" s="606"/>
      <c r="BI33" s="606"/>
      <c r="BJ33" s="606"/>
      <c r="BK33" s="606"/>
      <c r="BL33" s="606"/>
      <c r="BM33" s="652">
        <v>99.5</v>
      </c>
      <c r="BN33" s="606"/>
      <c r="BO33" s="606"/>
      <c r="BP33" s="606"/>
      <c r="BQ33" s="669"/>
      <c r="BR33" s="682">
        <v>99.6</v>
      </c>
      <c r="BS33" s="606"/>
      <c r="BT33" s="606"/>
      <c r="BU33" s="606"/>
      <c r="BV33" s="606"/>
      <c r="BW33" s="606"/>
      <c r="BX33" s="652">
        <v>99.4</v>
      </c>
      <c r="BY33" s="606"/>
      <c r="BZ33" s="606"/>
      <c r="CA33" s="606"/>
      <c r="CB33" s="669"/>
      <c r="CD33" s="618" t="s">
        <v>307</v>
      </c>
      <c r="CE33" s="619"/>
      <c r="CF33" s="619"/>
      <c r="CG33" s="619"/>
      <c r="CH33" s="619"/>
      <c r="CI33" s="619"/>
      <c r="CJ33" s="619"/>
      <c r="CK33" s="619"/>
      <c r="CL33" s="619"/>
      <c r="CM33" s="619"/>
      <c r="CN33" s="619"/>
      <c r="CO33" s="619"/>
      <c r="CP33" s="619"/>
      <c r="CQ33" s="620"/>
      <c r="CR33" s="621">
        <v>29569164</v>
      </c>
      <c r="CS33" s="634"/>
      <c r="CT33" s="634"/>
      <c r="CU33" s="634"/>
      <c r="CV33" s="634"/>
      <c r="CW33" s="634"/>
      <c r="CX33" s="634"/>
      <c r="CY33" s="635"/>
      <c r="CZ33" s="624">
        <v>32.700000000000003</v>
      </c>
      <c r="DA33" s="636"/>
      <c r="DB33" s="636"/>
      <c r="DC33" s="637"/>
      <c r="DD33" s="627">
        <v>21400694</v>
      </c>
      <c r="DE33" s="634"/>
      <c r="DF33" s="634"/>
      <c r="DG33" s="634"/>
      <c r="DH33" s="634"/>
      <c r="DI33" s="634"/>
      <c r="DJ33" s="634"/>
      <c r="DK33" s="635"/>
      <c r="DL33" s="627">
        <v>17285461</v>
      </c>
      <c r="DM33" s="634"/>
      <c r="DN33" s="634"/>
      <c r="DO33" s="634"/>
      <c r="DP33" s="634"/>
      <c r="DQ33" s="634"/>
      <c r="DR33" s="634"/>
      <c r="DS33" s="634"/>
      <c r="DT33" s="634"/>
      <c r="DU33" s="634"/>
      <c r="DV33" s="635"/>
      <c r="DW33" s="624">
        <v>42.8</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1250137</v>
      </c>
      <c r="S34" s="622"/>
      <c r="T34" s="622"/>
      <c r="U34" s="622"/>
      <c r="V34" s="622"/>
      <c r="W34" s="622"/>
      <c r="X34" s="622"/>
      <c r="Y34" s="623"/>
      <c r="Z34" s="659">
        <v>1.3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14957377</v>
      </c>
      <c r="CS34" s="622"/>
      <c r="CT34" s="622"/>
      <c r="CU34" s="622"/>
      <c r="CV34" s="622"/>
      <c r="CW34" s="622"/>
      <c r="CX34" s="622"/>
      <c r="CY34" s="623"/>
      <c r="CZ34" s="624">
        <v>16.5</v>
      </c>
      <c r="DA34" s="636"/>
      <c r="DB34" s="636"/>
      <c r="DC34" s="637"/>
      <c r="DD34" s="627">
        <v>10754631</v>
      </c>
      <c r="DE34" s="622"/>
      <c r="DF34" s="622"/>
      <c r="DG34" s="622"/>
      <c r="DH34" s="622"/>
      <c r="DI34" s="622"/>
      <c r="DJ34" s="622"/>
      <c r="DK34" s="623"/>
      <c r="DL34" s="627">
        <v>8684033</v>
      </c>
      <c r="DM34" s="622"/>
      <c r="DN34" s="622"/>
      <c r="DO34" s="622"/>
      <c r="DP34" s="622"/>
      <c r="DQ34" s="622"/>
      <c r="DR34" s="622"/>
      <c r="DS34" s="622"/>
      <c r="DT34" s="622"/>
      <c r="DU34" s="622"/>
      <c r="DV34" s="623"/>
      <c r="DW34" s="624">
        <v>21.5</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2688923</v>
      </c>
      <c r="S35" s="622"/>
      <c r="T35" s="622"/>
      <c r="U35" s="622"/>
      <c r="V35" s="622"/>
      <c r="W35" s="622"/>
      <c r="X35" s="622"/>
      <c r="Y35" s="623"/>
      <c r="Z35" s="659">
        <v>2.9</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681164</v>
      </c>
      <c r="CS35" s="634"/>
      <c r="CT35" s="634"/>
      <c r="CU35" s="634"/>
      <c r="CV35" s="634"/>
      <c r="CW35" s="634"/>
      <c r="CX35" s="634"/>
      <c r="CY35" s="635"/>
      <c r="CZ35" s="624">
        <v>0.8</v>
      </c>
      <c r="DA35" s="636"/>
      <c r="DB35" s="636"/>
      <c r="DC35" s="637"/>
      <c r="DD35" s="627">
        <v>573536</v>
      </c>
      <c r="DE35" s="634"/>
      <c r="DF35" s="634"/>
      <c r="DG35" s="634"/>
      <c r="DH35" s="634"/>
      <c r="DI35" s="634"/>
      <c r="DJ35" s="634"/>
      <c r="DK35" s="635"/>
      <c r="DL35" s="627">
        <v>406635</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3030418</v>
      </c>
      <c r="S36" s="622"/>
      <c r="T36" s="622"/>
      <c r="U36" s="622"/>
      <c r="V36" s="622"/>
      <c r="W36" s="622"/>
      <c r="X36" s="622"/>
      <c r="Y36" s="623"/>
      <c r="Z36" s="659">
        <v>3.2</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6254957</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86302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6557525</v>
      </c>
      <c r="CS36" s="622"/>
      <c r="CT36" s="622"/>
      <c r="CU36" s="622"/>
      <c r="CV36" s="622"/>
      <c r="CW36" s="622"/>
      <c r="CX36" s="622"/>
      <c r="CY36" s="623"/>
      <c r="CZ36" s="624">
        <v>7.2</v>
      </c>
      <c r="DA36" s="636"/>
      <c r="DB36" s="636"/>
      <c r="DC36" s="637"/>
      <c r="DD36" s="627">
        <v>4865983</v>
      </c>
      <c r="DE36" s="622"/>
      <c r="DF36" s="622"/>
      <c r="DG36" s="622"/>
      <c r="DH36" s="622"/>
      <c r="DI36" s="622"/>
      <c r="DJ36" s="622"/>
      <c r="DK36" s="623"/>
      <c r="DL36" s="627">
        <v>3456354</v>
      </c>
      <c r="DM36" s="622"/>
      <c r="DN36" s="622"/>
      <c r="DO36" s="622"/>
      <c r="DP36" s="622"/>
      <c r="DQ36" s="622"/>
      <c r="DR36" s="622"/>
      <c r="DS36" s="622"/>
      <c r="DT36" s="622"/>
      <c r="DU36" s="622"/>
      <c r="DV36" s="623"/>
      <c r="DW36" s="624">
        <v>8.6</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3462651</v>
      </c>
      <c r="S37" s="622"/>
      <c r="T37" s="622"/>
      <c r="U37" s="622"/>
      <c r="V37" s="622"/>
      <c r="W37" s="622"/>
      <c r="X37" s="622"/>
      <c r="Y37" s="623"/>
      <c r="Z37" s="659">
        <v>3.7</v>
      </c>
      <c r="AA37" s="659"/>
      <c r="AB37" s="659"/>
      <c r="AC37" s="659"/>
      <c r="AD37" s="660">
        <v>6921</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500488</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-354041</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180064</v>
      </c>
      <c r="CS37" s="634"/>
      <c r="CT37" s="634"/>
      <c r="CU37" s="634"/>
      <c r="CV37" s="634"/>
      <c r="CW37" s="634"/>
      <c r="CX37" s="634"/>
      <c r="CY37" s="635"/>
      <c r="CZ37" s="624">
        <v>0.2</v>
      </c>
      <c r="DA37" s="636"/>
      <c r="DB37" s="636"/>
      <c r="DC37" s="637"/>
      <c r="DD37" s="627">
        <v>180064</v>
      </c>
      <c r="DE37" s="634"/>
      <c r="DF37" s="634"/>
      <c r="DG37" s="634"/>
      <c r="DH37" s="634"/>
      <c r="DI37" s="634"/>
      <c r="DJ37" s="634"/>
      <c r="DK37" s="635"/>
      <c r="DL37" s="627">
        <v>179546</v>
      </c>
      <c r="DM37" s="634"/>
      <c r="DN37" s="634"/>
      <c r="DO37" s="634"/>
      <c r="DP37" s="634"/>
      <c r="DQ37" s="634"/>
      <c r="DR37" s="634"/>
      <c r="DS37" s="634"/>
      <c r="DT37" s="634"/>
      <c r="DU37" s="634"/>
      <c r="DV37" s="635"/>
      <c r="DW37" s="624">
        <v>0.4</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9382000</v>
      </c>
      <c r="S38" s="622"/>
      <c r="T38" s="622"/>
      <c r="U38" s="622"/>
      <c r="V38" s="622"/>
      <c r="W38" s="622"/>
      <c r="X38" s="622"/>
      <c r="Y38" s="623"/>
      <c r="Z38" s="659">
        <v>10</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24470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20551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5742217</v>
      </c>
      <c r="CS38" s="622"/>
      <c r="CT38" s="622"/>
      <c r="CU38" s="622"/>
      <c r="CV38" s="622"/>
      <c r="CW38" s="622"/>
      <c r="CX38" s="622"/>
      <c r="CY38" s="623"/>
      <c r="CZ38" s="624">
        <v>6.3</v>
      </c>
      <c r="DA38" s="636"/>
      <c r="DB38" s="636"/>
      <c r="DC38" s="637"/>
      <c r="DD38" s="627">
        <v>4953030</v>
      </c>
      <c r="DE38" s="622"/>
      <c r="DF38" s="622"/>
      <c r="DG38" s="622"/>
      <c r="DH38" s="622"/>
      <c r="DI38" s="622"/>
      <c r="DJ38" s="622"/>
      <c r="DK38" s="623"/>
      <c r="DL38" s="627">
        <v>4738439</v>
      </c>
      <c r="DM38" s="622"/>
      <c r="DN38" s="622"/>
      <c r="DO38" s="622"/>
      <c r="DP38" s="622"/>
      <c r="DQ38" s="622"/>
      <c r="DR38" s="622"/>
      <c r="DS38" s="622"/>
      <c r="DT38" s="622"/>
      <c r="DU38" s="622"/>
      <c r="DV38" s="623"/>
      <c r="DW38" s="624">
        <v>11.7</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12252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29536</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1264233</v>
      </c>
      <c r="CS39" s="634"/>
      <c r="CT39" s="634"/>
      <c r="CU39" s="634"/>
      <c r="CV39" s="634"/>
      <c r="CW39" s="634"/>
      <c r="CX39" s="634"/>
      <c r="CY39" s="635"/>
      <c r="CZ39" s="624">
        <v>1.4</v>
      </c>
      <c r="DA39" s="636"/>
      <c r="DB39" s="636"/>
      <c r="DC39" s="637"/>
      <c r="DD39" s="627">
        <v>185546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165400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108</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366648</v>
      </c>
      <c r="CS40" s="622"/>
      <c r="CT40" s="622"/>
      <c r="CU40" s="622"/>
      <c r="CV40" s="622"/>
      <c r="CW40" s="622"/>
      <c r="CX40" s="622"/>
      <c r="CY40" s="623"/>
      <c r="CZ40" s="624">
        <v>0.4</v>
      </c>
      <c r="DA40" s="636"/>
      <c r="DB40" s="636"/>
      <c r="DC40" s="637"/>
      <c r="DD40" s="627">
        <v>67968</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93967659</v>
      </c>
      <c r="S41" s="646"/>
      <c r="T41" s="646"/>
      <c r="U41" s="646"/>
      <c r="V41" s="646"/>
      <c r="W41" s="646"/>
      <c r="X41" s="646"/>
      <c r="Y41" s="649"/>
      <c r="Z41" s="650">
        <v>100</v>
      </c>
      <c r="AA41" s="650"/>
      <c r="AB41" s="650"/>
      <c r="AC41" s="650"/>
      <c r="AD41" s="651">
        <v>40230325</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1369293</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4348454</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329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19096236</v>
      </c>
      <c r="CS42" s="634"/>
      <c r="CT42" s="634"/>
      <c r="CU42" s="634"/>
      <c r="CV42" s="634"/>
      <c r="CW42" s="634"/>
      <c r="CX42" s="634"/>
      <c r="CY42" s="635"/>
      <c r="CZ42" s="624">
        <v>21.1</v>
      </c>
      <c r="DA42" s="636"/>
      <c r="DB42" s="636"/>
      <c r="DC42" s="637"/>
      <c r="DD42" s="627">
        <v>2805833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321708</v>
      </c>
      <c r="CS43" s="634"/>
      <c r="CT43" s="634"/>
      <c r="CU43" s="634"/>
      <c r="CV43" s="634"/>
      <c r="CW43" s="634"/>
      <c r="CX43" s="634"/>
      <c r="CY43" s="635"/>
      <c r="CZ43" s="624">
        <v>0.4</v>
      </c>
      <c r="DA43" s="636"/>
      <c r="DB43" s="636"/>
      <c r="DC43" s="637"/>
      <c r="DD43" s="627">
        <v>321708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19096236</v>
      </c>
      <c r="CS44" s="622"/>
      <c r="CT44" s="622"/>
      <c r="CU44" s="622"/>
      <c r="CV44" s="622"/>
      <c r="CW44" s="622"/>
      <c r="CX44" s="622"/>
      <c r="CY44" s="623"/>
      <c r="CZ44" s="624">
        <v>21.1</v>
      </c>
      <c r="DA44" s="625"/>
      <c r="DB44" s="625"/>
      <c r="DC44" s="626"/>
      <c r="DD44" s="627">
        <v>2805833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8830763</v>
      </c>
      <c r="CS45" s="634"/>
      <c r="CT45" s="634"/>
      <c r="CU45" s="634"/>
      <c r="CV45" s="634"/>
      <c r="CW45" s="634"/>
      <c r="CX45" s="634"/>
      <c r="CY45" s="635"/>
      <c r="CZ45" s="624">
        <v>9.8000000000000007</v>
      </c>
      <c r="DA45" s="636"/>
      <c r="DB45" s="636"/>
      <c r="DC45" s="637"/>
      <c r="DD45" s="627">
        <v>300597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9432909</v>
      </c>
      <c r="CS46" s="622"/>
      <c r="CT46" s="622"/>
      <c r="CU46" s="622"/>
      <c r="CV46" s="622"/>
      <c r="CW46" s="622"/>
      <c r="CX46" s="622"/>
      <c r="CY46" s="623"/>
      <c r="CZ46" s="624">
        <v>10.4</v>
      </c>
      <c r="DA46" s="625"/>
      <c r="DB46" s="625"/>
      <c r="DC46" s="626"/>
      <c r="DD46" s="627">
        <v>2468490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90498803</v>
      </c>
      <c r="CS49" s="606"/>
      <c r="CT49" s="606"/>
      <c r="CU49" s="606"/>
      <c r="CV49" s="606"/>
      <c r="CW49" s="606"/>
      <c r="CX49" s="606"/>
      <c r="CY49" s="607"/>
      <c r="CZ49" s="608">
        <v>100</v>
      </c>
      <c r="DA49" s="609"/>
      <c r="DB49" s="609"/>
      <c r="DC49" s="610"/>
      <c r="DD49" s="611">
        <v>46800225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yH6Fgg3/6AS9pznfoTbxliis4xS/Gw1XHgrg2hDmHTDPJcuPgH6+RfU1cF9VRrsQrgio/vGnxUOv3EFrb68/Ag==" saltValue="VXnTd/WJ05SptSnvSW4Ij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94076</v>
      </c>
      <c r="R7" s="1103"/>
      <c r="S7" s="1103"/>
      <c r="T7" s="1103"/>
      <c r="U7" s="1103"/>
      <c r="V7" s="1103">
        <v>90607</v>
      </c>
      <c r="W7" s="1103"/>
      <c r="X7" s="1103"/>
      <c r="Y7" s="1103"/>
      <c r="Z7" s="1103"/>
      <c r="AA7" s="1103">
        <v>3469</v>
      </c>
      <c r="AB7" s="1103"/>
      <c r="AC7" s="1103"/>
      <c r="AD7" s="1103"/>
      <c r="AE7" s="1104"/>
      <c r="AF7" s="1105">
        <v>2364</v>
      </c>
      <c r="AG7" s="1106"/>
      <c r="AH7" s="1106"/>
      <c r="AI7" s="1106"/>
      <c r="AJ7" s="1107"/>
      <c r="AK7" s="1108">
        <v>2689</v>
      </c>
      <c r="AL7" s="1109"/>
      <c r="AM7" s="1109"/>
      <c r="AN7" s="1109"/>
      <c r="AO7" s="1109"/>
      <c r="AP7" s="1109">
        <v>67588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556</v>
      </c>
      <c r="BT7" s="1100"/>
      <c r="BU7" s="1100"/>
      <c r="BV7" s="1100"/>
      <c r="BW7" s="1100"/>
      <c r="BX7" s="1100"/>
      <c r="BY7" s="1100"/>
      <c r="BZ7" s="1100"/>
      <c r="CA7" s="1100"/>
      <c r="CB7" s="1100"/>
      <c r="CC7" s="1100"/>
      <c r="CD7" s="1100"/>
      <c r="CE7" s="1100"/>
      <c r="CF7" s="1100"/>
      <c r="CG7" s="1112"/>
      <c r="CH7" s="1096">
        <v>62</v>
      </c>
      <c r="CI7" s="1097"/>
      <c r="CJ7" s="1097"/>
      <c r="CK7" s="1097"/>
      <c r="CL7" s="1098"/>
      <c r="CM7" s="1096">
        <v>99</v>
      </c>
      <c r="CN7" s="1097"/>
      <c r="CO7" s="1097"/>
      <c r="CP7" s="1097"/>
      <c r="CQ7" s="1098"/>
      <c r="CR7" s="1096">
        <v>5</v>
      </c>
      <c r="CS7" s="1097"/>
      <c r="CT7" s="1097"/>
      <c r="CU7" s="1097"/>
      <c r="CV7" s="1098"/>
      <c r="CW7" s="1096">
        <v>0</v>
      </c>
      <c r="CX7" s="1097"/>
      <c r="CY7" s="1097"/>
      <c r="CZ7" s="1097"/>
      <c r="DA7" s="1098"/>
      <c r="DB7" s="1096">
        <v>0</v>
      </c>
      <c r="DC7" s="1097"/>
      <c r="DD7" s="1097"/>
      <c r="DE7" s="1097"/>
      <c r="DF7" s="1098"/>
      <c r="DG7" s="1096" t="s">
        <v>547</v>
      </c>
      <c r="DH7" s="1097"/>
      <c r="DI7" s="1097"/>
      <c r="DJ7" s="1097"/>
      <c r="DK7" s="1098"/>
      <c r="DL7" s="1096" t="s">
        <v>547</v>
      </c>
      <c r="DM7" s="1097"/>
      <c r="DN7" s="1097"/>
      <c r="DO7" s="1097"/>
      <c r="DP7" s="1098"/>
      <c r="DQ7" s="1096" t="s">
        <v>547</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557</v>
      </c>
      <c r="BT8" s="993"/>
      <c r="BU8" s="993"/>
      <c r="BV8" s="993"/>
      <c r="BW8" s="993"/>
      <c r="BX8" s="993"/>
      <c r="BY8" s="993"/>
      <c r="BZ8" s="993"/>
      <c r="CA8" s="993"/>
      <c r="CB8" s="993"/>
      <c r="CC8" s="993"/>
      <c r="CD8" s="993"/>
      <c r="CE8" s="993"/>
      <c r="CF8" s="993"/>
      <c r="CG8" s="1014"/>
      <c r="CH8" s="989">
        <v>-24</v>
      </c>
      <c r="CI8" s="990"/>
      <c r="CJ8" s="990"/>
      <c r="CK8" s="990"/>
      <c r="CL8" s="991"/>
      <c r="CM8" s="989">
        <v>-9</v>
      </c>
      <c r="CN8" s="990"/>
      <c r="CO8" s="990"/>
      <c r="CP8" s="990"/>
      <c r="CQ8" s="991"/>
      <c r="CR8" s="989">
        <v>25</v>
      </c>
      <c r="CS8" s="990"/>
      <c r="CT8" s="990"/>
      <c r="CU8" s="990"/>
      <c r="CV8" s="991"/>
      <c r="CW8" s="989">
        <v>16</v>
      </c>
      <c r="CX8" s="990"/>
      <c r="CY8" s="990"/>
      <c r="CZ8" s="990"/>
      <c r="DA8" s="991"/>
      <c r="DB8" s="989">
        <v>0</v>
      </c>
      <c r="DC8" s="990"/>
      <c r="DD8" s="990"/>
      <c r="DE8" s="990"/>
      <c r="DF8" s="991"/>
      <c r="DG8" s="989" t="s">
        <v>547</v>
      </c>
      <c r="DH8" s="990"/>
      <c r="DI8" s="990"/>
      <c r="DJ8" s="990"/>
      <c r="DK8" s="991"/>
      <c r="DL8" s="989" t="s">
        <v>547</v>
      </c>
      <c r="DM8" s="990"/>
      <c r="DN8" s="990"/>
      <c r="DO8" s="990"/>
      <c r="DP8" s="991"/>
      <c r="DQ8" s="989" t="s">
        <v>547</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94076</v>
      </c>
      <c r="R23" s="1061"/>
      <c r="S23" s="1061"/>
      <c r="T23" s="1061"/>
      <c r="U23" s="1061"/>
      <c r="V23" s="1061">
        <v>90607</v>
      </c>
      <c r="W23" s="1061"/>
      <c r="X23" s="1061"/>
      <c r="Y23" s="1061"/>
      <c r="Z23" s="1061"/>
      <c r="AA23" s="1061">
        <v>3469</v>
      </c>
      <c r="AB23" s="1061"/>
      <c r="AC23" s="1061"/>
      <c r="AD23" s="1061"/>
      <c r="AE23" s="1068"/>
      <c r="AF23" s="1069">
        <v>2364</v>
      </c>
      <c r="AG23" s="1061"/>
      <c r="AH23" s="1061"/>
      <c r="AI23" s="1061"/>
      <c r="AJ23" s="1070"/>
      <c r="AK23" s="1071"/>
      <c r="AL23" s="1072"/>
      <c r="AM23" s="1072"/>
      <c r="AN23" s="1072"/>
      <c r="AO23" s="1072"/>
      <c r="AP23" s="1061">
        <v>67588</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14781</v>
      </c>
      <c r="R28" s="1051"/>
      <c r="S28" s="1051"/>
      <c r="T28" s="1051"/>
      <c r="U28" s="1051"/>
      <c r="V28" s="1051">
        <v>14695</v>
      </c>
      <c r="W28" s="1051"/>
      <c r="X28" s="1051"/>
      <c r="Y28" s="1051"/>
      <c r="Z28" s="1051"/>
      <c r="AA28" s="1051">
        <v>86</v>
      </c>
      <c r="AB28" s="1051"/>
      <c r="AC28" s="1051"/>
      <c r="AD28" s="1051"/>
      <c r="AE28" s="1052"/>
      <c r="AF28" s="1053">
        <v>86</v>
      </c>
      <c r="AG28" s="1051"/>
      <c r="AH28" s="1051"/>
      <c r="AI28" s="1051"/>
      <c r="AJ28" s="1054"/>
      <c r="AK28" s="1042">
        <v>1369</v>
      </c>
      <c r="AL28" s="1043"/>
      <c r="AM28" s="1043"/>
      <c r="AN28" s="1043"/>
      <c r="AO28" s="1043"/>
      <c r="AP28" s="1043" t="s">
        <v>547</v>
      </c>
      <c r="AQ28" s="1043"/>
      <c r="AR28" s="1043"/>
      <c r="AS28" s="1043"/>
      <c r="AT28" s="1043"/>
      <c r="AU28" s="1043" t="s">
        <v>547</v>
      </c>
      <c r="AV28" s="1043"/>
      <c r="AW28" s="1043"/>
      <c r="AX28" s="1043"/>
      <c r="AY28" s="1043"/>
      <c r="AZ28" s="1044" t="s">
        <v>547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14093</v>
      </c>
      <c r="R29" s="1039"/>
      <c r="S29" s="1039"/>
      <c r="T29" s="1039"/>
      <c r="U29" s="1039"/>
      <c r="V29" s="1039">
        <v>13973</v>
      </c>
      <c r="W29" s="1039"/>
      <c r="X29" s="1039"/>
      <c r="Y29" s="1039"/>
      <c r="Z29" s="1039"/>
      <c r="AA29" s="1039">
        <v>120</v>
      </c>
      <c r="AB29" s="1039"/>
      <c r="AC29" s="1039"/>
      <c r="AD29" s="1039"/>
      <c r="AE29" s="1040"/>
      <c r="AF29" s="1035">
        <v>120</v>
      </c>
      <c r="AG29" s="1036"/>
      <c r="AH29" s="1036"/>
      <c r="AI29" s="1036"/>
      <c r="AJ29" s="1037"/>
      <c r="AK29" s="980">
        <v>2300</v>
      </c>
      <c r="AL29" s="971"/>
      <c r="AM29" s="971"/>
      <c r="AN29" s="971"/>
      <c r="AO29" s="971"/>
      <c r="AP29" s="971" t="s">
        <v>547</v>
      </c>
      <c r="AQ29" s="971"/>
      <c r="AR29" s="971"/>
      <c r="AS29" s="971"/>
      <c r="AT29" s="971"/>
      <c r="AU29" s="971" t="s">
        <v>547</v>
      </c>
      <c r="AV29" s="971"/>
      <c r="AW29" s="971"/>
      <c r="AX29" s="971"/>
      <c r="AY29" s="971"/>
      <c r="AZ29" s="1041" t="s">
        <v>547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2894</v>
      </c>
      <c r="R30" s="1039"/>
      <c r="S30" s="1039"/>
      <c r="T30" s="1039"/>
      <c r="U30" s="1039"/>
      <c r="V30" s="1039">
        <v>2880</v>
      </c>
      <c r="W30" s="1039"/>
      <c r="X30" s="1039"/>
      <c r="Y30" s="1039"/>
      <c r="Z30" s="1039"/>
      <c r="AA30" s="1039">
        <v>14</v>
      </c>
      <c r="AB30" s="1039"/>
      <c r="AC30" s="1039"/>
      <c r="AD30" s="1039"/>
      <c r="AE30" s="1040"/>
      <c r="AF30" s="1035">
        <v>14</v>
      </c>
      <c r="AG30" s="1036"/>
      <c r="AH30" s="1036"/>
      <c r="AI30" s="1036"/>
      <c r="AJ30" s="1037"/>
      <c r="AK30" s="980">
        <v>400</v>
      </c>
      <c r="AL30" s="971"/>
      <c r="AM30" s="971"/>
      <c r="AN30" s="971"/>
      <c r="AO30" s="971"/>
      <c r="AP30" s="971" t="s">
        <v>547</v>
      </c>
      <c r="AQ30" s="971"/>
      <c r="AR30" s="971"/>
      <c r="AS30" s="971"/>
      <c r="AT30" s="971"/>
      <c r="AU30" s="971" t="s">
        <v>547</v>
      </c>
      <c r="AV30" s="971"/>
      <c r="AW30" s="971"/>
      <c r="AX30" s="971"/>
      <c r="AY30" s="971"/>
      <c r="AZ30" s="1041" t="s">
        <v>547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3687</v>
      </c>
      <c r="R31" s="1039"/>
      <c r="S31" s="1039"/>
      <c r="T31" s="1039"/>
      <c r="U31" s="1039"/>
      <c r="V31" s="1039">
        <v>3019</v>
      </c>
      <c r="W31" s="1039"/>
      <c r="X31" s="1039"/>
      <c r="Y31" s="1039"/>
      <c r="Z31" s="1039"/>
      <c r="AA31" s="1039">
        <v>668</v>
      </c>
      <c r="AB31" s="1039"/>
      <c r="AC31" s="1039"/>
      <c r="AD31" s="1039"/>
      <c r="AE31" s="1040"/>
      <c r="AF31" s="1035">
        <v>3433</v>
      </c>
      <c r="AG31" s="1036"/>
      <c r="AH31" s="1036"/>
      <c r="AI31" s="1036"/>
      <c r="AJ31" s="1037"/>
      <c r="AK31" s="980">
        <v>12</v>
      </c>
      <c r="AL31" s="971"/>
      <c r="AM31" s="971"/>
      <c r="AN31" s="971"/>
      <c r="AO31" s="971"/>
      <c r="AP31" s="971">
        <v>5130</v>
      </c>
      <c r="AQ31" s="971"/>
      <c r="AR31" s="971"/>
      <c r="AS31" s="971"/>
      <c r="AT31" s="971"/>
      <c r="AU31" s="971">
        <v>5</v>
      </c>
      <c r="AV31" s="971"/>
      <c r="AW31" s="971"/>
      <c r="AX31" s="971"/>
      <c r="AY31" s="971"/>
      <c r="AZ31" s="1041" t="s">
        <v>547</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3793</v>
      </c>
      <c r="R32" s="1039"/>
      <c r="S32" s="1039"/>
      <c r="T32" s="1039"/>
      <c r="U32" s="1039"/>
      <c r="V32" s="1039">
        <v>3580</v>
      </c>
      <c r="W32" s="1039"/>
      <c r="X32" s="1039"/>
      <c r="Y32" s="1039"/>
      <c r="Z32" s="1039"/>
      <c r="AA32" s="1039">
        <v>213</v>
      </c>
      <c r="AB32" s="1039"/>
      <c r="AC32" s="1039"/>
      <c r="AD32" s="1039"/>
      <c r="AE32" s="1040"/>
      <c r="AF32" s="1035">
        <v>1130</v>
      </c>
      <c r="AG32" s="1036"/>
      <c r="AH32" s="1036"/>
      <c r="AI32" s="1036"/>
      <c r="AJ32" s="1037"/>
      <c r="AK32" s="980">
        <v>449</v>
      </c>
      <c r="AL32" s="971"/>
      <c r="AM32" s="971"/>
      <c r="AN32" s="971"/>
      <c r="AO32" s="971"/>
      <c r="AP32" s="971">
        <v>15285</v>
      </c>
      <c r="AQ32" s="971"/>
      <c r="AR32" s="971"/>
      <c r="AS32" s="971"/>
      <c r="AT32" s="971"/>
      <c r="AU32" s="971">
        <v>4555</v>
      </c>
      <c r="AV32" s="971"/>
      <c r="AW32" s="971"/>
      <c r="AX32" s="971"/>
      <c r="AY32" s="971"/>
      <c r="AZ32" s="1041" t="s">
        <v>547</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42</v>
      </c>
      <c r="R33" s="1039"/>
      <c r="S33" s="1039"/>
      <c r="T33" s="1039"/>
      <c r="U33" s="1039"/>
      <c r="V33" s="1039">
        <v>37</v>
      </c>
      <c r="W33" s="1039"/>
      <c r="X33" s="1039"/>
      <c r="Y33" s="1039"/>
      <c r="Z33" s="1039"/>
      <c r="AA33" s="1039">
        <v>5</v>
      </c>
      <c r="AB33" s="1039"/>
      <c r="AC33" s="1039"/>
      <c r="AD33" s="1039"/>
      <c r="AE33" s="1040"/>
      <c r="AF33" s="1035">
        <v>3</v>
      </c>
      <c r="AG33" s="1036"/>
      <c r="AH33" s="1036"/>
      <c r="AI33" s="1036"/>
      <c r="AJ33" s="1037"/>
      <c r="AK33" s="980">
        <v>24</v>
      </c>
      <c r="AL33" s="971"/>
      <c r="AM33" s="971"/>
      <c r="AN33" s="971"/>
      <c r="AO33" s="971"/>
      <c r="AP33" s="971" t="s">
        <v>547</v>
      </c>
      <c r="AQ33" s="971"/>
      <c r="AR33" s="971"/>
      <c r="AS33" s="971"/>
      <c r="AT33" s="971"/>
      <c r="AU33" s="971">
        <v>0</v>
      </c>
      <c r="AV33" s="971"/>
      <c r="AW33" s="971"/>
      <c r="AX33" s="971"/>
      <c r="AY33" s="971"/>
      <c r="AZ33" s="1041" t="s">
        <v>547</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4786</v>
      </c>
      <c r="AG63" s="959"/>
      <c r="AH63" s="959"/>
      <c r="AI63" s="959"/>
      <c r="AJ63" s="1022"/>
      <c r="AK63" s="1023"/>
      <c r="AL63" s="963"/>
      <c r="AM63" s="963"/>
      <c r="AN63" s="963"/>
      <c r="AO63" s="963"/>
      <c r="AP63" s="959">
        <v>20415</v>
      </c>
      <c r="AQ63" s="959"/>
      <c r="AR63" s="959"/>
      <c r="AS63" s="959"/>
      <c r="AT63" s="959"/>
      <c r="AU63" s="959">
        <v>4560</v>
      </c>
      <c r="AV63" s="959"/>
      <c r="AW63" s="959"/>
      <c r="AX63" s="959"/>
      <c r="AY63" s="959"/>
      <c r="AZ63" s="1017"/>
      <c r="BA63" s="1017"/>
      <c r="BB63" s="1017"/>
      <c r="BC63" s="1017"/>
      <c r="BD63" s="1017"/>
      <c r="BE63" s="960" t="s">
        <v>547</v>
      </c>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548</v>
      </c>
      <c r="C68" s="986"/>
      <c r="D68" s="986"/>
      <c r="E68" s="986"/>
      <c r="F68" s="986"/>
      <c r="G68" s="986"/>
      <c r="H68" s="986"/>
      <c r="I68" s="986"/>
      <c r="J68" s="986"/>
      <c r="K68" s="986"/>
      <c r="L68" s="986"/>
      <c r="M68" s="986"/>
      <c r="N68" s="986"/>
      <c r="O68" s="986"/>
      <c r="P68" s="987"/>
      <c r="Q68" s="988">
        <v>22493</v>
      </c>
      <c r="R68" s="982"/>
      <c r="S68" s="982"/>
      <c r="T68" s="982"/>
      <c r="U68" s="982"/>
      <c r="V68" s="982">
        <v>18905</v>
      </c>
      <c r="W68" s="982"/>
      <c r="X68" s="982"/>
      <c r="Y68" s="982"/>
      <c r="Z68" s="982"/>
      <c r="AA68" s="982">
        <v>3589</v>
      </c>
      <c r="AB68" s="982"/>
      <c r="AC68" s="982"/>
      <c r="AD68" s="982"/>
      <c r="AE68" s="982"/>
      <c r="AF68" s="982">
        <v>3589</v>
      </c>
      <c r="AG68" s="982"/>
      <c r="AH68" s="982"/>
      <c r="AI68" s="982"/>
      <c r="AJ68" s="982"/>
      <c r="AK68" s="982">
        <v>216</v>
      </c>
      <c r="AL68" s="982"/>
      <c r="AM68" s="982"/>
      <c r="AN68" s="982"/>
      <c r="AO68" s="982"/>
      <c r="AP68" s="982" t="s">
        <v>547</v>
      </c>
      <c r="AQ68" s="982"/>
      <c r="AR68" s="982"/>
      <c r="AS68" s="982"/>
      <c r="AT68" s="982"/>
      <c r="AU68" s="982" t="s">
        <v>547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549</v>
      </c>
      <c r="C69" s="975"/>
      <c r="D69" s="975"/>
      <c r="E69" s="975"/>
      <c r="F69" s="975"/>
      <c r="G69" s="975"/>
      <c r="H69" s="975"/>
      <c r="I69" s="975"/>
      <c r="J69" s="975"/>
      <c r="K69" s="975"/>
      <c r="L69" s="975"/>
      <c r="M69" s="975"/>
      <c r="N69" s="975"/>
      <c r="O69" s="975"/>
      <c r="P69" s="976"/>
      <c r="Q69" s="977">
        <v>187</v>
      </c>
      <c r="R69" s="971"/>
      <c r="S69" s="971"/>
      <c r="T69" s="971"/>
      <c r="U69" s="971"/>
      <c r="V69" s="971">
        <v>162</v>
      </c>
      <c r="W69" s="971"/>
      <c r="X69" s="971"/>
      <c r="Y69" s="971"/>
      <c r="Z69" s="971"/>
      <c r="AA69" s="971">
        <v>26</v>
      </c>
      <c r="AB69" s="971"/>
      <c r="AC69" s="971"/>
      <c r="AD69" s="971"/>
      <c r="AE69" s="971"/>
      <c r="AF69" s="971">
        <v>26</v>
      </c>
      <c r="AG69" s="971"/>
      <c r="AH69" s="971"/>
      <c r="AI69" s="971"/>
      <c r="AJ69" s="971"/>
      <c r="AK69" s="971" t="s">
        <v>547</v>
      </c>
      <c r="AL69" s="971"/>
      <c r="AM69" s="971"/>
      <c r="AN69" s="971"/>
      <c r="AO69" s="971"/>
      <c r="AP69" s="971" t="s">
        <v>547</v>
      </c>
      <c r="AQ69" s="971"/>
      <c r="AR69" s="971"/>
      <c r="AS69" s="971"/>
      <c r="AT69" s="971"/>
      <c r="AU69" s="971" t="s">
        <v>547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550</v>
      </c>
      <c r="C70" s="975"/>
      <c r="D70" s="975"/>
      <c r="E70" s="975"/>
      <c r="F70" s="975"/>
      <c r="G70" s="975"/>
      <c r="H70" s="975"/>
      <c r="I70" s="975"/>
      <c r="J70" s="975"/>
      <c r="K70" s="975"/>
      <c r="L70" s="975"/>
      <c r="M70" s="975"/>
      <c r="N70" s="975"/>
      <c r="O70" s="975"/>
      <c r="P70" s="976"/>
      <c r="Q70" s="977">
        <v>104</v>
      </c>
      <c r="R70" s="971"/>
      <c r="S70" s="971"/>
      <c r="T70" s="971"/>
      <c r="U70" s="971"/>
      <c r="V70" s="971">
        <v>94</v>
      </c>
      <c r="W70" s="971"/>
      <c r="X70" s="971"/>
      <c r="Y70" s="971"/>
      <c r="Z70" s="971"/>
      <c r="AA70" s="971">
        <v>10</v>
      </c>
      <c r="AB70" s="971"/>
      <c r="AC70" s="971"/>
      <c r="AD70" s="971"/>
      <c r="AE70" s="971"/>
      <c r="AF70" s="971">
        <v>10</v>
      </c>
      <c r="AG70" s="971"/>
      <c r="AH70" s="971"/>
      <c r="AI70" s="971"/>
      <c r="AJ70" s="971"/>
      <c r="AK70" s="971">
        <v>1</v>
      </c>
      <c r="AL70" s="971"/>
      <c r="AM70" s="971"/>
      <c r="AN70" s="971"/>
      <c r="AO70" s="971"/>
      <c r="AP70" s="971" t="s">
        <v>547</v>
      </c>
      <c r="AQ70" s="971"/>
      <c r="AR70" s="971"/>
      <c r="AS70" s="971"/>
      <c r="AT70" s="971"/>
      <c r="AU70" s="971" t="s">
        <v>547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551</v>
      </c>
      <c r="C71" s="975"/>
      <c r="D71" s="975"/>
      <c r="E71" s="975"/>
      <c r="F71" s="975"/>
      <c r="G71" s="975"/>
      <c r="H71" s="975"/>
      <c r="I71" s="975"/>
      <c r="J71" s="975"/>
      <c r="K71" s="975"/>
      <c r="L71" s="975"/>
      <c r="M71" s="975"/>
      <c r="N71" s="975"/>
      <c r="O71" s="975"/>
      <c r="P71" s="976"/>
      <c r="Q71" s="977">
        <v>100</v>
      </c>
      <c r="R71" s="971"/>
      <c r="S71" s="971"/>
      <c r="T71" s="971"/>
      <c r="U71" s="971"/>
      <c r="V71" s="971">
        <v>62</v>
      </c>
      <c r="W71" s="971"/>
      <c r="X71" s="971"/>
      <c r="Y71" s="971"/>
      <c r="Z71" s="971"/>
      <c r="AA71" s="971">
        <v>37</v>
      </c>
      <c r="AB71" s="971"/>
      <c r="AC71" s="971"/>
      <c r="AD71" s="971"/>
      <c r="AE71" s="971"/>
      <c r="AF71" s="971">
        <v>37</v>
      </c>
      <c r="AG71" s="971"/>
      <c r="AH71" s="971"/>
      <c r="AI71" s="971"/>
      <c r="AJ71" s="971"/>
      <c r="AK71" s="971" t="s">
        <v>547</v>
      </c>
      <c r="AL71" s="971"/>
      <c r="AM71" s="971"/>
      <c r="AN71" s="971"/>
      <c r="AO71" s="971"/>
      <c r="AP71" s="971" t="s">
        <v>547</v>
      </c>
      <c r="AQ71" s="971"/>
      <c r="AR71" s="971"/>
      <c r="AS71" s="971"/>
      <c r="AT71" s="971"/>
      <c r="AU71" s="971" t="s">
        <v>547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552</v>
      </c>
      <c r="C72" s="975"/>
      <c r="D72" s="975"/>
      <c r="E72" s="975"/>
      <c r="F72" s="975"/>
      <c r="G72" s="975"/>
      <c r="H72" s="975"/>
      <c r="I72" s="975"/>
      <c r="J72" s="975"/>
      <c r="K72" s="975"/>
      <c r="L72" s="975"/>
      <c r="M72" s="975"/>
      <c r="N72" s="975"/>
      <c r="O72" s="975"/>
      <c r="P72" s="976"/>
      <c r="Q72" s="977">
        <v>811</v>
      </c>
      <c r="R72" s="971"/>
      <c r="S72" s="971"/>
      <c r="T72" s="971"/>
      <c r="U72" s="971"/>
      <c r="V72" s="971">
        <v>656</v>
      </c>
      <c r="W72" s="971"/>
      <c r="X72" s="971"/>
      <c r="Y72" s="971"/>
      <c r="Z72" s="971"/>
      <c r="AA72" s="971">
        <v>155</v>
      </c>
      <c r="AB72" s="971"/>
      <c r="AC72" s="971"/>
      <c r="AD72" s="971"/>
      <c r="AE72" s="971"/>
      <c r="AF72" s="971">
        <v>81</v>
      </c>
      <c r="AG72" s="971"/>
      <c r="AH72" s="971"/>
      <c r="AI72" s="971"/>
      <c r="AJ72" s="971"/>
      <c r="AK72" s="971">
        <v>80</v>
      </c>
      <c r="AL72" s="971"/>
      <c r="AM72" s="971"/>
      <c r="AN72" s="971"/>
      <c r="AO72" s="971"/>
      <c r="AP72" s="971">
        <v>769</v>
      </c>
      <c r="AQ72" s="971"/>
      <c r="AR72" s="971"/>
      <c r="AS72" s="971"/>
      <c r="AT72" s="971"/>
      <c r="AU72" s="971">
        <v>769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553</v>
      </c>
      <c r="C73" s="975"/>
      <c r="D73" s="975"/>
      <c r="E73" s="975"/>
      <c r="F73" s="975"/>
      <c r="G73" s="975"/>
      <c r="H73" s="975"/>
      <c r="I73" s="975"/>
      <c r="J73" s="975"/>
      <c r="K73" s="975"/>
      <c r="L73" s="975"/>
      <c r="M73" s="975"/>
      <c r="N73" s="975"/>
      <c r="O73" s="975"/>
      <c r="P73" s="976"/>
      <c r="Q73" s="977">
        <v>12199</v>
      </c>
      <c r="R73" s="971"/>
      <c r="S73" s="971"/>
      <c r="T73" s="971"/>
      <c r="U73" s="971"/>
      <c r="V73" s="971">
        <v>11350</v>
      </c>
      <c r="W73" s="971"/>
      <c r="X73" s="971"/>
      <c r="Y73" s="971"/>
      <c r="Z73" s="971"/>
      <c r="AA73" s="971">
        <v>848</v>
      </c>
      <c r="AB73" s="971"/>
      <c r="AC73" s="971"/>
      <c r="AD73" s="971"/>
      <c r="AE73" s="971"/>
      <c r="AF73" s="971">
        <v>5621</v>
      </c>
      <c r="AG73" s="971"/>
      <c r="AH73" s="971"/>
      <c r="AI73" s="971"/>
      <c r="AJ73" s="971"/>
      <c r="AK73" s="971">
        <v>2</v>
      </c>
      <c r="AL73" s="971"/>
      <c r="AM73" s="971"/>
      <c r="AN73" s="971"/>
      <c r="AO73" s="971"/>
      <c r="AP73" s="971" t="s">
        <v>547</v>
      </c>
      <c r="AQ73" s="971"/>
      <c r="AR73" s="971"/>
      <c r="AS73" s="971"/>
      <c r="AT73" s="971"/>
      <c r="AU73" s="971" t="s">
        <v>547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554</v>
      </c>
      <c r="C74" s="975"/>
      <c r="D74" s="975"/>
      <c r="E74" s="975"/>
      <c r="F74" s="975"/>
      <c r="G74" s="975"/>
      <c r="H74" s="975"/>
      <c r="I74" s="975"/>
      <c r="J74" s="975"/>
      <c r="K74" s="975"/>
      <c r="L74" s="975"/>
      <c r="M74" s="975"/>
      <c r="N74" s="975"/>
      <c r="O74" s="975"/>
      <c r="P74" s="976"/>
      <c r="Q74" s="977">
        <v>2922</v>
      </c>
      <c r="R74" s="971"/>
      <c r="S74" s="971"/>
      <c r="T74" s="971"/>
      <c r="U74" s="971"/>
      <c r="V74" s="971">
        <v>2446</v>
      </c>
      <c r="W74" s="971"/>
      <c r="X74" s="971"/>
      <c r="Y74" s="971"/>
      <c r="Z74" s="971"/>
      <c r="AA74" s="971">
        <v>476</v>
      </c>
      <c r="AB74" s="971"/>
      <c r="AC74" s="971"/>
      <c r="AD74" s="971"/>
      <c r="AE74" s="971"/>
      <c r="AF74" s="971">
        <v>476</v>
      </c>
      <c r="AG74" s="971"/>
      <c r="AH74" s="971"/>
      <c r="AI74" s="971"/>
      <c r="AJ74" s="971"/>
      <c r="AK74" s="971">
        <v>58</v>
      </c>
      <c r="AL74" s="971"/>
      <c r="AM74" s="971"/>
      <c r="AN74" s="971"/>
      <c r="AO74" s="971"/>
      <c r="AP74" s="971" t="s">
        <v>547</v>
      </c>
      <c r="AQ74" s="971"/>
      <c r="AR74" s="971"/>
      <c r="AS74" s="971"/>
      <c r="AT74" s="971"/>
      <c r="AU74" s="971" t="s">
        <v>547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555</v>
      </c>
      <c r="C75" s="975"/>
      <c r="D75" s="975"/>
      <c r="E75" s="975"/>
      <c r="F75" s="975"/>
      <c r="G75" s="975"/>
      <c r="H75" s="975"/>
      <c r="I75" s="975"/>
      <c r="J75" s="975"/>
      <c r="K75" s="975"/>
      <c r="L75" s="975"/>
      <c r="M75" s="975"/>
      <c r="N75" s="975"/>
      <c r="O75" s="975"/>
      <c r="P75" s="976"/>
      <c r="Q75" s="978">
        <v>758421</v>
      </c>
      <c r="R75" s="979"/>
      <c r="S75" s="979"/>
      <c r="T75" s="979"/>
      <c r="U75" s="980"/>
      <c r="V75" s="981">
        <v>750353</v>
      </c>
      <c r="W75" s="979"/>
      <c r="X75" s="979"/>
      <c r="Y75" s="979"/>
      <c r="Z75" s="980"/>
      <c r="AA75" s="981">
        <v>8067</v>
      </c>
      <c r="AB75" s="979"/>
      <c r="AC75" s="979"/>
      <c r="AD75" s="979"/>
      <c r="AE75" s="980"/>
      <c r="AF75" s="981">
        <v>8067</v>
      </c>
      <c r="AG75" s="979"/>
      <c r="AH75" s="979"/>
      <c r="AI75" s="979"/>
      <c r="AJ75" s="980"/>
      <c r="AK75" s="981">
        <v>4245</v>
      </c>
      <c r="AL75" s="979"/>
      <c r="AM75" s="979"/>
      <c r="AN75" s="979"/>
      <c r="AO75" s="980"/>
      <c r="AP75" s="981" t="s">
        <v>547</v>
      </c>
      <c r="AQ75" s="979"/>
      <c r="AR75" s="979"/>
      <c r="AS75" s="979"/>
      <c r="AT75" s="980"/>
      <c r="AU75" s="981" t="s">
        <v>547</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17907</v>
      </c>
      <c r="AG88" s="959"/>
      <c r="AH88" s="959"/>
      <c r="AI88" s="959"/>
      <c r="AJ88" s="959"/>
      <c r="AK88" s="963"/>
      <c r="AL88" s="963"/>
      <c r="AM88" s="963"/>
      <c r="AN88" s="963"/>
      <c r="AO88" s="963"/>
      <c r="AP88" s="959">
        <v>769</v>
      </c>
      <c r="AQ88" s="959"/>
      <c r="AR88" s="959"/>
      <c r="AS88" s="959"/>
      <c r="AT88" s="959"/>
      <c r="AU88" s="959">
        <v>769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30</v>
      </c>
      <c r="CS102" s="953"/>
      <c r="CT102" s="953"/>
      <c r="CU102" s="953"/>
      <c r="CV102" s="954"/>
      <c r="CW102" s="952">
        <v>16</v>
      </c>
      <c r="CX102" s="953"/>
      <c r="CY102" s="953"/>
      <c r="CZ102" s="953"/>
      <c r="DA102" s="954"/>
      <c r="DB102" s="952">
        <v>0</v>
      </c>
      <c r="DC102" s="953"/>
      <c r="DD102" s="953"/>
      <c r="DE102" s="953"/>
      <c r="DF102" s="954"/>
      <c r="DG102" s="952" t="s">
        <v>547</v>
      </c>
      <c r="DH102" s="953"/>
      <c r="DI102" s="953"/>
      <c r="DJ102" s="953"/>
      <c r="DK102" s="954"/>
      <c r="DL102" s="952" t="s">
        <v>547</v>
      </c>
      <c r="DM102" s="953"/>
      <c r="DN102" s="953"/>
      <c r="DO102" s="953"/>
      <c r="DP102" s="954"/>
      <c r="DQ102" s="952" t="s">
        <v>547</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3917379</v>
      </c>
      <c r="AB110" s="889"/>
      <c r="AC110" s="889"/>
      <c r="AD110" s="889"/>
      <c r="AE110" s="890"/>
      <c r="AF110" s="891">
        <v>4122866</v>
      </c>
      <c r="AG110" s="889"/>
      <c r="AH110" s="889"/>
      <c r="AI110" s="889"/>
      <c r="AJ110" s="890"/>
      <c r="AK110" s="891">
        <v>4325039</v>
      </c>
      <c r="AL110" s="889"/>
      <c r="AM110" s="889"/>
      <c r="AN110" s="889"/>
      <c r="AO110" s="890"/>
      <c r="AP110" s="892">
        <v>11.9</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60939869</v>
      </c>
      <c r="BR110" s="842"/>
      <c r="BS110" s="842"/>
      <c r="BT110" s="842"/>
      <c r="BU110" s="842"/>
      <c r="BV110" s="842">
        <v>62293696</v>
      </c>
      <c r="BW110" s="842"/>
      <c r="BX110" s="842"/>
      <c r="BY110" s="842"/>
      <c r="BZ110" s="842"/>
      <c r="CA110" s="842">
        <v>67588179</v>
      </c>
      <c r="CB110" s="842"/>
      <c r="CC110" s="842"/>
      <c r="CD110" s="842"/>
      <c r="CE110" s="842"/>
      <c r="CF110" s="866">
        <v>185.9</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924738</v>
      </c>
      <c r="DH110" s="842"/>
      <c r="DI110" s="842"/>
      <c r="DJ110" s="842"/>
      <c r="DK110" s="842"/>
      <c r="DL110" s="842">
        <v>792788</v>
      </c>
      <c r="DM110" s="842"/>
      <c r="DN110" s="842"/>
      <c r="DO110" s="842"/>
      <c r="DP110" s="842"/>
      <c r="DQ110" s="842">
        <v>660791</v>
      </c>
      <c r="DR110" s="842"/>
      <c r="DS110" s="842"/>
      <c r="DT110" s="842"/>
      <c r="DU110" s="842"/>
      <c r="DV110" s="843">
        <v>1.8</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5452145</v>
      </c>
      <c r="BR111" s="817"/>
      <c r="BS111" s="817"/>
      <c r="BT111" s="817"/>
      <c r="BU111" s="817"/>
      <c r="BV111" s="817">
        <v>4624688</v>
      </c>
      <c r="BW111" s="817"/>
      <c r="BX111" s="817"/>
      <c r="BY111" s="817"/>
      <c r="BZ111" s="817"/>
      <c r="CA111" s="817">
        <v>3582407</v>
      </c>
      <c r="CB111" s="817"/>
      <c r="CC111" s="817"/>
      <c r="CD111" s="817"/>
      <c r="CE111" s="817"/>
      <c r="CF111" s="875">
        <v>9.9</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v>1045192</v>
      </c>
      <c r="DH111" s="817"/>
      <c r="DI111" s="817"/>
      <c r="DJ111" s="817"/>
      <c r="DK111" s="817"/>
      <c r="DL111" s="817">
        <v>970483</v>
      </c>
      <c r="DM111" s="817"/>
      <c r="DN111" s="817"/>
      <c r="DO111" s="817"/>
      <c r="DP111" s="817"/>
      <c r="DQ111" s="817">
        <v>894801</v>
      </c>
      <c r="DR111" s="817"/>
      <c r="DS111" s="817"/>
      <c r="DT111" s="817"/>
      <c r="DU111" s="817"/>
      <c r="DV111" s="794">
        <v>2.5</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15000</v>
      </c>
      <c r="AB112" s="780"/>
      <c r="AC112" s="780"/>
      <c r="AD112" s="780"/>
      <c r="AE112" s="781"/>
      <c r="AF112" s="782">
        <v>15000</v>
      </c>
      <c r="AG112" s="780"/>
      <c r="AH112" s="780"/>
      <c r="AI112" s="780"/>
      <c r="AJ112" s="781"/>
      <c r="AK112" s="782">
        <v>15000</v>
      </c>
      <c r="AL112" s="780"/>
      <c r="AM112" s="780"/>
      <c r="AN112" s="780"/>
      <c r="AO112" s="781"/>
      <c r="AP112" s="824">
        <v>0</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5110850</v>
      </c>
      <c r="BR112" s="817"/>
      <c r="BS112" s="817"/>
      <c r="BT112" s="817"/>
      <c r="BU112" s="817"/>
      <c r="BV112" s="817">
        <v>4758580</v>
      </c>
      <c r="BW112" s="817"/>
      <c r="BX112" s="817"/>
      <c r="BY112" s="817"/>
      <c r="BZ112" s="817"/>
      <c r="CA112" s="817">
        <v>4560090</v>
      </c>
      <c r="CB112" s="817"/>
      <c r="CC112" s="817"/>
      <c r="CD112" s="817"/>
      <c r="CE112" s="817"/>
      <c r="CF112" s="875">
        <v>12.5</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29952</v>
      </c>
      <c r="DH112" s="817"/>
      <c r="DI112" s="817"/>
      <c r="DJ112" s="817"/>
      <c r="DK112" s="817"/>
      <c r="DL112" s="817">
        <v>29952</v>
      </c>
      <c r="DM112" s="817"/>
      <c r="DN112" s="817"/>
      <c r="DO112" s="817"/>
      <c r="DP112" s="817"/>
      <c r="DQ112" s="817">
        <v>29952</v>
      </c>
      <c r="DR112" s="817"/>
      <c r="DS112" s="817"/>
      <c r="DT112" s="817"/>
      <c r="DU112" s="817"/>
      <c r="DV112" s="794">
        <v>0.1</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549506</v>
      </c>
      <c r="AB113" s="919"/>
      <c r="AC113" s="919"/>
      <c r="AD113" s="919"/>
      <c r="AE113" s="920"/>
      <c r="AF113" s="921">
        <v>454951</v>
      </c>
      <c r="AG113" s="919"/>
      <c r="AH113" s="919"/>
      <c r="AI113" s="919"/>
      <c r="AJ113" s="920"/>
      <c r="AK113" s="921">
        <v>373651</v>
      </c>
      <c r="AL113" s="919"/>
      <c r="AM113" s="919"/>
      <c r="AN113" s="919"/>
      <c r="AO113" s="920"/>
      <c r="AP113" s="922">
        <v>1</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268729</v>
      </c>
      <c r="BR113" s="817"/>
      <c r="BS113" s="817"/>
      <c r="BT113" s="817"/>
      <c r="BU113" s="817"/>
      <c r="BV113" s="817">
        <v>240536</v>
      </c>
      <c r="BW113" s="817"/>
      <c r="BX113" s="817"/>
      <c r="BY113" s="817"/>
      <c r="BZ113" s="817"/>
      <c r="CA113" s="817">
        <v>207494</v>
      </c>
      <c r="CB113" s="817"/>
      <c r="CC113" s="817"/>
      <c r="CD113" s="817"/>
      <c r="CE113" s="817"/>
      <c r="CF113" s="875">
        <v>0.6</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19465</v>
      </c>
      <c r="AB114" s="780"/>
      <c r="AC114" s="780"/>
      <c r="AD114" s="780"/>
      <c r="AE114" s="781"/>
      <c r="AF114" s="782">
        <v>22321</v>
      </c>
      <c r="AG114" s="780"/>
      <c r="AH114" s="780"/>
      <c r="AI114" s="780"/>
      <c r="AJ114" s="781"/>
      <c r="AK114" s="782">
        <v>28889</v>
      </c>
      <c r="AL114" s="780"/>
      <c r="AM114" s="780"/>
      <c r="AN114" s="780"/>
      <c r="AO114" s="781"/>
      <c r="AP114" s="824">
        <v>0.1</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4493461</v>
      </c>
      <c r="BR114" s="817"/>
      <c r="BS114" s="817"/>
      <c r="BT114" s="817"/>
      <c r="BU114" s="817"/>
      <c r="BV114" s="817">
        <v>4541288</v>
      </c>
      <c r="BW114" s="817"/>
      <c r="BX114" s="817"/>
      <c r="BY114" s="817"/>
      <c r="BZ114" s="817"/>
      <c r="CA114" s="817">
        <v>4577777</v>
      </c>
      <c r="CB114" s="817"/>
      <c r="CC114" s="817"/>
      <c r="CD114" s="817"/>
      <c r="CE114" s="817"/>
      <c r="CF114" s="875">
        <v>12.6</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176269</v>
      </c>
      <c r="AB115" s="919"/>
      <c r="AC115" s="919"/>
      <c r="AD115" s="919"/>
      <c r="AE115" s="920"/>
      <c r="AF115" s="921">
        <v>137675</v>
      </c>
      <c r="AG115" s="919"/>
      <c r="AH115" s="919"/>
      <c r="AI115" s="919"/>
      <c r="AJ115" s="920"/>
      <c r="AK115" s="921">
        <v>247721</v>
      </c>
      <c r="AL115" s="919"/>
      <c r="AM115" s="919"/>
      <c r="AN115" s="919"/>
      <c r="AO115" s="920"/>
      <c r="AP115" s="922">
        <v>0.7</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3452263</v>
      </c>
      <c r="DH115" s="780"/>
      <c r="DI115" s="780"/>
      <c r="DJ115" s="780"/>
      <c r="DK115" s="781"/>
      <c r="DL115" s="782">
        <v>2831465</v>
      </c>
      <c r="DM115" s="780"/>
      <c r="DN115" s="780"/>
      <c r="DO115" s="780"/>
      <c r="DP115" s="781"/>
      <c r="DQ115" s="782">
        <v>1996863</v>
      </c>
      <c r="DR115" s="780"/>
      <c r="DS115" s="780"/>
      <c r="DT115" s="780"/>
      <c r="DU115" s="781"/>
      <c r="DV115" s="824">
        <v>5.5</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4677619</v>
      </c>
      <c r="AB117" s="903"/>
      <c r="AC117" s="903"/>
      <c r="AD117" s="903"/>
      <c r="AE117" s="904"/>
      <c r="AF117" s="905">
        <v>4752813</v>
      </c>
      <c r="AG117" s="903"/>
      <c r="AH117" s="903"/>
      <c r="AI117" s="903"/>
      <c r="AJ117" s="904"/>
      <c r="AK117" s="905">
        <v>4990300</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34353</v>
      </c>
      <c r="AB119" s="889"/>
      <c r="AC119" s="889"/>
      <c r="AD119" s="889"/>
      <c r="AE119" s="890"/>
      <c r="AF119" s="891">
        <v>34399</v>
      </c>
      <c r="AG119" s="889"/>
      <c r="AH119" s="889"/>
      <c r="AI119" s="889"/>
      <c r="AJ119" s="890"/>
      <c r="AK119" s="891">
        <v>34447</v>
      </c>
      <c r="AL119" s="889"/>
      <c r="AM119" s="889"/>
      <c r="AN119" s="889"/>
      <c r="AO119" s="890"/>
      <c r="AP119" s="892">
        <v>0.1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76265054</v>
      </c>
      <c r="BR119" s="845"/>
      <c r="BS119" s="845"/>
      <c r="BT119" s="845"/>
      <c r="BU119" s="845"/>
      <c r="BV119" s="845">
        <v>76458788</v>
      </c>
      <c r="BW119" s="845"/>
      <c r="BX119" s="845"/>
      <c r="BY119" s="845"/>
      <c r="BZ119" s="845"/>
      <c r="CA119" s="845">
        <v>80515947</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v>88055</v>
      </c>
      <c r="AB120" s="780"/>
      <c r="AC120" s="780"/>
      <c r="AD120" s="780"/>
      <c r="AE120" s="781"/>
      <c r="AF120" s="782">
        <v>88055</v>
      </c>
      <c r="AG120" s="780"/>
      <c r="AH120" s="780"/>
      <c r="AI120" s="780"/>
      <c r="AJ120" s="781"/>
      <c r="AK120" s="782">
        <v>88055</v>
      </c>
      <c r="AL120" s="780"/>
      <c r="AM120" s="780"/>
      <c r="AN120" s="780"/>
      <c r="AO120" s="781"/>
      <c r="AP120" s="824">
        <v>0.2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10699964</v>
      </c>
      <c r="BR120" s="842"/>
      <c r="BS120" s="842"/>
      <c r="BT120" s="842"/>
      <c r="BU120" s="842"/>
      <c r="BV120" s="842">
        <v>12672783</v>
      </c>
      <c r="BW120" s="842"/>
      <c r="BX120" s="842"/>
      <c r="BY120" s="842"/>
      <c r="BZ120" s="842"/>
      <c r="CA120" s="842">
        <v>11618476</v>
      </c>
      <c r="CB120" s="842"/>
      <c r="CC120" s="842"/>
      <c r="CD120" s="842"/>
      <c r="CE120" s="842"/>
      <c r="CF120" s="866">
        <v>32</v>
      </c>
      <c r="CG120" s="867"/>
      <c r="CH120" s="867"/>
      <c r="CI120" s="867"/>
      <c r="CJ120" s="867"/>
      <c r="CK120" s="868" t="s">
        <v>446</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5104771</v>
      </c>
      <c r="DH120" s="842"/>
      <c r="DI120" s="842"/>
      <c r="DJ120" s="842"/>
      <c r="DK120" s="842"/>
      <c r="DL120" s="842">
        <v>4753083</v>
      </c>
      <c r="DM120" s="842"/>
      <c r="DN120" s="842"/>
      <c r="DO120" s="842"/>
      <c r="DP120" s="842"/>
      <c r="DQ120" s="842">
        <v>4554960</v>
      </c>
      <c r="DR120" s="842"/>
      <c r="DS120" s="842"/>
      <c r="DT120" s="842"/>
      <c r="DU120" s="842"/>
      <c r="DV120" s="843">
        <v>12.5</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13596310</v>
      </c>
      <c r="BR121" s="817"/>
      <c r="BS121" s="817"/>
      <c r="BT121" s="817"/>
      <c r="BU121" s="817"/>
      <c r="BV121" s="817">
        <v>13977887</v>
      </c>
      <c r="BW121" s="817"/>
      <c r="BX121" s="817"/>
      <c r="BY121" s="817"/>
      <c r="BZ121" s="817"/>
      <c r="CA121" s="817">
        <v>13432102</v>
      </c>
      <c r="CB121" s="817"/>
      <c r="CC121" s="817"/>
      <c r="CD121" s="817"/>
      <c r="CE121" s="817"/>
      <c r="CF121" s="875">
        <v>37</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v>6079</v>
      </c>
      <c r="DH121" s="817"/>
      <c r="DI121" s="817"/>
      <c r="DJ121" s="817"/>
      <c r="DK121" s="817"/>
      <c r="DL121" s="817">
        <v>5497</v>
      </c>
      <c r="DM121" s="817"/>
      <c r="DN121" s="817"/>
      <c r="DO121" s="817"/>
      <c r="DP121" s="817"/>
      <c r="DQ121" s="817">
        <v>5130</v>
      </c>
      <c r="DR121" s="817"/>
      <c r="DS121" s="817"/>
      <c r="DT121" s="817"/>
      <c r="DU121" s="817"/>
      <c r="DV121" s="794">
        <v>0</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36571078</v>
      </c>
      <c r="BR122" s="845"/>
      <c r="BS122" s="845"/>
      <c r="BT122" s="845"/>
      <c r="BU122" s="845"/>
      <c r="BV122" s="845">
        <v>37116679</v>
      </c>
      <c r="BW122" s="845"/>
      <c r="BX122" s="845"/>
      <c r="BY122" s="845"/>
      <c r="BZ122" s="845"/>
      <c r="CA122" s="845">
        <v>37578763</v>
      </c>
      <c r="CB122" s="845"/>
      <c r="CC122" s="845"/>
      <c r="CD122" s="845"/>
      <c r="CE122" s="845"/>
      <c r="CF122" s="846">
        <v>103.4</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60867352</v>
      </c>
      <c r="BR123" s="833"/>
      <c r="BS123" s="833"/>
      <c r="BT123" s="833"/>
      <c r="BU123" s="833"/>
      <c r="BV123" s="833">
        <v>63767349</v>
      </c>
      <c r="BW123" s="833"/>
      <c r="BX123" s="833"/>
      <c r="BY123" s="833"/>
      <c r="BZ123" s="833"/>
      <c r="CA123" s="833">
        <v>62629341</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45.1</v>
      </c>
      <c r="BR124" s="831"/>
      <c r="BS124" s="831"/>
      <c r="BT124" s="831"/>
      <c r="BU124" s="831"/>
      <c r="BV124" s="831">
        <v>36.6</v>
      </c>
      <c r="BW124" s="831"/>
      <c r="BX124" s="831"/>
      <c r="BY124" s="831"/>
      <c r="BZ124" s="831"/>
      <c r="CA124" s="831">
        <v>49.2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53861</v>
      </c>
      <c r="AB126" s="780"/>
      <c r="AC126" s="780"/>
      <c r="AD126" s="780"/>
      <c r="AE126" s="781"/>
      <c r="AF126" s="782">
        <v>15221</v>
      </c>
      <c r="AG126" s="780"/>
      <c r="AH126" s="780"/>
      <c r="AI126" s="780"/>
      <c r="AJ126" s="781"/>
      <c r="AK126" s="782">
        <v>125219</v>
      </c>
      <c r="AL126" s="780"/>
      <c r="AM126" s="780"/>
      <c r="AN126" s="780"/>
      <c r="AO126" s="781"/>
      <c r="AP126" s="824">
        <v>0.3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1137888</v>
      </c>
      <c r="AB128" s="801"/>
      <c r="AC128" s="801"/>
      <c r="AD128" s="801"/>
      <c r="AE128" s="802"/>
      <c r="AF128" s="803">
        <v>1069747</v>
      </c>
      <c r="AG128" s="801"/>
      <c r="AH128" s="801"/>
      <c r="AI128" s="801"/>
      <c r="AJ128" s="802"/>
      <c r="AK128" s="803">
        <v>873273</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11.48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37119272</v>
      </c>
      <c r="AB129" s="780"/>
      <c r="AC129" s="780"/>
      <c r="AD129" s="780"/>
      <c r="AE129" s="781"/>
      <c r="AF129" s="782">
        <v>37654501</v>
      </c>
      <c r="AG129" s="780"/>
      <c r="AH129" s="780"/>
      <c r="AI129" s="780"/>
      <c r="AJ129" s="781"/>
      <c r="AK129" s="782">
        <v>39304423</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16.48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3039454</v>
      </c>
      <c r="AB130" s="780"/>
      <c r="AC130" s="780"/>
      <c r="AD130" s="780"/>
      <c r="AE130" s="781"/>
      <c r="AF130" s="782">
        <v>2988114</v>
      </c>
      <c r="AG130" s="780"/>
      <c r="AH130" s="780"/>
      <c r="AI130" s="780"/>
      <c r="AJ130" s="781"/>
      <c r="AK130" s="782">
        <v>2953346</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2.2000000000000002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34079818</v>
      </c>
      <c r="AB131" s="764"/>
      <c r="AC131" s="764"/>
      <c r="AD131" s="764"/>
      <c r="AE131" s="765"/>
      <c r="AF131" s="766">
        <v>34666387</v>
      </c>
      <c r="AG131" s="764"/>
      <c r="AH131" s="764"/>
      <c r="AI131" s="764"/>
      <c r="AJ131" s="765"/>
      <c r="AK131" s="766">
        <v>36351077</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49.2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1.4679557839999999</v>
      </c>
      <c r="AB132" s="745"/>
      <c r="AC132" s="745"/>
      <c r="AD132" s="745"/>
      <c r="AE132" s="746"/>
      <c r="AF132" s="747">
        <v>2.0046851179999998</v>
      </c>
      <c r="AG132" s="745"/>
      <c r="AH132" s="745"/>
      <c r="AI132" s="745"/>
      <c r="AJ132" s="746"/>
      <c r="AK132" s="747">
        <v>3.201228398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1.1000000000000001</v>
      </c>
      <c r="AB133" s="724"/>
      <c r="AC133" s="724"/>
      <c r="AD133" s="724"/>
      <c r="AE133" s="725"/>
      <c r="AF133" s="723">
        <v>1.4</v>
      </c>
      <c r="AG133" s="724"/>
      <c r="AH133" s="724"/>
      <c r="AI133" s="724"/>
      <c r="AJ133" s="725"/>
      <c r="AK133" s="723">
        <v>2.2000000000000002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RjU2cuVhgazEFDfpEoHrzlblOFChOvfBCi5z7s/73mx1lLAxhzFHkDk4OOokM51VWPotdXSNqC4HIeeN6OoIA==" saltValue="uXpYkGBFmDO8OVy2MS/u2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VkaExestM8OF9mX7DhVDZYscLYucKGt9BG9PbGFLpcKWMniHSoSfpUEayoEOyo/8+OzWK3L2stuGe0PfAA1tg==" saltValue="38TdGsS1r8+uffkNrXPv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GYJCTPHelvIIJMC0BiYulj1FeGg3gHRZTF5Hj9nasDYwBYTTJqit7Gg1+blDO11I0VDBq/EFXfxPY/LjxCwbQ==" saltValue="0y4TmvNYQ38jy4dtEnfmP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10740603</v>
      </c>
      <c r="AP9" s="281">
        <v>50968</v>
      </c>
      <c r="AQ9" s="282">
        <v>61513</v>
      </c>
      <c r="AR9" s="283">
        <v>-17.100000000000001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29487</v>
      </c>
      <c r="AP10" s="284">
        <v>140</v>
      </c>
      <c r="AQ10" s="285">
        <v>1262</v>
      </c>
      <c r="AR10" s="286">
        <v>-88.9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v>70884</v>
      </c>
      <c r="AP11" s="284">
        <v>336</v>
      </c>
      <c r="AQ11" s="285">
        <v>1079</v>
      </c>
      <c r="AR11" s="286">
        <v>-68.900000000000006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488</v>
      </c>
      <c r="AP12" s="284" t="s">
        <v>488</v>
      </c>
      <c r="AQ12" s="285">
        <v>46</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509741</v>
      </c>
      <c r="AP13" s="284">
        <v>2419</v>
      </c>
      <c r="AQ13" s="285">
        <v>2016</v>
      </c>
      <c r="AR13" s="286">
        <v>20</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321708</v>
      </c>
      <c r="AP14" s="284">
        <v>1527</v>
      </c>
      <c r="AQ14" s="285">
        <v>1290</v>
      </c>
      <c r="AR14" s="286">
        <v>18.399999999999999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-426899</v>
      </c>
      <c r="AP15" s="284">
        <v>-2026</v>
      </c>
      <c r="AQ15" s="285">
        <v>-2388</v>
      </c>
      <c r="AR15" s="286">
        <v>-15.2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11245524</v>
      </c>
      <c r="AP16" s="284">
        <v>53364</v>
      </c>
      <c r="AQ16" s="285">
        <v>64818</v>
      </c>
      <c r="AR16" s="286">
        <v>-17.7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5.16</v>
      </c>
      <c r="AP21" s="298">
        <v>6.09</v>
      </c>
      <c r="AQ21" s="299">
        <v>-0.93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102.6</v>
      </c>
      <c r="AP22" s="303">
        <v>99.7</v>
      </c>
      <c r="AQ22" s="304">
        <v>2.9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4325039</v>
      </c>
      <c r="AP32" s="312">
        <v>20524</v>
      </c>
      <c r="AQ32" s="313">
        <v>26619</v>
      </c>
      <c r="AR32" s="314">
        <v>-22.9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488</v>
      </c>
      <c r="AP33" s="312" t="s">
        <v>488</v>
      </c>
      <c r="AQ33" s="313">
        <v>3</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v>15000</v>
      </c>
      <c r="AP34" s="312">
        <v>71</v>
      </c>
      <c r="AQ34" s="313">
        <v>28</v>
      </c>
      <c r="AR34" s="314">
        <v>153.6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373651</v>
      </c>
      <c r="AP35" s="312">
        <v>1773</v>
      </c>
      <c r="AQ35" s="313">
        <v>5266</v>
      </c>
      <c r="AR35" s="314">
        <v>-66.3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28889</v>
      </c>
      <c r="AP36" s="312">
        <v>137</v>
      </c>
      <c r="AQ36" s="313">
        <v>468</v>
      </c>
      <c r="AR36" s="314">
        <v>-70.7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247721</v>
      </c>
      <c r="AP37" s="312">
        <v>1176</v>
      </c>
      <c r="AQ37" s="313">
        <v>985</v>
      </c>
      <c r="AR37" s="314">
        <v>19.399999999999999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488</v>
      </c>
      <c r="AP38" s="315" t="s">
        <v>488</v>
      </c>
      <c r="AQ38" s="316">
        <v>1</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-873273</v>
      </c>
      <c r="AP39" s="312">
        <v>-4144</v>
      </c>
      <c r="AQ39" s="313">
        <v>-7209</v>
      </c>
      <c r="AR39" s="314">
        <v>-42.5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-2953346</v>
      </c>
      <c r="AP40" s="312">
        <v>-14015</v>
      </c>
      <c r="AQ40" s="313">
        <v>-18404</v>
      </c>
      <c r="AR40" s="314">
        <v>-23.8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1163681</v>
      </c>
      <c r="AP41" s="312">
        <v>5522</v>
      </c>
      <c r="AQ41" s="313">
        <v>7755</v>
      </c>
      <c r="AR41" s="314">
        <v>-28.8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8082446</v>
      </c>
      <c r="AN51" s="334">
        <v>41348</v>
      </c>
      <c r="AO51" s="335">
        <v>10.9</v>
      </c>
      <c r="AP51" s="336">
        <v>37644</v>
      </c>
      <c r="AQ51" s="337">
        <v>13.5</v>
      </c>
      <c r="AR51" s="338">
        <v>-2.6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4279047</v>
      </c>
      <c r="AN52" s="342">
        <v>21890</v>
      </c>
      <c r="AO52" s="343">
        <v>33.5</v>
      </c>
      <c r="AP52" s="344">
        <v>24939</v>
      </c>
      <c r="AQ52" s="345">
        <v>22.5</v>
      </c>
      <c r="AR52" s="346">
        <v>11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11046888</v>
      </c>
      <c r="AN53" s="334">
        <v>55149</v>
      </c>
      <c r="AO53" s="335">
        <v>33.4</v>
      </c>
      <c r="AP53" s="336">
        <v>39221</v>
      </c>
      <c r="AQ53" s="337">
        <v>4.2</v>
      </c>
      <c r="AR53" s="338">
        <v>29.2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4540773</v>
      </c>
      <c r="AN54" s="342">
        <v>22669</v>
      </c>
      <c r="AO54" s="343">
        <v>3.6</v>
      </c>
      <c r="AP54" s="344">
        <v>24821</v>
      </c>
      <c r="AQ54" s="345">
        <v>-0.5</v>
      </c>
      <c r="AR54" s="346">
        <v>4.0999999999999996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13919668</v>
      </c>
      <c r="AN55" s="334">
        <v>68063</v>
      </c>
      <c r="AO55" s="335">
        <v>23.4</v>
      </c>
      <c r="AP55" s="336">
        <v>38566</v>
      </c>
      <c r="AQ55" s="337">
        <v>-1.7</v>
      </c>
      <c r="AR55" s="338">
        <v>25.1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7402896</v>
      </c>
      <c r="AN56" s="342">
        <v>36198</v>
      </c>
      <c r="AO56" s="343">
        <v>59.7</v>
      </c>
      <c r="AP56" s="344">
        <v>24059</v>
      </c>
      <c r="AQ56" s="345">
        <v>-3.1</v>
      </c>
      <c r="AR56" s="346">
        <v>62.8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8908580</v>
      </c>
      <c r="AN57" s="334">
        <v>42747</v>
      </c>
      <c r="AO57" s="335">
        <v>-37.200000000000003</v>
      </c>
      <c r="AP57" s="336">
        <v>35156</v>
      </c>
      <c r="AQ57" s="337">
        <v>-8.8000000000000007</v>
      </c>
      <c r="AR57" s="338">
        <v>-28.4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5337819</v>
      </c>
      <c r="AN58" s="342">
        <v>25613</v>
      </c>
      <c r="AO58" s="343">
        <v>-29.2</v>
      </c>
      <c r="AP58" s="344">
        <v>22430</v>
      </c>
      <c r="AQ58" s="345">
        <v>-6.8</v>
      </c>
      <c r="AR58" s="346">
        <v>-22.4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19096236</v>
      </c>
      <c r="AN59" s="334">
        <v>90618</v>
      </c>
      <c r="AO59" s="335">
        <v>112</v>
      </c>
      <c r="AP59" s="336">
        <v>37029</v>
      </c>
      <c r="AQ59" s="337">
        <v>5.3</v>
      </c>
      <c r="AR59" s="338">
        <v>106.7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9432909</v>
      </c>
      <c r="AN60" s="342">
        <v>44762</v>
      </c>
      <c r="AO60" s="343">
        <v>74.8</v>
      </c>
      <c r="AP60" s="344">
        <v>23232</v>
      </c>
      <c r="AQ60" s="345">
        <v>3.6</v>
      </c>
      <c r="AR60" s="346">
        <v>71.2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12210764</v>
      </c>
      <c r="AN61" s="349">
        <v>59585</v>
      </c>
      <c r="AO61" s="350">
        <v>28.5</v>
      </c>
      <c r="AP61" s="351">
        <v>37523</v>
      </c>
      <c r="AQ61" s="352">
        <v>2.5</v>
      </c>
      <c r="AR61" s="338">
        <v>26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6198689</v>
      </c>
      <c r="AN62" s="342">
        <v>30226</v>
      </c>
      <c r="AO62" s="343">
        <v>28.5</v>
      </c>
      <c r="AP62" s="344">
        <v>23896</v>
      </c>
      <c r="AQ62" s="345">
        <v>3.1</v>
      </c>
      <c r="AR62" s="346">
        <v>25.4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GSmSR731ZeG5tnubmg49nOtpBHbklB8og6mHvx+jK556Pr1xR6zQG4NuaROJB8E6hmtR3B0i+Qa+kI1TEPUyA==" saltValue="/V+Ue6mG3jXHAIkjv29I4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x2e0sduWRRqy3ElKLpBU4n8k1OIngfaoahiPllsjThJiTDSF34rDFxEAfHjPapC9GCD2abkVFsFbzheVzogNiw==" saltValue="3MUq0ou6KzLm3fMMWYBZu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2bqfliDY2zzIHsDkri2V0OReZZJZUSBRAgVmIhp1WJvPmpIuUQTzJU2uacBV+gtAEyrs4bGNQJtsb4Le288y9g==" saltValue="E6PudLigXMusRJ0y7r2SS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13.93</v>
      </c>
      <c r="G47" s="12">
        <v>13.28</v>
      </c>
      <c r="H47" s="12">
        <v>12.21</v>
      </c>
      <c r="I47" s="12">
        <v>12.04</v>
      </c>
      <c r="J47" s="13">
        <v>10.06</v>
      </c>
    </row>
    <row r="48" spans="2:10" ht="57.75" customHeight="1" x14ac:dyDescent="0.15">
      <c r="B48" s="14"/>
      <c r="C48" s="1141" t="s">
        <v>4</v>
      </c>
      <c r="D48" s="1141"/>
      <c r="E48" s="1142"/>
      <c r="F48" s="15">
        <v>6.48</v>
      </c>
      <c r="G48" s="16">
        <v>6.32</v>
      </c>
      <c r="H48" s="16">
        <v>8.4700000000000006</v>
      </c>
      <c r="I48" s="16">
        <v>5.93</v>
      </c>
      <c r="J48" s="17">
        <v>6.01</v>
      </c>
    </row>
    <row r="49" spans="2:10" ht="57.75" customHeight="1" thickBot="1" x14ac:dyDescent="0.2">
      <c r="B49" s="18"/>
      <c r="C49" s="1143" t="s">
        <v>5</v>
      </c>
      <c r="D49" s="1143"/>
      <c r="E49" s="1144"/>
      <c r="F49" s="19">
        <v>2.11</v>
      </c>
      <c r="G49" s="20">
        <v>0.15</v>
      </c>
      <c r="H49" s="20">
        <v>2.66</v>
      </c>
      <c r="I49" s="20" t="s">
        <v>531</v>
      </c>
      <c r="J49" s="21" t="s">
        <v>532</v>
      </c>
    </row>
    <row r="50" spans="2:10" x14ac:dyDescent="0.15"/>
  </sheetData>
  <sheetProtection algorithmName="SHA-512" hashValue="cI9Yx9a9dSi3uBS48IIutFg6zPVLCmMTd7kk1eR8XOFevnaHrn0kQSxBqLfZd0GM5LXR5nO/cZg8eJeMbkdtTg==" saltValue="pOPK7paju7mIHtVOul4w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533</v>
      </c>
      <c r="D34" s="1151"/>
      <c r="E34" s="1152"/>
      <c r="F34" s="32">
        <v>16.989999999999998</v>
      </c>
      <c r="G34" s="33">
        <v>14.39</v>
      </c>
      <c r="H34" s="33">
        <v>11.2</v>
      </c>
      <c r="I34" s="33">
        <v>10.19</v>
      </c>
      <c r="J34" s="34">
        <v>8.73</v>
      </c>
      <c r="K34" s="22"/>
      <c r="L34" s="22"/>
      <c r="M34" s="22"/>
      <c r="N34" s="22"/>
      <c r="O34" s="22"/>
      <c r="P34" s="22"/>
    </row>
    <row r="35" spans="1:16" ht="39" customHeight="1" x14ac:dyDescent="0.15">
      <c r="A35" s="22"/>
      <c r="B35" s="35"/>
      <c r="C35" s="1145" t="s">
        <v>534</v>
      </c>
      <c r="D35" s="1146"/>
      <c r="E35" s="1147"/>
      <c r="F35" s="36">
        <v>6.48</v>
      </c>
      <c r="G35" s="37">
        <v>6.31</v>
      </c>
      <c r="H35" s="37">
        <v>8.4600000000000009</v>
      </c>
      <c r="I35" s="37">
        <v>5.92</v>
      </c>
      <c r="J35" s="38">
        <v>6.01</v>
      </c>
      <c r="K35" s="22"/>
      <c r="L35" s="22"/>
      <c r="M35" s="22"/>
      <c r="N35" s="22"/>
      <c r="O35" s="22"/>
      <c r="P35" s="22"/>
    </row>
    <row r="36" spans="1:16" ht="39" customHeight="1" x14ac:dyDescent="0.15">
      <c r="A36" s="22"/>
      <c r="B36" s="35"/>
      <c r="C36" s="1145" t="s">
        <v>535</v>
      </c>
      <c r="D36" s="1146"/>
      <c r="E36" s="1147"/>
      <c r="F36" s="36">
        <v>5.73</v>
      </c>
      <c r="G36" s="37">
        <v>5.16</v>
      </c>
      <c r="H36" s="37">
        <v>4.6900000000000004</v>
      </c>
      <c r="I36" s="37">
        <v>3.85</v>
      </c>
      <c r="J36" s="38">
        <v>2.87</v>
      </c>
      <c r="K36" s="22"/>
      <c r="L36" s="22"/>
      <c r="M36" s="22"/>
      <c r="N36" s="22"/>
      <c r="O36" s="22"/>
      <c r="P36" s="22"/>
    </row>
    <row r="37" spans="1:16" ht="39" customHeight="1" x14ac:dyDescent="0.15">
      <c r="A37" s="22"/>
      <c r="B37" s="35"/>
      <c r="C37" s="1145" t="s">
        <v>536</v>
      </c>
      <c r="D37" s="1146"/>
      <c r="E37" s="1147"/>
      <c r="F37" s="36">
        <v>0.56000000000000005</v>
      </c>
      <c r="G37" s="37">
        <v>0.97</v>
      </c>
      <c r="H37" s="37">
        <v>1.1000000000000001</v>
      </c>
      <c r="I37" s="37">
        <v>0.71</v>
      </c>
      <c r="J37" s="38">
        <v>0.3</v>
      </c>
      <c r="K37" s="22"/>
      <c r="L37" s="22"/>
      <c r="M37" s="22"/>
      <c r="N37" s="22"/>
      <c r="O37" s="22"/>
      <c r="P37" s="22"/>
    </row>
    <row r="38" spans="1:16" ht="39" customHeight="1" x14ac:dyDescent="0.15">
      <c r="A38" s="22"/>
      <c r="B38" s="35"/>
      <c r="C38" s="1145" t="s">
        <v>537</v>
      </c>
      <c r="D38" s="1146"/>
      <c r="E38" s="1147"/>
      <c r="F38" s="36">
        <v>0.23</v>
      </c>
      <c r="G38" s="37">
        <v>0.54</v>
      </c>
      <c r="H38" s="37">
        <v>0.48</v>
      </c>
      <c r="I38" s="37">
        <v>0.56999999999999995</v>
      </c>
      <c r="J38" s="38">
        <v>0.21</v>
      </c>
      <c r="K38" s="22"/>
      <c r="L38" s="22"/>
      <c r="M38" s="22"/>
      <c r="N38" s="22"/>
      <c r="O38" s="22"/>
      <c r="P38" s="22"/>
    </row>
    <row r="39" spans="1:16" ht="39" customHeight="1" x14ac:dyDescent="0.15">
      <c r="A39" s="22"/>
      <c r="B39" s="35"/>
      <c r="C39" s="1145" t="s">
        <v>538</v>
      </c>
      <c r="D39" s="1146"/>
      <c r="E39" s="1147"/>
      <c r="F39" s="36">
        <v>0.24</v>
      </c>
      <c r="G39" s="37">
        <v>0.03</v>
      </c>
      <c r="H39" s="37">
        <v>0.01</v>
      </c>
      <c r="I39" s="37">
        <v>0.03</v>
      </c>
      <c r="J39" s="38">
        <v>0.03</v>
      </c>
      <c r="K39" s="22"/>
      <c r="L39" s="22"/>
      <c r="M39" s="22"/>
      <c r="N39" s="22"/>
      <c r="O39" s="22"/>
      <c r="P39" s="22"/>
    </row>
    <row r="40" spans="1:16" ht="39" customHeight="1" x14ac:dyDescent="0.15">
      <c r="A40" s="22"/>
      <c r="B40" s="35"/>
      <c r="C40" s="1145" t="s">
        <v>539</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540</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541</v>
      </c>
      <c r="D43" s="1149"/>
      <c r="E43" s="1150"/>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YhGVfxh4cIH2rmaOXGT0/etg2cfmKYoq408BKaiQjdTrpLY5Zs6thSGXJbTTENv+o5QrC1JyH203r2VhTypVQ==" saltValue="0T5arYZWkzWdPxhg3JyW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3635</v>
      </c>
      <c r="L45" s="60">
        <v>3608</v>
      </c>
      <c r="M45" s="60">
        <v>3917</v>
      </c>
      <c r="N45" s="60">
        <v>4123</v>
      </c>
      <c r="O45" s="61">
        <v>4325</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v>15</v>
      </c>
      <c r="L47" s="64">
        <v>15</v>
      </c>
      <c r="M47" s="64">
        <v>15</v>
      </c>
      <c r="N47" s="64">
        <v>15</v>
      </c>
      <c r="O47" s="65">
        <v>15</v>
      </c>
      <c r="P47" s="48"/>
      <c r="Q47" s="48"/>
      <c r="R47" s="48"/>
      <c r="S47" s="48"/>
      <c r="T47" s="48"/>
      <c r="U47" s="48"/>
    </row>
    <row r="48" spans="1:21" ht="30.75" customHeight="1" x14ac:dyDescent="0.15">
      <c r="A48" s="48"/>
      <c r="B48" s="1178"/>
      <c r="C48" s="1179"/>
      <c r="D48" s="62"/>
      <c r="E48" s="1155" t="s">
        <v>13</v>
      </c>
      <c r="F48" s="1155"/>
      <c r="G48" s="1155"/>
      <c r="H48" s="1155"/>
      <c r="I48" s="1155"/>
      <c r="J48" s="1156"/>
      <c r="K48" s="63">
        <v>679</v>
      </c>
      <c r="L48" s="64">
        <v>555</v>
      </c>
      <c r="M48" s="64">
        <v>550</v>
      </c>
      <c r="N48" s="64">
        <v>455</v>
      </c>
      <c r="O48" s="65">
        <v>374</v>
      </c>
      <c r="P48" s="48"/>
      <c r="Q48" s="48"/>
      <c r="R48" s="48"/>
      <c r="S48" s="48"/>
      <c r="T48" s="48"/>
      <c r="U48" s="48"/>
    </row>
    <row r="49" spans="1:21" ht="30.75" customHeight="1" x14ac:dyDescent="0.15">
      <c r="A49" s="48"/>
      <c r="B49" s="1178"/>
      <c r="C49" s="1179"/>
      <c r="D49" s="62"/>
      <c r="E49" s="1155" t="s">
        <v>14</v>
      </c>
      <c r="F49" s="1155"/>
      <c r="G49" s="1155"/>
      <c r="H49" s="1155"/>
      <c r="I49" s="1155"/>
      <c r="J49" s="1156"/>
      <c r="K49" s="63">
        <v>13</v>
      </c>
      <c r="L49" s="64">
        <v>18</v>
      </c>
      <c r="M49" s="64">
        <v>19</v>
      </c>
      <c r="N49" s="64">
        <v>22</v>
      </c>
      <c r="O49" s="65">
        <v>29</v>
      </c>
      <c r="P49" s="48"/>
      <c r="Q49" s="48"/>
      <c r="R49" s="48"/>
      <c r="S49" s="48"/>
      <c r="T49" s="48"/>
      <c r="U49" s="48"/>
    </row>
    <row r="50" spans="1:21" ht="30.75" customHeight="1" x14ac:dyDescent="0.15">
      <c r="A50" s="48"/>
      <c r="B50" s="1178"/>
      <c r="C50" s="1179"/>
      <c r="D50" s="62"/>
      <c r="E50" s="1155" t="s">
        <v>15</v>
      </c>
      <c r="F50" s="1155"/>
      <c r="G50" s="1155"/>
      <c r="H50" s="1155"/>
      <c r="I50" s="1155"/>
      <c r="J50" s="1156"/>
      <c r="K50" s="63">
        <v>38</v>
      </c>
      <c r="L50" s="64">
        <v>122</v>
      </c>
      <c r="M50" s="64">
        <v>176</v>
      </c>
      <c r="N50" s="64">
        <v>138</v>
      </c>
      <c r="O50" s="65">
        <v>248</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4090</v>
      </c>
      <c r="L52" s="64">
        <v>4051</v>
      </c>
      <c r="M52" s="64">
        <v>4177</v>
      </c>
      <c r="N52" s="64">
        <v>4058</v>
      </c>
      <c r="O52" s="65">
        <v>3826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290</v>
      </c>
      <c r="L53" s="69">
        <v>267</v>
      </c>
      <c r="M53" s="69">
        <v>500</v>
      </c>
      <c r="N53" s="69">
        <v>695</v>
      </c>
      <c r="O53" s="70">
        <v>1165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488</v>
      </c>
      <c r="L58" s="84" t="s">
        <v>488</v>
      </c>
      <c r="M58" s="84" t="s">
        <v>488</v>
      </c>
      <c r="N58" s="84" t="s">
        <v>488</v>
      </c>
      <c r="O58" s="85" t="s">
        <v>488</v>
      </c>
    </row>
    <row r="59" spans="1:21" ht="31.5" customHeight="1" x14ac:dyDescent="0.15">
      <c r="B59" s="1163"/>
      <c r="C59" s="1164"/>
      <c r="D59" s="1170" t="s">
        <v>26</v>
      </c>
      <c r="E59" s="1171"/>
      <c r="F59" s="1171"/>
      <c r="G59" s="1171"/>
      <c r="H59" s="1171"/>
      <c r="I59" s="1171"/>
      <c r="J59" s="1172"/>
      <c r="K59" s="86">
        <v>33</v>
      </c>
      <c r="L59" s="87">
        <v>33</v>
      </c>
      <c r="M59" s="87">
        <v>33</v>
      </c>
      <c r="N59" s="87">
        <v>1</v>
      </c>
      <c r="O59" s="88">
        <v>1</v>
      </c>
    </row>
    <row r="60" spans="1:21" ht="31.5" customHeight="1" thickBot="1" x14ac:dyDescent="0.2">
      <c r="B60" s="1165"/>
      <c r="C60" s="1166"/>
      <c r="D60" s="1173" t="s">
        <v>27</v>
      </c>
      <c r="E60" s="1174"/>
      <c r="F60" s="1174"/>
      <c r="G60" s="1174"/>
      <c r="H60" s="1174"/>
      <c r="I60" s="1174"/>
      <c r="J60" s="1175"/>
      <c r="K60" s="89">
        <v>232</v>
      </c>
      <c r="L60" s="90">
        <v>247</v>
      </c>
      <c r="M60" s="90">
        <v>262</v>
      </c>
      <c r="N60" s="90">
        <v>277</v>
      </c>
      <c r="O60" s="91">
        <v>292</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m6v3zLcFgI3m+cyV0t9e41OlUGpG1F96mlP9YUv6kuegH9J6annxKUlXVvszogHSbnCk+N2abVu5M6ILk3TIg==" saltValue="1S1y8WLtSVb6GaCC2HPIp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52522</v>
      </c>
      <c r="J41" s="356">
        <v>55487</v>
      </c>
      <c r="K41" s="356">
        <v>60940</v>
      </c>
      <c r="L41" s="356">
        <v>62294</v>
      </c>
      <c r="M41" s="357">
        <v>67588</v>
      </c>
    </row>
    <row r="42" spans="2:13" ht="27.75" customHeight="1" x14ac:dyDescent="0.15">
      <c r="B42" s="1186"/>
      <c r="C42" s="1187"/>
      <c r="D42" s="106"/>
      <c r="E42" s="1190" t="s">
        <v>32</v>
      </c>
      <c r="F42" s="1190"/>
      <c r="G42" s="1190"/>
      <c r="H42" s="1191"/>
      <c r="I42" s="358">
        <v>2389</v>
      </c>
      <c r="J42" s="359">
        <v>2213</v>
      </c>
      <c r="K42" s="359">
        <v>5452</v>
      </c>
      <c r="L42" s="359">
        <v>4625</v>
      </c>
      <c r="M42" s="360">
        <v>3582</v>
      </c>
    </row>
    <row r="43" spans="2:13" ht="27.75" customHeight="1" x14ac:dyDescent="0.15">
      <c r="B43" s="1186"/>
      <c r="C43" s="1187"/>
      <c r="D43" s="106"/>
      <c r="E43" s="1190" t="s">
        <v>33</v>
      </c>
      <c r="F43" s="1190"/>
      <c r="G43" s="1190"/>
      <c r="H43" s="1191"/>
      <c r="I43" s="358">
        <v>5162</v>
      </c>
      <c r="J43" s="359">
        <v>4855</v>
      </c>
      <c r="K43" s="359">
        <v>5111</v>
      </c>
      <c r="L43" s="359">
        <v>4759</v>
      </c>
      <c r="M43" s="360">
        <v>4560</v>
      </c>
    </row>
    <row r="44" spans="2:13" ht="27.75" customHeight="1" x14ac:dyDescent="0.15">
      <c r="B44" s="1186"/>
      <c r="C44" s="1187"/>
      <c r="D44" s="106"/>
      <c r="E44" s="1190" t="s">
        <v>34</v>
      </c>
      <c r="F44" s="1190"/>
      <c r="G44" s="1190"/>
      <c r="H44" s="1191"/>
      <c r="I44" s="358">
        <v>241</v>
      </c>
      <c r="J44" s="359">
        <v>255</v>
      </c>
      <c r="K44" s="359">
        <v>269</v>
      </c>
      <c r="L44" s="359">
        <v>241</v>
      </c>
      <c r="M44" s="360">
        <v>207</v>
      </c>
    </row>
    <row r="45" spans="2:13" ht="27.75" customHeight="1" x14ac:dyDescent="0.15">
      <c r="B45" s="1186"/>
      <c r="C45" s="1187"/>
      <c r="D45" s="106"/>
      <c r="E45" s="1190" t="s">
        <v>35</v>
      </c>
      <c r="F45" s="1190"/>
      <c r="G45" s="1190"/>
      <c r="H45" s="1191"/>
      <c r="I45" s="358">
        <v>4489</v>
      </c>
      <c r="J45" s="359">
        <v>4452</v>
      </c>
      <c r="K45" s="359">
        <v>4493</v>
      </c>
      <c r="L45" s="359">
        <v>4541</v>
      </c>
      <c r="M45" s="360">
        <v>4578</v>
      </c>
    </row>
    <row r="46" spans="2:13" ht="27.75" customHeight="1" x14ac:dyDescent="0.15">
      <c r="B46" s="1186"/>
      <c r="C46" s="1187"/>
      <c r="D46" s="107"/>
      <c r="E46" s="1190" t="s">
        <v>36</v>
      </c>
      <c r="F46" s="1190"/>
      <c r="G46" s="1190"/>
      <c r="H46" s="1191"/>
      <c r="I46" s="358" t="s">
        <v>488</v>
      </c>
      <c r="J46" s="359" t="s">
        <v>488</v>
      </c>
      <c r="K46" s="359" t="s">
        <v>488</v>
      </c>
      <c r="L46" s="359" t="s">
        <v>488</v>
      </c>
      <c r="M46" s="360" t="s">
        <v>488</v>
      </c>
    </row>
    <row r="47" spans="2:13" ht="27.75" customHeight="1" x14ac:dyDescent="0.15">
      <c r="B47" s="1186"/>
      <c r="C47" s="1187"/>
      <c r="D47" s="108"/>
      <c r="E47" s="1200" t="s">
        <v>37</v>
      </c>
      <c r="F47" s="1201"/>
      <c r="G47" s="1201"/>
      <c r="H47" s="1202"/>
      <c r="I47" s="358" t="s">
        <v>488</v>
      </c>
      <c r="J47" s="359" t="s">
        <v>488</v>
      </c>
      <c r="K47" s="359" t="s">
        <v>488</v>
      </c>
      <c r="L47" s="359" t="s">
        <v>488</v>
      </c>
      <c r="M47" s="360" t="s">
        <v>488</v>
      </c>
    </row>
    <row r="48" spans="2:13" ht="27.75" customHeight="1" x14ac:dyDescent="0.15">
      <c r="B48" s="1186"/>
      <c r="C48" s="1187"/>
      <c r="D48" s="106"/>
      <c r="E48" s="1190" t="s">
        <v>38</v>
      </c>
      <c r="F48" s="1190"/>
      <c r="G48" s="1190"/>
      <c r="H48" s="1191"/>
      <c r="I48" s="358" t="s">
        <v>488</v>
      </c>
      <c r="J48" s="359" t="s">
        <v>488</v>
      </c>
      <c r="K48" s="359" t="s">
        <v>488</v>
      </c>
      <c r="L48" s="359" t="s">
        <v>488</v>
      </c>
      <c r="M48" s="360" t="s">
        <v>488</v>
      </c>
    </row>
    <row r="49" spans="2:13" ht="27.75" customHeight="1" x14ac:dyDescent="0.15">
      <c r="B49" s="1188"/>
      <c r="C49" s="1189"/>
      <c r="D49" s="106"/>
      <c r="E49" s="1190" t="s">
        <v>39</v>
      </c>
      <c r="F49" s="1190"/>
      <c r="G49" s="1190"/>
      <c r="H49" s="1191"/>
      <c r="I49" s="358" t="s">
        <v>488</v>
      </c>
      <c r="J49" s="359" t="s">
        <v>488</v>
      </c>
      <c r="K49" s="359" t="s">
        <v>488</v>
      </c>
      <c r="L49" s="359" t="s">
        <v>488</v>
      </c>
      <c r="M49" s="360" t="s">
        <v>488</v>
      </c>
    </row>
    <row r="50" spans="2:13" ht="27.75" customHeight="1" x14ac:dyDescent="0.15">
      <c r="B50" s="1184" t="s">
        <v>40</v>
      </c>
      <c r="C50" s="1185"/>
      <c r="D50" s="109"/>
      <c r="E50" s="1190" t="s">
        <v>41</v>
      </c>
      <c r="F50" s="1190"/>
      <c r="G50" s="1190"/>
      <c r="H50" s="1191"/>
      <c r="I50" s="358">
        <v>9525</v>
      </c>
      <c r="J50" s="359">
        <v>9305</v>
      </c>
      <c r="K50" s="359">
        <v>10700</v>
      </c>
      <c r="L50" s="359">
        <v>12673</v>
      </c>
      <c r="M50" s="360">
        <v>11618</v>
      </c>
    </row>
    <row r="51" spans="2:13" ht="27.75" customHeight="1" x14ac:dyDescent="0.15">
      <c r="B51" s="1186"/>
      <c r="C51" s="1187"/>
      <c r="D51" s="106"/>
      <c r="E51" s="1190" t="s">
        <v>42</v>
      </c>
      <c r="F51" s="1190"/>
      <c r="G51" s="1190"/>
      <c r="H51" s="1191"/>
      <c r="I51" s="358">
        <v>11216</v>
      </c>
      <c r="J51" s="359">
        <v>12038</v>
      </c>
      <c r="K51" s="359">
        <v>13596</v>
      </c>
      <c r="L51" s="359">
        <v>13978</v>
      </c>
      <c r="M51" s="360">
        <v>13432</v>
      </c>
    </row>
    <row r="52" spans="2:13" ht="27.75" customHeight="1" x14ac:dyDescent="0.15">
      <c r="B52" s="1188"/>
      <c r="C52" s="1189"/>
      <c r="D52" s="106"/>
      <c r="E52" s="1190" t="s">
        <v>43</v>
      </c>
      <c r="F52" s="1190"/>
      <c r="G52" s="1190"/>
      <c r="H52" s="1191"/>
      <c r="I52" s="358">
        <v>36535</v>
      </c>
      <c r="J52" s="359">
        <v>36451</v>
      </c>
      <c r="K52" s="359">
        <v>36571</v>
      </c>
      <c r="L52" s="359">
        <v>37117</v>
      </c>
      <c r="M52" s="360">
        <v>37579</v>
      </c>
    </row>
    <row r="53" spans="2:13" ht="27.75" customHeight="1" thickBot="1" x14ac:dyDescent="0.2">
      <c r="B53" s="1192" t="s">
        <v>19</v>
      </c>
      <c r="C53" s="1193"/>
      <c r="D53" s="110"/>
      <c r="E53" s="1194" t="s">
        <v>44</v>
      </c>
      <c r="F53" s="1194"/>
      <c r="G53" s="1194"/>
      <c r="H53" s="1195"/>
      <c r="I53" s="361">
        <v>7526</v>
      </c>
      <c r="J53" s="362">
        <v>9468</v>
      </c>
      <c r="K53" s="362">
        <v>15398</v>
      </c>
      <c r="L53" s="362">
        <v>12691</v>
      </c>
      <c r="M53" s="363">
        <v>17887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nWx1Qr0YG+W+LB0JnX3s8gbgShYJkbJNM651EEGeXPVwzHgqmIXP89v31g9pI+CSMcII+Qpb33UadnAH1I0Q==" saltValue="CKjGJxI4HOJ+VXqswAo/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4533</v>
      </c>
      <c r="G55" s="122">
        <v>4534</v>
      </c>
      <c r="H55" s="123">
        <v>3954</v>
      </c>
    </row>
    <row r="56" spans="2:8" ht="52.5" customHeight="1" x14ac:dyDescent="0.15">
      <c r="B56" s="124"/>
      <c r="C56" s="1213" t="s">
        <v>47</v>
      </c>
      <c r="D56" s="1213"/>
      <c r="E56" s="1214"/>
      <c r="F56" s="125">
        <v>737</v>
      </c>
      <c r="G56" s="125">
        <v>867</v>
      </c>
      <c r="H56" s="126">
        <v>1032</v>
      </c>
    </row>
    <row r="57" spans="2:8" ht="53.25" customHeight="1" x14ac:dyDescent="0.15">
      <c r="B57" s="124"/>
      <c r="C57" s="1215" t="s">
        <v>48</v>
      </c>
      <c r="D57" s="1215"/>
      <c r="E57" s="1216"/>
      <c r="F57" s="127">
        <v>4128</v>
      </c>
      <c r="G57" s="127">
        <v>5512</v>
      </c>
      <c r="H57" s="128">
        <v>4503</v>
      </c>
    </row>
    <row r="58" spans="2:8" ht="45.75" customHeight="1" x14ac:dyDescent="0.15">
      <c r="B58" s="129"/>
      <c r="C58" s="1203" t="s">
        <v>558</v>
      </c>
      <c r="D58" s="1204"/>
      <c r="E58" s="1205"/>
      <c r="F58" s="130">
        <v>1974</v>
      </c>
      <c r="G58" s="130">
        <v>2911</v>
      </c>
      <c r="H58" s="131">
        <v>1617</v>
      </c>
    </row>
    <row r="59" spans="2:8" ht="45.75" customHeight="1" x14ac:dyDescent="0.15">
      <c r="B59" s="129"/>
      <c r="C59" s="1203" t="s">
        <v>559</v>
      </c>
      <c r="D59" s="1204"/>
      <c r="E59" s="1205"/>
      <c r="F59" s="130">
        <v>513</v>
      </c>
      <c r="G59" s="130">
        <v>514</v>
      </c>
      <c r="H59" s="131">
        <v>1018</v>
      </c>
    </row>
    <row r="60" spans="2:8" ht="45.75" customHeight="1" x14ac:dyDescent="0.15">
      <c r="B60" s="129"/>
      <c r="C60" s="1203" t="s">
        <v>560</v>
      </c>
      <c r="D60" s="1204"/>
      <c r="E60" s="1205"/>
      <c r="F60" s="130">
        <v>645</v>
      </c>
      <c r="G60" s="130">
        <v>846</v>
      </c>
      <c r="H60" s="131">
        <v>648</v>
      </c>
    </row>
    <row r="61" spans="2:8" ht="45.75" customHeight="1" x14ac:dyDescent="0.15">
      <c r="B61" s="129"/>
      <c r="C61" s="1203" t="s">
        <v>561</v>
      </c>
      <c r="D61" s="1204"/>
      <c r="E61" s="1205"/>
      <c r="F61" s="130">
        <v>447</v>
      </c>
      <c r="G61" s="130">
        <v>505</v>
      </c>
      <c r="H61" s="131">
        <v>497</v>
      </c>
    </row>
    <row r="62" spans="2:8" ht="45.75" customHeight="1" thickBot="1" x14ac:dyDescent="0.2">
      <c r="B62" s="132"/>
      <c r="C62" s="1206" t="s">
        <v>562</v>
      </c>
      <c r="D62" s="1207"/>
      <c r="E62" s="1208"/>
      <c r="F62" s="133">
        <v>133</v>
      </c>
      <c r="G62" s="133">
        <v>302</v>
      </c>
      <c r="H62" s="134">
        <v>304</v>
      </c>
    </row>
    <row r="63" spans="2:8" ht="52.5" customHeight="1" thickBot="1" x14ac:dyDescent="0.2">
      <c r="B63" s="135"/>
      <c r="C63" s="1209" t="s">
        <v>49</v>
      </c>
      <c r="D63" s="1209"/>
      <c r="E63" s="1210"/>
      <c r="F63" s="136">
        <v>9398</v>
      </c>
      <c r="G63" s="136">
        <v>10913</v>
      </c>
      <c r="H63" s="137">
        <v>9489</v>
      </c>
    </row>
    <row r="64" spans="2:8" x14ac:dyDescent="0.15"/>
  </sheetData>
  <sheetProtection algorithmName="SHA-512" hashValue="AuTydadiJsmFSsehKTNBdaBZ/SnZMEG2rX5wOGPrSMKsox+5539okG5KRSIwrTuZeE0rNiu4k5HTMCX/018MxA==" saltValue="hIGfv5+m0VIvIKdiCCr7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41348</v>
      </c>
      <c r="E3" s="156"/>
      <c r="F3" s="157">
        <v>37644</v>
      </c>
      <c r="G3" s="158"/>
      <c r="H3" s="159"/>
    </row>
    <row r="4" spans="1:8" x14ac:dyDescent="0.15">
      <c r="A4" s="160"/>
      <c r="B4" s="161"/>
      <c r="C4" s="162"/>
      <c r="D4" s="163">
        <v>21890</v>
      </c>
      <c r="E4" s="164"/>
      <c r="F4" s="165">
        <v>24939</v>
      </c>
      <c r="G4" s="166"/>
      <c r="H4" s="167"/>
    </row>
    <row r="5" spans="1:8" x14ac:dyDescent="0.15">
      <c r="A5" s="148" t="s">
        <v>520</v>
      </c>
      <c r="B5" s="153"/>
      <c r="C5" s="154"/>
      <c r="D5" s="155">
        <v>55149</v>
      </c>
      <c r="E5" s="156"/>
      <c r="F5" s="157">
        <v>39221</v>
      </c>
      <c r="G5" s="158"/>
      <c r="H5" s="159"/>
    </row>
    <row r="6" spans="1:8" x14ac:dyDescent="0.15">
      <c r="A6" s="160"/>
      <c r="B6" s="161"/>
      <c r="C6" s="162"/>
      <c r="D6" s="163">
        <v>22669</v>
      </c>
      <c r="E6" s="164"/>
      <c r="F6" s="165">
        <v>24821</v>
      </c>
      <c r="G6" s="166"/>
      <c r="H6" s="167"/>
    </row>
    <row r="7" spans="1:8" x14ac:dyDescent="0.15">
      <c r="A7" s="148" t="s">
        <v>521</v>
      </c>
      <c r="B7" s="153"/>
      <c r="C7" s="154"/>
      <c r="D7" s="155">
        <v>68063</v>
      </c>
      <c r="E7" s="156"/>
      <c r="F7" s="157">
        <v>38566</v>
      </c>
      <c r="G7" s="158"/>
      <c r="H7" s="159"/>
    </row>
    <row r="8" spans="1:8" x14ac:dyDescent="0.15">
      <c r="A8" s="160"/>
      <c r="B8" s="161"/>
      <c r="C8" s="162"/>
      <c r="D8" s="163">
        <v>36198</v>
      </c>
      <c r="E8" s="164"/>
      <c r="F8" s="165">
        <v>24059</v>
      </c>
      <c r="G8" s="166"/>
      <c r="H8" s="167"/>
    </row>
    <row r="9" spans="1:8" x14ac:dyDescent="0.15">
      <c r="A9" s="148" t="s">
        <v>522</v>
      </c>
      <c r="B9" s="153"/>
      <c r="C9" s="154"/>
      <c r="D9" s="155">
        <v>42747</v>
      </c>
      <c r="E9" s="156"/>
      <c r="F9" s="157">
        <v>35156</v>
      </c>
      <c r="G9" s="158"/>
      <c r="H9" s="159"/>
    </row>
    <row r="10" spans="1:8" x14ac:dyDescent="0.15">
      <c r="A10" s="160"/>
      <c r="B10" s="161"/>
      <c r="C10" s="162"/>
      <c r="D10" s="163">
        <v>25613</v>
      </c>
      <c r="E10" s="164"/>
      <c r="F10" s="165">
        <v>22430</v>
      </c>
      <c r="G10" s="166"/>
      <c r="H10" s="167"/>
    </row>
    <row r="11" spans="1:8" x14ac:dyDescent="0.15">
      <c r="A11" s="148" t="s">
        <v>523</v>
      </c>
      <c r="B11" s="153"/>
      <c r="C11" s="154"/>
      <c r="D11" s="155">
        <v>90618</v>
      </c>
      <c r="E11" s="156"/>
      <c r="F11" s="157">
        <v>37029</v>
      </c>
      <c r="G11" s="158"/>
      <c r="H11" s="159"/>
    </row>
    <row r="12" spans="1:8" x14ac:dyDescent="0.15">
      <c r="A12" s="160"/>
      <c r="B12" s="161"/>
      <c r="C12" s="168"/>
      <c r="D12" s="163">
        <v>44762</v>
      </c>
      <c r="E12" s="164"/>
      <c r="F12" s="165">
        <v>23232</v>
      </c>
      <c r="G12" s="166"/>
      <c r="H12" s="167"/>
    </row>
    <row r="13" spans="1:8" x14ac:dyDescent="0.15">
      <c r="A13" s="148"/>
      <c r="B13" s="153"/>
      <c r="C13" s="169"/>
      <c r="D13" s="170">
        <v>59585</v>
      </c>
      <c r="E13" s="171"/>
      <c r="F13" s="172">
        <v>37523</v>
      </c>
      <c r="G13" s="173"/>
      <c r="H13" s="159"/>
    </row>
    <row r="14" spans="1:8" x14ac:dyDescent="0.15">
      <c r="A14" s="160"/>
      <c r="B14" s="161"/>
      <c r="C14" s="162"/>
      <c r="D14" s="163">
        <v>30226</v>
      </c>
      <c r="E14" s="164"/>
      <c r="F14" s="165">
        <v>23896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6.48</v>
      </c>
      <c r="C19" s="174">
        <f>ROUND(VALUE(SUBSTITUTE(実質収支比率等に係る経年分析!G$48,"▲","-")),2)</f>
        <v>6.32</v>
      </c>
      <c r="D19" s="174">
        <f>ROUND(VALUE(SUBSTITUTE(実質収支比率等に係る経年分析!H$48,"▲","-")),2)</f>
        <v>8.4700000000000006</v>
      </c>
      <c r="E19" s="174">
        <f>ROUND(VALUE(SUBSTITUTE(実質収支比率等に係る経年分析!I$48,"▲","-")),2)</f>
        <v>5.93</v>
      </c>
      <c r="F19" s="174">
        <f>ROUND(VALUE(SUBSTITUTE(実質収支比率等に係る経年分析!J$48,"▲","-")),2)</f>
        <v>6.01</v>
      </c>
    </row>
    <row r="20" spans="1:11" x14ac:dyDescent="0.15">
      <c r="A20" s="174" t="s">
        <v>53</v>
      </c>
      <c r="B20" s="174">
        <f>ROUND(VALUE(SUBSTITUTE(実質収支比率等に係る経年分析!F$47,"▲","-")),2)</f>
        <v>13.93</v>
      </c>
      <c r="C20" s="174">
        <f>ROUND(VALUE(SUBSTITUTE(実質収支比率等に係る経年分析!G$47,"▲","-")),2)</f>
        <v>13.28</v>
      </c>
      <c r="D20" s="174">
        <f>ROUND(VALUE(SUBSTITUTE(実質収支比率等に係る経年分析!H$47,"▲","-")),2)</f>
        <v>12.21</v>
      </c>
      <c r="E20" s="174">
        <f>ROUND(VALUE(SUBSTITUTE(実質収支比率等に係る経年分析!I$47,"▲","-")),2)</f>
        <v>12.04</v>
      </c>
      <c r="F20" s="174">
        <f>ROUND(VALUE(SUBSTITUTE(実質収支比率等に係る経年分析!J$47,"▲","-")),2)</f>
        <v>10.06</v>
      </c>
    </row>
    <row r="21" spans="1:11" x14ac:dyDescent="0.15">
      <c r="A21" s="174" t="s">
        <v>54</v>
      </c>
      <c r="B21" s="174">
        <f>IF(ISNUMBER(VALUE(SUBSTITUTE(実質収支比率等に係る経年分析!F$49,"▲","-"))),ROUND(VALUE(SUBSTITUTE(実質収支比率等に係る経年分析!F$49,"▲","-")),2),NA())</f>
        <v>2.11</v>
      </c>
      <c r="C21" s="174">
        <f>IF(ISNUMBER(VALUE(SUBSTITUTE(実質収支比率等に係る経年分析!G$49,"▲","-"))),ROUND(VALUE(SUBSTITUTE(実質収支比率等に係る経年分析!G$49,"▲","-")),2),NA())</f>
        <v>0.15</v>
      </c>
      <c r="D21" s="174">
        <f>IF(ISNUMBER(VALUE(SUBSTITUTE(実質収支比率等に係る経年分析!H$49,"▲","-"))),ROUND(VALUE(SUBSTITUTE(実質収支比率等に係る経年分析!H$49,"▲","-")),2),NA())</f>
        <v>2.66</v>
      </c>
      <c r="E21" s="174">
        <f>IF(ISNUMBER(VALUE(SUBSTITUTE(実質収支比率等に係る経年分析!I$49,"▲","-"))),ROUND(VALUE(SUBSTITUTE(実質収支比率等に係る経年分析!I$49,"▲","-")),2),NA())</f>
        <v>-2.42</v>
      </c>
      <c r="F21" s="174">
        <f>IF(ISNUMBER(VALUE(SUBSTITUTE(実質収支比率等に係る経年分析!J$49,"▲","-"))),ROUND(VALUE(SUBSTITUTE(実質収支比率等に係る経年分析!J$49,"▲","-")),2),NA())</f>
        <v>-1.1399999999999999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0.56999999999999995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0.21</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0.56000000000000005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1.1000000000000001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5.73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5.16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4.6900000000000004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3.85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2.87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6.48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6.31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8.4600000000000009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5.92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6.01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16.989999999999998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14.39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10.19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8.73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4090</v>
      </c>
      <c r="E42" s="176"/>
      <c r="F42" s="176"/>
      <c r="G42" s="176">
        <f>'実質公債費比率（分子）の構造'!L$52</f>
        <v>4051</v>
      </c>
      <c r="H42" s="176"/>
      <c r="I42" s="176"/>
      <c r="J42" s="176">
        <f>'実質公債費比率（分子）の構造'!M$52</f>
        <v>4177</v>
      </c>
      <c r="K42" s="176"/>
      <c r="L42" s="176"/>
      <c r="M42" s="176">
        <f>'実質公債費比率（分子）の構造'!N$52</f>
        <v>4058</v>
      </c>
      <c r="N42" s="176"/>
      <c r="O42" s="176"/>
      <c r="P42" s="176">
        <f>'実質公債費比率（分子）の構造'!O$52</f>
        <v>3826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38</v>
      </c>
      <c r="C44" s="176"/>
      <c r="D44" s="176"/>
      <c r="E44" s="176">
        <f>'実質公債費比率（分子）の構造'!L$50</f>
        <v>122</v>
      </c>
      <c r="F44" s="176"/>
      <c r="G44" s="176"/>
      <c r="H44" s="176">
        <f>'実質公債費比率（分子）の構造'!M$50</f>
        <v>176</v>
      </c>
      <c r="I44" s="176"/>
      <c r="J44" s="176"/>
      <c r="K44" s="176">
        <f>'実質公債費比率（分子）の構造'!N$50</f>
        <v>138</v>
      </c>
      <c r="L44" s="176"/>
      <c r="M44" s="176"/>
      <c r="N44" s="176">
        <f>'実質公債費比率（分子）の構造'!O$50</f>
        <v>248</v>
      </c>
      <c r="O44" s="176"/>
      <c r="P44" s="176"/>
    </row>
    <row r="45" spans="1:16" x14ac:dyDescent="0.15">
      <c r="A45" s="176" t="s">
        <v>63</v>
      </c>
      <c r="B45" s="176">
        <f>'実質公債費比率（分子）の構造'!K$49</f>
        <v>13</v>
      </c>
      <c r="C45" s="176"/>
      <c r="D45" s="176"/>
      <c r="E45" s="176">
        <f>'実質公債費比率（分子）の構造'!L$49</f>
        <v>18</v>
      </c>
      <c r="F45" s="176"/>
      <c r="G45" s="176"/>
      <c r="H45" s="176">
        <f>'実質公債費比率（分子）の構造'!M$49</f>
        <v>19</v>
      </c>
      <c r="I45" s="176"/>
      <c r="J45" s="176"/>
      <c r="K45" s="176">
        <f>'実質公債費比率（分子）の構造'!N$49</f>
        <v>22</v>
      </c>
      <c r="L45" s="176"/>
      <c r="M45" s="176"/>
      <c r="N45" s="176">
        <f>'実質公債費比率（分子）の構造'!O$49</f>
        <v>29</v>
      </c>
      <c r="O45" s="176"/>
      <c r="P45" s="176"/>
    </row>
    <row r="46" spans="1:16" x14ac:dyDescent="0.15">
      <c r="A46" s="176" t="s">
        <v>64</v>
      </c>
      <c r="B46" s="176">
        <f>'実質公債費比率（分子）の構造'!K$48</f>
        <v>679</v>
      </c>
      <c r="C46" s="176"/>
      <c r="D46" s="176"/>
      <c r="E46" s="176">
        <f>'実質公債費比率（分子）の構造'!L$48</f>
        <v>555</v>
      </c>
      <c r="F46" s="176"/>
      <c r="G46" s="176"/>
      <c r="H46" s="176">
        <f>'実質公債費比率（分子）の構造'!M$48</f>
        <v>550</v>
      </c>
      <c r="I46" s="176"/>
      <c r="J46" s="176"/>
      <c r="K46" s="176">
        <f>'実質公債費比率（分子）の構造'!N$48</f>
        <v>455</v>
      </c>
      <c r="L46" s="176"/>
      <c r="M46" s="176"/>
      <c r="N46" s="176">
        <f>'実質公債費比率（分子）の構造'!O$48</f>
        <v>374</v>
      </c>
      <c r="O46" s="176"/>
      <c r="P46" s="176"/>
    </row>
    <row r="47" spans="1:16" x14ac:dyDescent="0.15">
      <c r="A47" s="176" t="s">
        <v>12</v>
      </c>
      <c r="B47" s="176">
        <f>'実質公債費比率（分子）の構造'!K$47</f>
        <v>15</v>
      </c>
      <c r="C47" s="176"/>
      <c r="D47" s="176"/>
      <c r="E47" s="176">
        <f>'実質公債費比率（分子）の構造'!L$47</f>
        <v>15</v>
      </c>
      <c r="F47" s="176"/>
      <c r="G47" s="176"/>
      <c r="H47" s="176">
        <f>'実質公債費比率（分子）の構造'!M$47</f>
        <v>15</v>
      </c>
      <c r="I47" s="176"/>
      <c r="J47" s="176"/>
      <c r="K47" s="176">
        <f>'実質公債費比率（分子）の構造'!N$47</f>
        <v>15</v>
      </c>
      <c r="L47" s="176"/>
      <c r="M47" s="176"/>
      <c r="N47" s="176">
        <f>'実質公債費比率（分子）の構造'!O$47</f>
        <v>15</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3635</v>
      </c>
      <c r="C49" s="176"/>
      <c r="D49" s="176"/>
      <c r="E49" s="176">
        <f>'実質公債費比率（分子）の構造'!L$45</f>
        <v>3608</v>
      </c>
      <c r="F49" s="176"/>
      <c r="G49" s="176"/>
      <c r="H49" s="176">
        <f>'実質公債費比率（分子）の構造'!M$45</f>
        <v>3917</v>
      </c>
      <c r="I49" s="176"/>
      <c r="J49" s="176"/>
      <c r="K49" s="176">
        <f>'実質公債費比率（分子）の構造'!N$45</f>
        <v>4123</v>
      </c>
      <c r="L49" s="176"/>
      <c r="M49" s="176"/>
      <c r="N49" s="176">
        <f>'実質公債費比率（分子）の構造'!O$45</f>
        <v>4325</v>
      </c>
      <c r="O49" s="176"/>
      <c r="P49" s="176"/>
    </row>
    <row r="50" spans="1:16" x14ac:dyDescent="0.15">
      <c r="A50" s="176" t="s">
        <v>67</v>
      </c>
      <c r="B50" s="176" t="e">
        <f>NA()</f>
        <v>#N/A</v>
      </c>
      <c r="C50" s="176">
        <f>IF(ISNUMBER('実質公債費比率（分子）の構造'!K$53),'実質公債費比率（分子）の構造'!K$53,NA())</f>
        <v>290</v>
      </c>
      <c r="D50" s="176" t="e">
        <f>NA()</f>
        <v>#N/A</v>
      </c>
      <c r="E50" s="176" t="e">
        <f>NA()</f>
        <v>#N/A</v>
      </c>
      <c r="F50" s="176">
        <f>IF(ISNUMBER('実質公債費比率（分子）の構造'!L$53),'実質公債費比率（分子）の構造'!L$53,NA())</f>
        <v>267</v>
      </c>
      <c r="G50" s="176" t="e">
        <f>NA()</f>
        <v>#N/A</v>
      </c>
      <c r="H50" s="176" t="e">
        <f>NA()</f>
        <v>#N/A</v>
      </c>
      <c r="I50" s="176">
        <f>IF(ISNUMBER('実質公債費比率（分子）の構造'!M$53),'実質公債費比率（分子）の構造'!M$53,NA())</f>
        <v>500</v>
      </c>
      <c r="J50" s="176" t="e">
        <f>NA()</f>
        <v>#N/A</v>
      </c>
      <c r="K50" s="176" t="e">
        <f>NA()</f>
        <v>#N/A</v>
      </c>
      <c r="L50" s="176">
        <f>IF(ISNUMBER('実質公債費比率（分子）の構造'!N$53),'実質公債費比率（分子）の構造'!N$53,NA())</f>
        <v>695</v>
      </c>
      <c r="M50" s="176" t="e">
        <f>NA()</f>
        <v>#N/A</v>
      </c>
      <c r="N50" s="176" t="e">
        <f>NA()</f>
        <v>#N/A</v>
      </c>
      <c r="O50" s="176">
        <f>IF(ISNUMBER('実質公債費比率（分子）の構造'!O$53),'実質公債費比率（分子）の構造'!O$53,NA())</f>
        <v>1165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36535</v>
      </c>
      <c r="E56" s="175"/>
      <c r="F56" s="175"/>
      <c r="G56" s="175">
        <f>'将来負担比率（分子）の構造'!J$52</f>
        <v>36451</v>
      </c>
      <c r="H56" s="175"/>
      <c r="I56" s="175"/>
      <c r="J56" s="175">
        <f>'将来負担比率（分子）の構造'!K$52</f>
        <v>36571</v>
      </c>
      <c r="K56" s="175"/>
      <c r="L56" s="175"/>
      <c r="M56" s="175">
        <f>'将来負担比率（分子）の構造'!L$52</f>
        <v>37117</v>
      </c>
      <c r="N56" s="175"/>
      <c r="O56" s="175"/>
      <c r="P56" s="175">
        <f>'将来負担比率（分子）の構造'!M$52</f>
        <v>37579</v>
      </c>
    </row>
    <row r="57" spans="1:16" x14ac:dyDescent="0.15">
      <c r="A57" s="175" t="s">
        <v>42</v>
      </c>
      <c r="B57" s="175"/>
      <c r="C57" s="175"/>
      <c r="D57" s="175">
        <f>'将来負担比率（分子）の構造'!I$51</f>
        <v>11216</v>
      </c>
      <c r="E57" s="175"/>
      <c r="F57" s="175"/>
      <c r="G57" s="175">
        <f>'将来負担比率（分子）の構造'!J$51</f>
        <v>12038</v>
      </c>
      <c r="H57" s="175"/>
      <c r="I57" s="175"/>
      <c r="J57" s="175">
        <f>'将来負担比率（分子）の構造'!K$51</f>
        <v>13596</v>
      </c>
      <c r="K57" s="175"/>
      <c r="L57" s="175"/>
      <c r="M57" s="175">
        <f>'将来負担比率（分子）の構造'!L$51</f>
        <v>13978</v>
      </c>
      <c r="N57" s="175"/>
      <c r="O57" s="175"/>
      <c r="P57" s="175">
        <f>'将来負担比率（分子）の構造'!M$51</f>
        <v>13432</v>
      </c>
    </row>
    <row r="58" spans="1:16" x14ac:dyDescent="0.15">
      <c r="A58" s="175" t="s">
        <v>41</v>
      </c>
      <c r="B58" s="175"/>
      <c r="C58" s="175"/>
      <c r="D58" s="175">
        <f>'将来負担比率（分子）の構造'!I$50</f>
        <v>9525</v>
      </c>
      <c r="E58" s="175"/>
      <c r="F58" s="175"/>
      <c r="G58" s="175">
        <f>'将来負担比率（分子）の構造'!J$50</f>
        <v>9305</v>
      </c>
      <c r="H58" s="175"/>
      <c r="I58" s="175"/>
      <c r="J58" s="175">
        <f>'将来負担比率（分子）の構造'!K$50</f>
        <v>10700</v>
      </c>
      <c r="K58" s="175"/>
      <c r="L58" s="175"/>
      <c r="M58" s="175">
        <f>'将来負担比率（分子）の構造'!L$50</f>
        <v>12673</v>
      </c>
      <c r="N58" s="175"/>
      <c r="O58" s="175"/>
      <c r="P58" s="175">
        <f>'将来負担比率（分子）の構造'!M$50</f>
        <v>11618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4489</v>
      </c>
      <c r="C62" s="175"/>
      <c r="D62" s="175"/>
      <c r="E62" s="175">
        <f>'将来負担比率（分子）の構造'!J$45</f>
        <v>4452</v>
      </c>
      <c r="F62" s="175"/>
      <c r="G62" s="175"/>
      <c r="H62" s="175">
        <f>'将来負担比率（分子）の構造'!K$45</f>
        <v>4493</v>
      </c>
      <c r="I62" s="175"/>
      <c r="J62" s="175"/>
      <c r="K62" s="175">
        <f>'将来負担比率（分子）の構造'!L$45</f>
        <v>4541</v>
      </c>
      <c r="L62" s="175"/>
      <c r="M62" s="175"/>
      <c r="N62" s="175">
        <f>'将来負担比率（分子）の構造'!M$45</f>
        <v>4578</v>
      </c>
      <c r="O62" s="175"/>
      <c r="P62" s="175"/>
    </row>
    <row r="63" spans="1:16" x14ac:dyDescent="0.15">
      <c r="A63" s="175" t="s">
        <v>34</v>
      </c>
      <c r="B63" s="175">
        <f>'将来負担比率（分子）の構造'!I$44</f>
        <v>241</v>
      </c>
      <c r="C63" s="175"/>
      <c r="D63" s="175"/>
      <c r="E63" s="175">
        <f>'将来負担比率（分子）の構造'!J$44</f>
        <v>255</v>
      </c>
      <c r="F63" s="175"/>
      <c r="G63" s="175"/>
      <c r="H63" s="175">
        <f>'将来負担比率（分子）の構造'!K$44</f>
        <v>269</v>
      </c>
      <c r="I63" s="175"/>
      <c r="J63" s="175"/>
      <c r="K63" s="175">
        <f>'将来負担比率（分子）の構造'!L$44</f>
        <v>241</v>
      </c>
      <c r="L63" s="175"/>
      <c r="M63" s="175"/>
      <c r="N63" s="175">
        <f>'将来負担比率（分子）の構造'!M$44</f>
        <v>207</v>
      </c>
      <c r="O63" s="175"/>
      <c r="P63" s="175"/>
    </row>
    <row r="64" spans="1:16" x14ac:dyDescent="0.15">
      <c r="A64" s="175" t="s">
        <v>33</v>
      </c>
      <c r="B64" s="175">
        <f>'将来負担比率（分子）の構造'!I$43</f>
        <v>5162</v>
      </c>
      <c r="C64" s="175"/>
      <c r="D64" s="175"/>
      <c r="E64" s="175">
        <f>'将来負担比率（分子）の構造'!J$43</f>
        <v>4855</v>
      </c>
      <c r="F64" s="175"/>
      <c r="G64" s="175"/>
      <c r="H64" s="175">
        <f>'将来負担比率（分子）の構造'!K$43</f>
        <v>5111</v>
      </c>
      <c r="I64" s="175"/>
      <c r="J64" s="175"/>
      <c r="K64" s="175">
        <f>'将来負担比率（分子）の構造'!L$43</f>
        <v>4759</v>
      </c>
      <c r="L64" s="175"/>
      <c r="M64" s="175"/>
      <c r="N64" s="175">
        <f>'将来負担比率（分子）の構造'!M$43</f>
        <v>4560</v>
      </c>
      <c r="O64" s="175"/>
      <c r="P64" s="175"/>
    </row>
    <row r="65" spans="1:16" x14ac:dyDescent="0.15">
      <c r="A65" s="175" t="s">
        <v>32</v>
      </c>
      <c r="B65" s="175">
        <f>'将来負担比率（分子）の構造'!I$42</f>
        <v>2389</v>
      </c>
      <c r="C65" s="175"/>
      <c r="D65" s="175"/>
      <c r="E65" s="175">
        <f>'将来負担比率（分子）の構造'!J$42</f>
        <v>2213</v>
      </c>
      <c r="F65" s="175"/>
      <c r="G65" s="175"/>
      <c r="H65" s="175">
        <f>'将来負担比率（分子）の構造'!K$42</f>
        <v>5452</v>
      </c>
      <c r="I65" s="175"/>
      <c r="J65" s="175"/>
      <c r="K65" s="175">
        <f>'将来負担比率（分子）の構造'!L$42</f>
        <v>4625</v>
      </c>
      <c r="L65" s="175"/>
      <c r="M65" s="175"/>
      <c r="N65" s="175">
        <f>'将来負担比率（分子）の構造'!M$42</f>
        <v>3582</v>
      </c>
      <c r="O65" s="175"/>
      <c r="P65" s="175"/>
    </row>
    <row r="66" spans="1:16" x14ac:dyDescent="0.15">
      <c r="A66" s="175" t="s">
        <v>31</v>
      </c>
      <c r="B66" s="175">
        <f>'将来負担比率（分子）の構造'!I$41</f>
        <v>52522</v>
      </c>
      <c r="C66" s="175"/>
      <c r="D66" s="175"/>
      <c r="E66" s="175">
        <f>'将来負担比率（分子）の構造'!J$41</f>
        <v>55487</v>
      </c>
      <c r="F66" s="175"/>
      <c r="G66" s="175"/>
      <c r="H66" s="175">
        <f>'将来負担比率（分子）の構造'!K$41</f>
        <v>60940</v>
      </c>
      <c r="I66" s="175"/>
      <c r="J66" s="175"/>
      <c r="K66" s="175">
        <f>'将来負担比率（分子）の構造'!L$41</f>
        <v>62294</v>
      </c>
      <c r="L66" s="175"/>
      <c r="M66" s="175"/>
      <c r="N66" s="175">
        <f>'将来負担比率（分子）の構造'!M$41</f>
        <v>67588</v>
      </c>
      <c r="O66" s="175"/>
      <c r="P66" s="175"/>
    </row>
    <row r="67" spans="1:16" x14ac:dyDescent="0.15">
      <c r="A67" s="175" t="s">
        <v>71</v>
      </c>
      <c r="B67" s="175" t="e">
        <f>NA()</f>
        <v>#N/A</v>
      </c>
      <c r="C67" s="175">
        <f>IF(ISNUMBER('将来負担比率（分子）の構造'!I$53), IF('将来負担比率（分子）の構造'!I$53 &lt; 0, 0, '将来負担比率（分子）の構造'!I$53), NA())</f>
        <v>7526</v>
      </c>
      <c r="D67" s="175" t="e">
        <f>NA()</f>
        <v>#N/A</v>
      </c>
      <c r="E67" s="175" t="e">
        <f>NA()</f>
        <v>#N/A</v>
      </c>
      <c r="F67" s="175">
        <f>IF(ISNUMBER('将来負担比率（分子）の構造'!J$53), IF('将来負担比率（分子）の構造'!J$53 &lt; 0, 0, '将来負担比率（分子）の構造'!J$53), NA())</f>
        <v>9468</v>
      </c>
      <c r="G67" s="175" t="e">
        <f>NA()</f>
        <v>#N/A</v>
      </c>
      <c r="H67" s="175" t="e">
        <f>NA()</f>
        <v>#N/A</v>
      </c>
      <c r="I67" s="175">
        <f>IF(ISNUMBER('将来負担比率（分子）の構造'!K$53), IF('将来負担比率（分子）の構造'!K$53 &lt; 0, 0, '将来負担比率（分子）の構造'!K$53), NA())</f>
        <v>15398</v>
      </c>
      <c r="J67" s="175" t="e">
        <f>NA()</f>
        <v>#N/A</v>
      </c>
      <c r="K67" s="175" t="e">
        <f>NA()</f>
        <v>#N/A</v>
      </c>
      <c r="L67" s="175">
        <f>IF(ISNUMBER('将来負担比率（分子）の構造'!L$53), IF('将来負担比率（分子）の構造'!L$53 &lt; 0, 0, '将来負担比率（分子）の構造'!L$53), NA())</f>
        <v>12691</v>
      </c>
      <c r="M67" s="175" t="e">
        <f>NA()</f>
        <v>#N/A</v>
      </c>
      <c r="N67" s="175" t="e">
        <f>NA()</f>
        <v>#N/A</v>
      </c>
      <c r="O67" s="175">
        <f>IF(ISNUMBER('将来負担比率（分子）の構造'!M$53), IF('将来負担比率（分子）の構造'!M$53 &lt; 0, 0, '将来負担比率（分子）の構造'!M$53), NA())</f>
        <v>17887</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4533</v>
      </c>
      <c r="C72" s="179">
        <f>基金残高に係る経年分析!G55</f>
        <v>4534</v>
      </c>
      <c r="D72" s="179">
        <f>基金残高に係る経年分析!H55</f>
        <v>3954</v>
      </c>
    </row>
    <row r="73" spans="1:16" x14ac:dyDescent="0.15">
      <c r="A73" s="178" t="s">
        <v>74</v>
      </c>
      <c r="B73" s="179">
        <f>基金残高に係る経年分析!F56</f>
        <v>737</v>
      </c>
      <c r="C73" s="179">
        <f>基金残高に係る経年分析!G56</f>
        <v>867</v>
      </c>
      <c r="D73" s="179">
        <f>基金残高に係る経年分析!H56</f>
        <v>1032</v>
      </c>
    </row>
    <row r="74" spans="1:16" x14ac:dyDescent="0.15">
      <c r="A74" s="178" t="s">
        <v>75</v>
      </c>
      <c r="B74" s="179">
        <f>基金残高に係る経年分析!F57</f>
        <v>4128</v>
      </c>
      <c r="C74" s="179">
        <f>基金残高に係る経年分析!G57</f>
        <v>5512</v>
      </c>
      <c r="D74" s="179">
        <f>基金残高に係る経年分析!H57</f>
        <v>4503</v>
      </c>
    </row>
  </sheetData>
  <sheetProtection algorithmName="SHA-512" hashValue="/pxxH3tEa6tqs4MR+49N29bvqS42076UCo0Rp3iTd7u5cMqjFx28/GdfXY9aIxAl/vgqTSwsyky2UBAIahv6JA==" saltValue="BRN7CUpLjfeLM63Y0X1/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2025-03-13T05:50:13Z</cp:lastPrinted>
  <dcterms:created xsi:type="dcterms:W3CDTF">2025-02-19T01:39:12Z</dcterms:created>
  <dcterms:modified xsi:type="dcterms:W3CDTF">2025-03-17T07:08:45Z</dcterms:modified>
  <cp:category/>
</cp:coreProperties>
</file>