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14　習志野市\２．回答\"/>
    </mc:Choice>
  </mc:AlternateContent>
  <xr:revisionPtr revIDLastSave="0" documentId="13_ncr:1_{E189C574-E4E8-4CAA-9CF3-999285162C72}"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<sst xmlns="http://schemas.openxmlformats.org/spreadsheetml/2006/main" count="1030" uniqueCount="568">
  <si>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</si>
  <si>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</si>
  <si>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</si>
  <si>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</si>
  <si>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</si>
  <si>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</si>
  <si>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</si>
  <si>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</si>
  <si>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</si>
  <si>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</si>
  <si>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</si>
  <si>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</si>
  <si>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</si>
  <si>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</si>
  <si>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</si>
  <si>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</si>
  <si>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</si>
  <si>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</si>
  <si>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</si>
  <si>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</si>
  <si>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</si>
  <si>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</si>
  <si>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</si>
  <si>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</si>
  <si>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</si>
  <si>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</si>
  <si>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</si>
  <si>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</si>
  <si>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</si>
  <si>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</si>
  <si>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</si>
  <si>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</si>
  <si>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</si>
  <si>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</si>
  <si>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</si>
  <si>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</si>
  <si>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</si>
  <si>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</si>
  <si>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</si>
  <si>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</si>
  <si>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</si>
  <si>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</si>
  <si>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</si>
  <si>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</si>
  <si>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</si>
  <si>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</si>
  <si>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</si>
  <si>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</si>
  <si>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</si>
  <si>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</si>
  <si>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</si>
  <si>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</si>
  <si>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</si>
  <si>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</si>
  <si>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</si>
  <si>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</si>
  <si>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</si>
  <si>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</si>
  <si>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</si>
  <si>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</si>
  <si>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</si>
  <si>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</si>
  <si>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</si>
  <si>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</si>
  <si>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</si>
  <si>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</si>
  <si>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</si>
  <si>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</si>
  <si>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</si>
  <si>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</si>
  <si>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</si>
  <si>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</si>
  <si>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</si>
  <si>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</si>
  <si>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</si>
  <si>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</si>
  <si>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</si>
  <si>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</si>
  <si>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</si>
  <si>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</si>
  <si>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</si>
  <si>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</si>
  <si>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</si>
  <si>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</si>
  <si>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</si>
  <si>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</si>
  <si>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</si>
  <si>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</si>
  <si>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</si>
  <si>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</si>
  <si>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</si>
  <si>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</si>
  <si>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</si>
  <si>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</si>
  <si>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</si>
  <si>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</si>
  <si>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</si>
  <si>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</si>
  <si>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</si>
  <si>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</si>
  <si>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</si>
  <si>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</si>
  <si>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</si>
  <si>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</si>
  <si>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</si>
  <si>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</si>
  <si>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</si>
  <si>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</si>
  <si>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</si>
  <si>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</si>
  <si>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</si>
  <si>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</si>
  <si>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</si>
  <si>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</si>
  <si>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</si>
  <si>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</si>
  <si>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</si>
  <si>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</si>
  <si>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</si>
  <si>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</si>
  <si>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</si>
  <si>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</si>
  <si>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</si>
  <si>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</si>
  <si>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</si>
  <si>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</si>
  <si>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</si>
  <si>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</si>
  <si>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</si>
  <si>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</si>
  <si>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</si>
  <si>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</si>
  <si>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</si>
  <si>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</si>
  <si>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</si>
  <si>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</si>
  <si>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</si>
  <si>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</si>
  <si>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</si>
  <si>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</si>
  <si>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</si>
  <si>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</si>
  <si>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</si>
  <si>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</si>
  <si>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</si>
  <si>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</si>
  <si>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</si>
  <si>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</si>
  <si>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</si>
  <si>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</si>
  <si>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</si>
  <si>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</si>
  <si>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</si>
  <si>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</si>
  <si>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</si>
  <si>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</si>
  <si>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</si>
  <si>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</si>
  <si>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</si>
  <si>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</si>
  <si>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</si>
  <si>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</si>
  <si>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</si>
  <si>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</si>
  <si>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</si>
  <si>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</si>
  <si>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</si>
  <si>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</si>
  <si>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</si>
  <si>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</si>
  <si>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</si>
  <si>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</si>
  <si>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</si>
  <si>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</si>
  <si>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</si>
  <si>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</si>
  <si>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</si>
  <si>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</si>
  <si>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</si>
  <si>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</si>
  <si>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</si>
  <si>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</si>
  <si>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</si>
  <si>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</si>
  <si>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</si>
  <si>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</si>
  <si>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</si>
  <si>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</si>
  <si>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</si>
  <si>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</si>
  <si>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</si>
  <si>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</si>
  <si>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</si>
  <si>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</si>
  <si>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</si>
  <si>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</si>
  <si>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</si>
  <si>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</si>
  <si>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</si>
  <si>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</si>
  <si>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</si>
  <si>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</si>
  <si>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</si>
  <si>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千葉県習志野市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</si>
  <si>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</si>
  <si>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</si>
  <si>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</si>
  <si>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</si>
  <si>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</si>
  <si>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</si>
  <si>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</si>
  <si>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</si>
  <si>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</si>
  <si>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</si>
  <si>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</si>
  <si>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</si>
  <si>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</si>
  <si>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</si>
  <si>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</si>
  <si>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</si>
  <si>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</si>
  <si>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</si>
  <si>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</si>
  <si>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</si>
  <si>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</si>
  <si>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</si>
  <si>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</si>
  <si>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</si>
  <si>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</si>
  <si>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</si>
  <si>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</si>
  <si>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</si>
  <si>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</si>
  <si>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</si>
  <si>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</si>
  <si>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</si>
  <si>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</si>
  <si>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</si>
  <si>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</si>
  <si>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</si>
  <si>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</si>
  <si>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</si>
  <si>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</si>
  <si>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</si>
  <si>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</si>
  <si>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</si>
  <si>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</si>
  <si>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</si>
  <si>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</si>
  <si>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</si>
  <si>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</si>
  <si>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</si>
  <si>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</si>
  <si>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</si>
  <si>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</si>
  <si>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</si>
  <si>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</si>
  <si>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</si>
  <si>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</si>
  <si>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</si>
  <si>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</si>
  <si>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</si>
  <si>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</si>
  <si>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</si>
  <si>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</si>
  <si>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</si>
  <si>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</si>
  <si>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</si>
  <si>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</si>
  <si>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</si>
  <si>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</si>
  <si>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</si>
  <si>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</si>
  <si>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</si>
  <si>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</si>
  <si>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</si>
  <si>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</si>
  <si>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</si>
  <si>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</si>
  <si>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</si>
  <si>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</si>
  <si>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</si>
  <si>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</si>
  <si>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</si>
  <si>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</si>
  <si>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</si>
  <si>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</si>
  <si>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</si>
  <si>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</si>
  <si>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</si>
  <si>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</si>
  <si>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</si>
  <si>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</si>
  <si>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</si>
  <si>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</si>
  <si>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</si>
  <si>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</si>
  <si>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</si>
  <si>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</si>
  <si>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</si>
  <si>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</si>
  <si>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</si>
  <si>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</si>
  <si>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</si>
  <si>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</si>
  <si>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</si>
  <si>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</si>
  <si>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</si>
  <si>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</si>
  <si>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</si>
  <si>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</si>
  <si>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</si>
  <si>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</si>
  <si>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</si>
  <si>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</si>
  <si>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</si>
  <si>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</si>
  <si>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</si>
  <si>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</si>
  <si>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</si>
  <si>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</si>
  <si>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</si>
  <si>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</si>
  <si>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</si>
  <si>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</si>
  <si>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</si>
  <si>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</si>
  <si>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ガス</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</si>
  <si>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</si>
  <si>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</si>
  <si>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</si>
  <si>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</si>
  <si>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</si>
  <si>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</si>
  <si>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</si>
  <si>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</si>
  <si>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</si>
  <si>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</si>
  <si>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</si>
  <si>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</si>
  <si>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</si>
  <si>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</si>
  <si>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</si>
  <si>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</si>
  <si>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</si>
  <si>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</si>
  <si>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</si>
  <si>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</si>
  <si>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</si>
  <si>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</si>
  <si>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</si>
  <si>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</si>
  <si>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</si>
  <si>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</si>
  <si>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千葉県習志野市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</si>
  <si>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</si>
  <si>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</si>
  <si>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</si>
  <si>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</si>
  <si>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</si>
  <si>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</si>
  <si>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</si>
  <si>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</si>
  <si>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</si>
  <si>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</si>
  <si>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</si>
  <si>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</si>
  <si>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</si>
  <si>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</si>
  <si>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</si>
  <si>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</si>
  <si>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</si>
  <si>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</si>
  <si>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</si>
  <si>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</si>
  <si>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</si>
  <si>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</si>
  <si>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</si>
  <si>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</si>
  <si>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</si>
  <si>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</si>
  <si>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</si>
  <si>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</si>
  <si>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</si>
  <si>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</si>
  <si>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</si>
  <si>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</si>
  <si>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</si>
  <si>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</si>
  <si>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</si>
  <si>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</si>
  <si>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</si>
  <si>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</si>
  <si>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</si>
  <si>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</si>
  <si>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</si>
  <si>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</si>
  <si>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</si>
  <si>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</si>
  <si>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</si>
  <si>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</si>
  <si>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</si>
  <si>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</si>
  <si>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</si>
  <si>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</si>
  <si>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</si>
  <si>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</si>
  <si>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</si>
  <si>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</si>
  <si>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</si>
  <si>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</si>
  <si>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</si>
  <si>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</si>
  <si>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</si>
  <si>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</si>
  <si>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</si>
  <si>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</si>
  <si>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</si>
  <si>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</si>
  <si>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</si>
  <si>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</si>
  <si>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</si>
  <si>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</si>
  <si>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</si>
  <si>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</si>
  <si>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</si>
  <si>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</si>
  <si>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</si>
  <si>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</si>
  <si>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</si>
  <si>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</si>
  <si>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</si>
  <si>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</si>
  <si>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</si>
  <si>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</si>
  <si>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</si>
  <si>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</si>
  <si>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</si>
  <si>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</si>
  <si>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</si>
  <si>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</si>
  <si>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</si>
  <si>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</si>
  <si>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</si>
  <si>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</si>
  <si>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</si>
  <si>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</si>
  <si>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</si>
  <si>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</si>
  <si>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</si>
  <si>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</si>
  <si>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</si>
  <si>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</si>
  <si>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</si>
  <si>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</si>
  <si>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</si>
  <si>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</si>
  <si>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</si>
  <si>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</si>
  <si>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</si>
  <si>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</si>
  <si>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</si>
  <si>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</si>
  <si>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</si>
  <si>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</si>
  <si>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</si>
  <si>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</si>
  <si>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</si>
  <si>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</si>
  <si>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</si>
  <si>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</si>
  <si>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</si>
  <si>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</si>
  <si>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</si>
  <si>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</si>
  <si>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</si>
  <si>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</si>
  <si>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</si>
  <si>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</si>
  <si>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</si>
  <si>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</si>
  <si>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</si>
  <si>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</si>
  <si>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</si>
  <si>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</si>
  <si>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</si>
  <si>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</si>
  <si>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</si>
  <si>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</si>
  <si>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</si>
  <si>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</si>
  <si>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</si>
  <si>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</si>
  <si>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</si>
  <si>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</si>
  <si>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</si>
  <si>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</si>
  <si>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</si>
  <si>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</si>
  <si>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</si>
  <si>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</si>
  <si>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</si>
  <si>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</si>
  <si>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</si>
  <si>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</si>
  <si>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</si>
  <si>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</si>
  <si>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</si>
  <si>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</si>
  <si>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</si>
  <si>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</si>
  <si>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</si>
  <si>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</si>
  <si>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</si>
  <si>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</si>
  <si>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</si>
  <si>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</si>
  <si>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</si>
  <si>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</si>
  <si>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</si>
  <si>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</si>
  <si>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</si>
  <si>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</si>
  <si>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</si>
  <si>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</si>
  <si>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</si>
  <si>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</si>
  <si>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</si>
  <si>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</si>
  <si>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</si>
  <si>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5.91</t>
  </si>
  <si>
    <t>▲ 4.07</t>
  </si>
  <si>
    <t>▲ 8.32</t>
  </si>
  <si>
    <t>▲ 3.09</t>
  </si>
  <si>
    <t>ガス事業会計</t>
  </si>
  <si>
    <t>一般会計</t>
  </si>
  <si>
    <t>水道事業会計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</si>
  <si>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</si>
  <si>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</si>
  <si>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</si>
  <si>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</si>
  <si>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</si>
  <si>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</si>
  <si>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</si>
  <si>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</si>
  <si>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</si>
  <si>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</si>
  <si>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</si>
  <si>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</si>
  <si>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</si>
  <si>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</si>
  <si>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</si>
  <si>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</si>
  <si>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</si>
  <si>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四市複合事務組合（一般会計）</t>
    <phoneticPr fontId="2"/>
  </si>
  <si>
    <t>千葉県競馬組合（一般会計）</t>
    <phoneticPr fontId="2"/>
  </si>
  <si>
    <t>北千葉広域水道企業団（水道用水供給事業会計）</t>
    <phoneticPr fontId="2"/>
  </si>
  <si>
    <t>-</t>
    <phoneticPr fontId="2"/>
  </si>
  <si>
    <t>習志野市開発公社</t>
    <phoneticPr fontId="2"/>
  </si>
  <si>
    <t>習志野文化ホール</t>
    <phoneticPr fontId="2"/>
  </si>
  <si>
    <t>習志野市スポーツ振興協会</t>
    <phoneticPr fontId="2"/>
  </si>
  <si>
    <t>公共施設等再生整備基金</t>
    <rPh sb="0" eb="2">
      <t>コウキョウ</t>
    </rPh>
    <rPh sb="2" eb="4">
      <t>シセツ</t>
    </rPh>
    <rPh sb="4" eb="5">
      <t>トウ</t>
    </rPh>
    <rPh sb="5" eb="7">
      <t>サイセイ</t>
    </rPh>
    <rPh sb="7" eb="9">
      <t>セイビ</t>
    </rPh>
    <rPh sb="9" eb="11">
      <t>キキン</t>
    </rPh>
    <phoneticPr fontId="5"/>
  </si>
  <si>
    <t>海浜霊園管理運営基金</t>
    <rPh sb="0" eb="2">
      <t>カイヒン</t>
    </rPh>
    <rPh sb="2" eb="4">
      <t>レイエン</t>
    </rPh>
    <rPh sb="4" eb="6">
      <t>カンリ</t>
    </rPh>
    <rPh sb="6" eb="8">
      <t>ウンエイ</t>
    </rPh>
    <rPh sb="8" eb="10">
      <t>キキン</t>
    </rPh>
    <phoneticPr fontId="2"/>
  </si>
  <si>
    <t>青少年音楽振興基金</t>
    <rPh sb="0" eb="3">
      <t>セイショウネン</t>
    </rPh>
    <rPh sb="3" eb="5">
      <t>オンガク</t>
    </rPh>
    <rPh sb="5" eb="7">
      <t>シンコウ</t>
    </rPh>
    <rPh sb="7" eb="9">
      <t>キキン</t>
    </rPh>
    <phoneticPr fontId="2"/>
  </si>
  <si>
    <t>-</t>
    <phoneticPr fontId="2"/>
  </si>
  <si>
    <t>国際交流基金</t>
    <phoneticPr fontId="2"/>
  </si>
  <si>
    <t>すこやか子育て基金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</si>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</sst>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4247-482C-9A81-C6C4C14E3E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49528</c:v>
                </c:pt>
                <c:pt idx="1">
                  <c:v>56337</c:v>
                </c:pt>
                <c:pt idx="2">
                  <c:v>31567</c:v>
                </c:pt>
                <c:pt idx="3">
                  <c:v>30011</c:v>
                </c:pt>
                <c:pt idx="4">
                  <c:v>59605</c:v>
                </c:pt>
              </c:numCache>
            </c:numRef>
          </c:val>
          <c:smooth val="0"/>
          <c:extLst>
            <c:ext xmlns:c16="http://schemas.microsoft.com/office/drawing/2014/chart" uri="{C3380CC4-5D6E-409C-BE32-E72D297353CC}">
              <c16:uniqueId val="{00000001-4247-482C-9A81-C6C4C14E3E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5.31</c:v>
                </c:pt>
                <c:pt idx="1">
                  <c:v>6.59</c:v>
                </c:pt>
                <c:pt idx="2">
                  <c:v>10.050000000000001</c:v>
                </c:pt>
                <c:pt idx="3">
                  <c:v>8.33</c:v>
                </c:pt>
                <c:pt idx="4">
                  <c:v>9.51</c:v>
                </c:pt>
              </c:numCache>
            </c:numRef>
          </c:val>
          <c:extLst>
            <c:ext xmlns:c16="http://schemas.microsoft.com/office/drawing/2014/chart" uri="{C3380CC4-5D6E-409C-BE32-E72D297353CC}">
              <c16:uniqueId val="{00000000-4006-4140-910C-1951E41C77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13.53</c:v>
                </c:pt>
                <c:pt idx="1">
                  <c:v>10.35</c:v>
                </c:pt>
                <c:pt idx="2">
                  <c:v>13.11</c:v>
                </c:pt>
                <c:pt idx="3">
                  <c:v>12.39</c:v>
                </c:pt>
                <c:pt idx="4">
                  <c:v>11.87</c:v>
                </c:pt>
              </c:numCache>
            </c:numRef>
          </c:val>
          <c:extLst>
            <c:ext xmlns:c16="http://schemas.microsoft.com/office/drawing/2014/chart" uri="{C3380CC4-5D6E-409C-BE32-E72D297353CC}">
              <c16:uniqueId val="{00000001-4006-4140-910C-1951E41C77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-5.91</c:v>
                </c:pt>
                <c:pt idx="1">
                  <c:v>-4.07</c:v>
                </c:pt>
                <c:pt idx="2">
                  <c:v>3.85</c:v>
                </c:pt>
                <c:pt idx="3">
                  <c:v>-8.32</c:v>
                </c:pt>
                <c:pt idx="4">
                  <c:v>-3.09</c:v>
                </c:pt>
              </c:numCache>
            </c:numRef>
          </c:val>
          <c:smooth val="0"/>
          <c:extLst>
            <c:ext xmlns:c16="http://schemas.microsoft.com/office/drawing/2014/chart" uri="{C3380CC4-5D6E-409C-BE32-E72D297353CC}">
              <c16:uniqueId val="{00000002-4006-4140-910C-1951E41C77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D9-43AC-B725-9247822332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D9-43AC-B725-9247822332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D9-43AC-B725-92478223329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CBD9-43AC-B725-92478223329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0.44</c:v>
                </c:pt>
                <c:pt idx="2">
                  <c:v>#N/A</c:v>
                </c:pt>
                <c:pt idx="3">
                  <c:v>0.76</c:v>
                </c:pt>
                <c:pt idx="4">
                  <c:v>#N/A</c:v>
                </c:pt>
                <c:pt idx="5">
                  <c:v>0.82</c:v>
                </c:pt>
                <c:pt idx="6">
                  <c:v>#N/A</c:v>
                </c:pt>
                <c:pt idx="7">
                  <c:v>0.87</c:v>
                </c:pt>
                <c:pt idx="8">
                  <c:v>#N/A</c:v>
                </c:pt>
                <c:pt idx="9">
                  <c:v>0.19</c:v>
                </c:pt>
              </c:numCache>
            </c:numRef>
          </c:val>
          <c:extLst>
            <c:ext xmlns:c16="http://schemas.microsoft.com/office/drawing/2014/chart" uri="{C3380CC4-5D6E-409C-BE32-E72D297353CC}">
              <c16:uniqueId val="{00000004-CBD9-43AC-B725-92478223329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0.82</c:v>
                </c:pt>
                <c:pt idx="4">
                  <c:v>#N/A</c:v>
                </c:pt>
                <c:pt idx="5">
                  <c:v>0.18</c:v>
                </c:pt>
                <c:pt idx="6">
                  <c:v>#N/A</c:v>
                </c:pt>
                <c:pt idx="7">
                  <c:v>0.87</c:v>
                </c:pt>
                <c:pt idx="8">
                  <c:v>#N/A</c:v>
                </c:pt>
                <c:pt idx="9">
                  <c:v>0.9</c:v>
                </c:pt>
              </c:numCache>
            </c:numRef>
          </c:val>
          <c:extLst>
            <c:ext xmlns:c16="http://schemas.microsoft.com/office/drawing/2014/chart" uri="{C3380CC4-5D6E-409C-BE32-E72D297353CC}">
              <c16:uniqueId val="{00000005-CBD9-43AC-B725-92478223329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2.17</c:v>
                </c:pt>
                <c:pt idx="4">
                  <c:v>#N/A</c:v>
                </c:pt>
                <c:pt idx="5">
                  <c:v>3.65</c:v>
                </c:pt>
                <c:pt idx="6">
                  <c:v>#N/A</c:v>
                </c:pt>
                <c:pt idx="7">
                  <c:v>5.54</c:v>
                </c:pt>
                <c:pt idx="8">
                  <c:v>#N/A</c:v>
                </c:pt>
                <c:pt idx="9">
                  <c:v>6.38</c:v>
                </c:pt>
              </c:numCache>
            </c:numRef>
          </c:val>
          <c:extLst>
            <c:ext xmlns:c16="http://schemas.microsoft.com/office/drawing/2014/chart" uri="{C3380CC4-5D6E-409C-BE32-E72D297353CC}">
              <c16:uniqueId val="{00000006-CBD9-43AC-B725-92478223329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10.93</c:v>
                </c:pt>
                <c:pt idx="2">
                  <c:v>#N/A</c:v>
                </c:pt>
                <c:pt idx="3">
                  <c:v>9.99</c:v>
                </c:pt>
                <c:pt idx="4">
                  <c:v>#N/A</c:v>
                </c:pt>
                <c:pt idx="5">
                  <c:v>8.84</c:v>
                </c:pt>
                <c:pt idx="6">
                  <c:v>#N/A</c:v>
                </c:pt>
                <c:pt idx="7">
                  <c:v>9.07</c:v>
                </c:pt>
                <c:pt idx="8">
                  <c:v>#N/A</c:v>
                </c:pt>
                <c:pt idx="9">
                  <c:v>8.5</c:v>
                </c:pt>
              </c:numCache>
            </c:numRef>
          </c:val>
          <c:extLst>
            <c:ext xmlns:c16="http://schemas.microsoft.com/office/drawing/2014/chart" uri="{C3380CC4-5D6E-409C-BE32-E72D297353CC}">
              <c16:uniqueId val="{00000007-CBD9-43AC-B725-9247822332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5.31</c:v>
                </c:pt>
                <c:pt idx="2">
                  <c:v>#N/A</c:v>
                </c:pt>
                <c:pt idx="3">
                  <c:v>6.58</c:v>
                </c:pt>
                <c:pt idx="4">
                  <c:v>#N/A</c:v>
                </c:pt>
                <c:pt idx="5">
                  <c:v>10.039999999999999</c:v>
                </c:pt>
                <c:pt idx="6">
                  <c:v>#N/A</c:v>
                </c:pt>
                <c:pt idx="7">
                  <c:v>8.32</c:v>
                </c:pt>
                <c:pt idx="8">
                  <c:v>#N/A</c:v>
                </c:pt>
                <c:pt idx="9">
                  <c:v>9.51</c:v>
                </c:pt>
              </c:numCache>
            </c:numRef>
          </c:val>
          <c:extLst>
            <c:ext xmlns:c16="http://schemas.microsoft.com/office/drawing/2014/chart" uri="{C3380CC4-5D6E-409C-BE32-E72D297353CC}">
              <c16:uniqueId val="{00000008-CBD9-43AC-B725-92478223329E}"/>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19.36</c:v>
                </c:pt>
                <c:pt idx="2">
                  <c:v>#N/A</c:v>
                </c:pt>
                <c:pt idx="3">
                  <c:v>20.3</c:v>
                </c:pt>
                <c:pt idx="4">
                  <c:v>#N/A</c:v>
                </c:pt>
                <c:pt idx="5">
                  <c:v>19.760000000000002</c:v>
                </c:pt>
                <c:pt idx="6">
                  <c:v>#N/A</c:v>
                </c:pt>
                <c:pt idx="7">
                  <c:v>20.59</c:v>
                </c:pt>
                <c:pt idx="8">
                  <c:v>#N/A</c:v>
                </c:pt>
                <c:pt idx="9">
                  <c:v>18.7</c:v>
                </c:pt>
              </c:numCache>
            </c:numRef>
          </c:val>
          <c:extLst>
            <c:ext xmlns:c16="http://schemas.microsoft.com/office/drawing/2014/chart" uri="{C3380CC4-5D6E-409C-BE32-E72D297353CC}">
              <c16:uniqueId val="{00000009-CBD9-43AC-B725-9247822332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5123</c:v>
                </c:pt>
                <c:pt idx="5">
                  <c:v>4669</c:v>
                </c:pt>
                <c:pt idx="8">
                  <c:v>4628</c:v>
                </c:pt>
                <c:pt idx="11">
                  <c:v>4346</c:v>
                </c:pt>
                <c:pt idx="14">
                  <c:v>4283</c:v>
                </c:pt>
              </c:numCache>
            </c:numRef>
          </c:val>
          <c:extLst>
            <c:ext xmlns:c16="http://schemas.microsoft.com/office/drawing/2014/chart" uri="{C3380CC4-5D6E-409C-BE32-E72D297353CC}">
              <c16:uniqueId val="{00000000-920B-4DD8-BF2C-2C491D5368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0B-4DD8-BF2C-2C491D5368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2850</c:v>
                </c:pt>
                <c:pt idx="3">
                  <c:v>1034</c:v>
                </c:pt>
                <c:pt idx="6">
                  <c:v>855</c:v>
                </c:pt>
                <c:pt idx="9">
                  <c:v>932</c:v>
                </c:pt>
                <c:pt idx="12">
                  <c:v>1129</c:v>
                </c:pt>
              </c:numCache>
            </c:numRef>
          </c:val>
          <c:extLst>
            <c:ext xmlns:c16="http://schemas.microsoft.com/office/drawing/2014/chart" uri="{C3380CC4-5D6E-409C-BE32-E72D297353CC}">
              <c16:uniqueId val="{00000002-920B-4DD8-BF2C-2C491D5368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45</c:v>
                </c:pt>
                <c:pt idx="6">
                  <c:v>75</c:v>
                </c:pt>
                <c:pt idx="9">
                  <c:v>105</c:v>
                </c:pt>
                <c:pt idx="12">
                  <c:v>103</c:v>
                </c:pt>
              </c:numCache>
            </c:numRef>
          </c:val>
          <c:extLst>
            <c:ext xmlns:c16="http://schemas.microsoft.com/office/drawing/2014/chart" uri="{C3380CC4-5D6E-409C-BE32-E72D297353CC}">
              <c16:uniqueId val="{00000003-920B-4DD8-BF2C-2C491D5368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953</c:v>
                </c:pt>
                <c:pt idx="3">
                  <c:v>853</c:v>
                </c:pt>
                <c:pt idx="6">
                  <c:v>770</c:v>
                </c:pt>
                <c:pt idx="9">
                  <c:v>727</c:v>
                </c:pt>
                <c:pt idx="12">
                  <c:v>726</c:v>
                </c:pt>
              </c:numCache>
            </c:numRef>
          </c:val>
          <c:extLst>
            <c:ext xmlns:c16="http://schemas.microsoft.com/office/drawing/2014/chart" uri="{C3380CC4-5D6E-409C-BE32-E72D297353CC}">
              <c16:uniqueId val="{00000004-920B-4DD8-BF2C-2C491D5368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116</c:v>
                </c:pt>
                <c:pt idx="3">
                  <c:v>122</c:v>
                </c:pt>
                <c:pt idx="6">
                  <c:v>122</c:v>
                </c:pt>
                <c:pt idx="9">
                  <c:v>122</c:v>
                </c:pt>
                <c:pt idx="12">
                  <c:v>122</c:v>
                </c:pt>
              </c:numCache>
            </c:numRef>
          </c:val>
          <c:extLst>
            <c:ext xmlns:c16="http://schemas.microsoft.com/office/drawing/2014/chart" uri="{C3380CC4-5D6E-409C-BE32-E72D297353CC}">
              <c16:uniqueId val="{00000005-920B-4DD8-BF2C-2C491D5368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1</c:v>
                </c:pt>
                <c:pt idx="9">
                  <c:v>11</c:v>
                </c:pt>
                <c:pt idx="12">
                  <c:v>20</c:v>
                </c:pt>
              </c:numCache>
            </c:numRef>
          </c:val>
          <c:extLst>
            <c:ext xmlns:c16="http://schemas.microsoft.com/office/drawing/2014/chart" uri="{C3380CC4-5D6E-409C-BE32-E72D297353CC}">
              <c16:uniqueId val="{00000006-920B-4DD8-BF2C-2C491D5368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4254</c:v>
                </c:pt>
                <c:pt idx="3">
                  <c:v>4679</c:v>
                </c:pt>
                <c:pt idx="6">
                  <c:v>4708</c:v>
                </c:pt>
                <c:pt idx="9">
                  <c:v>4989</c:v>
                </c:pt>
                <c:pt idx="12">
                  <c:v>5173</c:v>
                </c:pt>
              </c:numCache>
            </c:numRef>
          </c:val>
          <c:extLst>
            <c:ext xmlns:c16="http://schemas.microsoft.com/office/drawing/2014/chart" uri="{C3380CC4-5D6E-409C-BE32-E72D297353CC}">
              <c16:uniqueId val="{00000007-920B-4DD8-BF2C-2C491D5368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3069</c:v>
                </c:pt>
                <c:pt idx="2">
                  <c:v>#N/A</c:v>
                </c:pt>
                <c:pt idx="3">
                  <c:v>#N/A</c:v>
                </c:pt>
                <c:pt idx="4">
                  <c:v>2064</c:v>
                </c:pt>
                <c:pt idx="5">
                  <c:v>#N/A</c:v>
                </c:pt>
                <c:pt idx="6">
                  <c:v>#N/A</c:v>
                </c:pt>
                <c:pt idx="7">
                  <c:v>1903</c:v>
                </c:pt>
                <c:pt idx="8">
                  <c:v>#N/A</c:v>
                </c:pt>
                <c:pt idx="9">
                  <c:v>#N/A</c:v>
                </c:pt>
                <c:pt idx="10">
                  <c:v>2540</c:v>
                </c:pt>
                <c:pt idx="11">
                  <c:v>#N/A</c:v>
                </c:pt>
                <c:pt idx="12">
                  <c:v>#N/A</c:v>
                </c:pt>
                <c:pt idx="13">
                  <c:v>2990</c:v>
                </c:pt>
                <c:pt idx="14">
                  <c:v>#N/A</c:v>
                </c:pt>
              </c:numCache>
            </c:numRef>
          </c:val>
          <c:smooth val="0"/>
          <c:extLst>
            <c:ext xmlns:c16="http://schemas.microsoft.com/office/drawing/2014/chart" uri="{C3380CC4-5D6E-409C-BE32-E72D297353CC}">
              <c16:uniqueId val="{00000008-920B-4DD8-BF2C-2C491D5368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41577</c:v>
                </c:pt>
                <c:pt idx="5">
                  <c:v>41518</c:v>
                </c:pt>
                <c:pt idx="8">
                  <c:v>41831</c:v>
                </c:pt>
                <c:pt idx="11">
                  <c:v>40745</c:v>
                </c:pt>
                <c:pt idx="14">
                  <c:v>39693</c:v>
                </c:pt>
              </c:numCache>
            </c:numRef>
          </c:val>
          <c:extLst>
            <c:ext xmlns:c16="http://schemas.microsoft.com/office/drawing/2014/chart" uri="{C3380CC4-5D6E-409C-BE32-E72D297353CC}">
              <c16:uniqueId val="{00000000-FB39-4632-B48E-9C21473CE1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9868</c:v>
                </c:pt>
                <c:pt idx="5">
                  <c:v>11016</c:v>
                </c:pt>
                <c:pt idx="8">
                  <c:v>10740</c:v>
                </c:pt>
                <c:pt idx="11">
                  <c:v>10340</c:v>
                </c:pt>
                <c:pt idx="14">
                  <c:v>9285</c:v>
                </c:pt>
              </c:numCache>
            </c:numRef>
          </c:val>
          <c:extLst>
            <c:ext xmlns:c16="http://schemas.microsoft.com/office/drawing/2014/chart" uri="{C3380CC4-5D6E-409C-BE32-E72D297353CC}">
              <c16:uniqueId val="{00000001-FB39-4632-B48E-9C21473CE1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18619</c:v>
                </c:pt>
                <c:pt idx="5">
                  <c:v>16104</c:v>
                </c:pt>
                <c:pt idx="8">
                  <c:v>17614</c:v>
                </c:pt>
                <c:pt idx="11">
                  <c:v>16933</c:v>
                </c:pt>
                <c:pt idx="14">
                  <c:v>14956</c:v>
                </c:pt>
              </c:numCache>
            </c:numRef>
          </c:val>
          <c:extLst>
            <c:ext xmlns:c16="http://schemas.microsoft.com/office/drawing/2014/chart" uri="{C3380CC4-5D6E-409C-BE32-E72D297353CC}">
              <c16:uniqueId val="{00000002-FB39-4632-B48E-9C21473CE1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39-4632-B48E-9C21473CE1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39-4632-B48E-9C21473CE1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15</c:v>
                </c:pt>
                <c:pt idx="6">
                  <c:v>12</c:v>
                </c:pt>
                <c:pt idx="9">
                  <c:v>16</c:v>
                </c:pt>
                <c:pt idx="12">
                  <c:v>55</c:v>
                </c:pt>
              </c:numCache>
            </c:numRef>
          </c:val>
          <c:extLst>
            <c:ext xmlns:c16="http://schemas.microsoft.com/office/drawing/2014/chart" uri="{C3380CC4-5D6E-409C-BE32-E72D297353CC}">
              <c16:uniqueId val="{00000005-FB39-4632-B48E-9C21473CE1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9177</c:v>
                </c:pt>
                <c:pt idx="3">
                  <c:v>9710</c:v>
                </c:pt>
                <c:pt idx="6">
                  <c:v>9410</c:v>
                </c:pt>
                <c:pt idx="9">
                  <c:v>8998</c:v>
                </c:pt>
                <c:pt idx="12">
                  <c:v>9295</c:v>
                </c:pt>
              </c:numCache>
            </c:numRef>
          </c:val>
          <c:extLst>
            <c:ext xmlns:c16="http://schemas.microsoft.com/office/drawing/2014/chart" uri="{C3380CC4-5D6E-409C-BE32-E72D297353CC}">
              <c16:uniqueId val="{00000006-FB39-4632-B48E-9C21473CE1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1608</c:v>
                </c:pt>
                <c:pt idx="3">
                  <c:v>1568</c:v>
                </c:pt>
                <c:pt idx="6">
                  <c:v>1584</c:v>
                </c:pt>
                <c:pt idx="9">
                  <c:v>1760</c:v>
                </c:pt>
                <c:pt idx="12">
                  <c:v>1662</c:v>
                </c:pt>
              </c:numCache>
            </c:numRef>
          </c:val>
          <c:extLst>
            <c:ext xmlns:c16="http://schemas.microsoft.com/office/drawing/2014/chart" uri="{C3380CC4-5D6E-409C-BE32-E72D297353CC}">
              <c16:uniqueId val="{00000007-FB39-4632-B48E-9C21473CE1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9527</c:v>
                </c:pt>
                <c:pt idx="3">
                  <c:v>9410</c:v>
                </c:pt>
                <c:pt idx="6">
                  <c:v>8904</c:v>
                </c:pt>
                <c:pt idx="9">
                  <c:v>8678</c:v>
                </c:pt>
                <c:pt idx="12">
                  <c:v>7844</c:v>
                </c:pt>
              </c:numCache>
            </c:numRef>
          </c:val>
          <c:extLst>
            <c:ext xmlns:c16="http://schemas.microsoft.com/office/drawing/2014/chart" uri="{C3380CC4-5D6E-409C-BE32-E72D297353CC}">
              <c16:uniqueId val="{00000008-FB39-4632-B48E-9C21473CE1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5771</c:v>
                </c:pt>
                <c:pt idx="3">
                  <c:v>6001</c:v>
                </c:pt>
                <c:pt idx="6">
                  <c:v>6149</c:v>
                </c:pt>
                <c:pt idx="9">
                  <c:v>6275</c:v>
                </c:pt>
                <c:pt idx="12">
                  <c:v>5857</c:v>
                </c:pt>
              </c:numCache>
            </c:numRef>
          </c:val>
          <c:extLst>
            <c:ext xmlns:c16="http://schemas.microsoft.com/office/drawing/2014/chart" uri="{C3380CC4-5D6E-409C-BE32-E72D297353CC}">
              <c16:uniqueId val="{00000009-FB39-4632-B48E-9C21473CE1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51232</c:v>
                </c:pt>
                <c:pt idx="3">
                  <c:v>52595</c:v>
                </c:pt>
                <c:pt idx="6">
                  <c:v>52810</c:v>
                </c:pt>
                <c:pt idx="9">
                  <c:v>50060</c:v>
                </c:pt>
                <c:pt idx="12">
                  <c:v>49214</c:v>
                </c:pt>
              </c:numCache>
            </c:numRef>
          </c:val>
          <c:extLst>
            <c:ext xmlns:c16="http://schemas.microsoft.com/office/drawing/2014/chart" uri="{C3380CC4-5D6E-409C-BE32-E72D297353CC}">
              <c16:uniqueId val="{0000000A-FB39-4632-B48E-9C21473CE1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7262</c:v>
                </c:pt>
                <c:pt idx="2">
                  <c:v>#N/A</c:v>
                </c:pt>
                <c:pt idx="3">
                  <c:v>#N/A</c:v>
                </c:pt>
                <c:pt idx="4">
                  <c:v>10660</c:v>
                </c:pt>
                <c:pt idx="5">
                  <c:v>#N/A</c:v>
                </c:pt>
                <c:pt idx="6">
                  <c:v>#N/A</c:v>
                </c:pt>
                <c:pt idx="7">
                  <c:v>8686</c:v>
                </c:pt>
                <c:pt idx="8">
                  <c:v>#N/A</c:v>
                </c:pt>
                <c:pt idx="9">
                  <c:v>#N/A</c:v>
                </c:pt>
                <c:pt idx="10">
                  <c:v>7769</c:v>
                </c:pt>
                <c:pt idx="11">
                  <c:v>#N/A</c:v>
                </c:pt>
                <c:pt idx="12">
                  <c:v>#N/A</c:v>
                </c:pt>
                <c:pt idx="13">
                  <c:v>9992</c:v>
                </c:pt>
                <c:pt idx="14">
                  <c:v>#N/A</c:v>
                </c:pt>
              </c:numCache>
            </c:numRef>
          </c:val>
          <c:smooth val="0"/>
          <c:extLst>
            <c:ext xmlns:c16="http://schemas.microsoft.com/office/drawing/2014/chart" uri="{C3380CC4-5D6E-409C-BE32-E72D297353CC}">
              <c16:uniqueId val="{0000000B-FB39-4632-B48E-9C21473CE1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4677</c:v>
                </c:pt>
                <c:pt idx="1">
                  <c:v>4378</c:v>
                </c:pt>
                <c:pt idx="2">
                  <c:v>4279</c:v>
                </c:pt>
              </c:numCache>
            </c:numRef>
          </c:val>
          <c:extLst>
            <c:ext xmlns:c16="http://schemas.microsoft.com/office/drawing/2014/chart" uri="{C3380CC4-5D6E-409C-BE32-E72D297353CC}">
              <c16:uniqueId val="{00000000-CDE7-4459-AC82-3BE39FF3B2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4726</c:v>
                </c:pt>
                <c:pt idx="1">
                  <c:v>4673</c:v>
                </c:pt>
                <c:pt idx="2">
                  <c:v>4147</c:v>
                </c:pt>
              </c:numCache>
            </c:numRef>
          </c:val>
          <c:extLst>
            <c:ext xmlns:c16="http://schemas.microsoft.com/office/drawing/2014/chart" uri="{C3380CC4-5D6E-409C-BE32-E72D297353CC}">
              <c16:uniqueId val="{00000001-CDE7-4459-AC82-3BE39FF3B2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6181</c:v>
                </c:pt>
                <c:pt idx="1">
                  <c:v>6175</c:v>
                </c:pt>
                <c:pt idx="2">
                  <c:v>5176</c:v>
                </c:pt>
              </c:numCache>
            </c:numRef>
          </c:val>
          <c:extLst>
            <c:ext xmlns:c16="http://schemas.microsoft.com/office/drawing/2014/chart" uri="{C3380CC4-5D6E-409C-BE32-E72D297353CC}">
              <c16:uniqueId val="{00000002-CDE7-4459-AC82-3BE39FF3B2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174,963
169,741
20.97
73,853,974
69,862,268
3,428,559
36,044,480
48,970,924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本市の財政力指数は、類似団体より低い</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となっておりますが、平成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をピークに高齢者人口の増加等により低下し、普通交付税に依存した財政状況が続いています。</a:t>
          </a:r>
        </a:p>
        <a:p>
          <a:r>
            <a:rPr kumimoji="1" lang="ja-JP" altLang="en-US" sz="1300">
              <a:latin typeface="ＭＳ Ｐゴシック" panose="020B0600070205080204" pitchFamily="50" charset="-128"/>
              <a:ea typeface="ＭＳ Ｐゴシック" panose="020B0600070205080204" pitchFamily="50" charset="-128"/>
            </a:rPr>
            <a:t>　今後は交付税に依存しない自主・自立した財政構造に転換することが望まれます。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61682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96.9</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年度に当時過去最高の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％となって以降、人件費の削減等に取り組んできた結果、改善傾向にありましたが、物件費や扶助費、老朽化した公共施設の再生に伴う公債費の増加等により、増加傾向が続いております。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年度は地方消費税交付金や地方交付税等の増から一時的に改善したものの、令和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年度以前と同水準となっています。</a:t>
          </a:r>
        </a:p>
        <a:p>
          <a:r>
            <a:rPr kumimoji="1" lang="ja-JP" altLang="en-US" sz="1300">
              <a:latin typeface="ＭＳ Ｐゴシック" panose="020B0600070205080204" pitchFamily="50" charset="-128"/>
              <a:ea typeface="ＭＳ Ｐゴシック" panose="020B0600070205080204" pitchFamily="50" charset="-128"/>
            </a:rPr>
            <a:t>　今後も経営改革大綱に基づき、経常経費の削減に努めていきます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66993</xdr:rowOff>
    </xdr:from>
    <xdr:to>
      <xdr:col>23</xdr:col>
      <xdr:colOff>133350</xdr:colOff>
      <xdr:row>65</xdr:row>
      <xdr:rowOff>109220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1124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65</xdr:row>
      <xdr:rowOff>109220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82935"/>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65</xdr:row>
      <xdr:rowOff>115253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82935"/>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115253</xdr:rowOff>
    </xdr:from>
    <xdr:to>
      <xdr:col>11</xdr:col>
      <xdr:colOff>31750</xdr:colOff>
      <xdr:row>65</xdr:row>
      <xdr:rowOff>127318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595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16193</xdr:rowOff>
    </xdr:from>
    <xdr:to>
      <xdr:col>23</xdr:col>
      <xdr:colOff>184150</xdr:colOff>
      <xdr:row>65</xdr:row>
      <xdr:rowOff>117793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159720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17162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64453</xdr:rowOff>
    </xdr:from>
    <xdr:to>
      <xdr:col>11</xdr:col>
      <xdr:colOff>82550</xdr:colOff>
      <xdr:row>65</xdr:row>
      <xdr:rowOff>166053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150830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76518</xdr:rowOff>
    </xdr:from>
    <xdr:to>
      <xdr:col>7</xdr:col>
      <xdr:colOff>31750</xdr:colOff>
      <xdr:row>66</xdr:row>
      <xdr:rowOff>6668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162895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人当たり人件費・物件費等決算額は、類似団体よりも高い</a:t>
          </a:r>
          <a:r>
            <a:rPr kumimoji="1" lang="en-US" altLang="ja-JP" sz="1300">
              <a:latin typeface="ＭＳ Ｐゴシック" panose="020B0600070205080204" pitchFamily="50" charset="-128"/>
              <a:ea typeface="ＭＳ Ｐゴシック" panose="020B0600070205080204" pitchFamily="50" charset="-128"/>
            </a:rPr>
            <a:t>142,882</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これは、マンパワーによる行政サービスの充実に努めてきたため、職員数が類似団体よりも多いことが主な要因です。</a:t>
          </a:r>
        </a:p>
        <a:p>
          <a:r>
            <a:rPr kumimoji="1" lang="ja-JP" altLang="en-US" sz="1300">
              <a:latin typeface="ＭＳ Ｐゴシック" panose="020B0600070205080204" pitchFamily="50" charset="-128"/>
              <a:ea typeface="ＭＳ Ｐゴシック" panose="020B0600070205080204" pitchFamily="50" charset="-128"/>
            </a:rPr>
            <a:t>　これまで職員数の削減に取り組んできましたが、今後も職員数の適正化に努めていきます。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107779</xdr:rowOff>
    </xdr:from>
    <xdr:to>
      <xdr:col>23</xdr:col>
      <xdr:colOff>133350</xdr:colOff>
      <xdr:row>84</xdr:row>
      <xdr:rowOff>122820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509579"/>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47025</xdr:rowOff>
    </xdr:from>
    <xdr:to>
      <xdr:col>19</xdr:col>
      <xdr:colOff>133350</xdr:colOff>
      <xdr:row>84</xdr:row>
      <xdr:rowOff>122820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48825"/>
          <a:ext cx="889000" cy="7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15777</xdr:rowOff>
    </xdr:from>
    <xdr:to>
      <xdr:col>15</xdr:col>
      <xdr:colOff>82550</xdr:colOff>
      <xdr:row>84</xdr:row>
      <xdr:rowOff>47025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17577"/>
          <a:ext cx="8890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100386</xdr:rowOff>
    </xdr:from>
    <xdr:to>
      <xdr:col>11</xdr:col>
      <xdr:colOff>31750</xdr:colOff>
      <xdr:row>84</xdr:row>
      <xdr:rowOff>15777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30736"/>
          <a:ext cx="8890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56979</xdr:rowOff>
    </xdr:from>
    <xdr:to>
      <xdr:col>23</xdr:col>
      <xdr:colOff>184150</xdr:colOff>
      <xdr:row>84</xdr:row>
      <xdr:rowOff>158579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29056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3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72020</xdr:rowOff>
    </xdr:from>
    <xdr:to>
      <xdr:col>19</xdr:col>
      <xdr:colOff>184150</xdr:colOff>
      <xdr:row>85</xdr:row>
      <xdr:rowOff>2170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158397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6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167675</xdr:rowOff>
    </xdr:from>
    <xdr:to>
      <xdr:col>15</xdr:col>
      <xdr:colOff>133350</xdr:colOff>
      <xdr:row>84</xdr:row>
      <xdr:rowOff>97825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82602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8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136427</xdr:rowOff>
    </xdr:from>
    <xdr:to>
      <xdr:col>11</xdr:col>
      <xdr:colOff>82550</xdr:colOff>
      <xdr:row>84</xdr:row>
      <xdr:rowOff>66577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49586</xdr:rowOff>
    </xdr:from>
    <xdr:to>
      <xdr:col>7</xdr:col>
      <xdr:colOff>31750</xdr:colOff>
      <xdr:row>83</xdr:row>
      <xdr:rowOff>151186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135963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6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本市のラスパイレス指数は、類似団体平均より高い</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国家公務員の時限的な給与改定特例法による給与減額支給措置が平成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年度になくなり、措置前の水準に近い数値となっています。</a:t>
          </a:r>
        </a:p>
        <a:p>
          <a:r>
            <a:rPr kumimoji="1" lang="ja-JP" altLang="en-US" sz="1300">
              <a:latin typeface="ＭＳ Ｐゴシック" panose="020B0600070205080204" pitchFamily="50" charset="-128"/>
              <a:ea typeface="ＭＳ Ｐゴシック" panose="020B0600070205080204" pitchFamily="50" charset="-128"/>
            </a:rPr>
            <a:t>　今後も適正な水準の確保に努めていきます。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101600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859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30691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46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番目の</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人となっています。</a:t>
          </a:r>
        </a:p>
        <a:p>
          <a:r>
            <a:rPr kumimoji="1" lang="ja-JP" altLang="en-US" sz="1300">
              <a:latin typeface="ＭＳ Ｐゴシック" panose="020B0600070205080204" pitchFamily="50" charset="-128"/>
              <a:ea typeface="ＭＳ Ｐゴシック" panose="020B0600070205080204" pitchFamily="50" charset="-128"/>
            </a:rPr>
            <a:t>　これは、本市のまちづくりの基本理念である「文教住宅都市憲章」のもとに整備されてきた保育所、幼稚園、こども園、高等学校などの公共施設に職員を配置していることから、他市に比べて高い数値になっています。今後も習志野市定員管理計画に基づき、職員数の適正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91077</xdr:rowOff>
    </xdr:from>
    <xdr:to>
      <xdr:col>81</xdr:col>
      <xdr:colOff>44450</xdr:colOff>
      <xdr:row>64</xdr:row>
      <xdr:rowOff>104866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638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84183</xdr:rowOff>
    </xdr:from>
    <xdr:to>
      <xdr:col>77</xdr:col>
      <xdr:colOff>44450</xdr:colOff>
      <xdr:row>64</xdr:row>
      <xdr:rowOff>104866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569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84183</xdr:rowOff>
    </xdr:from>
    <xdr:to>
      <xdr:col>72</xdr:col>
      <xdr:colOff>203200</xdr:colOff>
      <xdr:row>64</xdr:row>
      <xdr:rowOff>87630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0569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87630</xdr:rowOff>
    </xdr:from>
    <xdr:to>
      <xdr:col>68</xdr:col>
      <xdr:colOff>152400</xdr:colOff>
      <xdr:row>64</xdr:row>
      <xdr:rowOff>97972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604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40277</xdr:rowOff>
    </xdr:from>
    <xdr:to>
      <xdr:col>81</xdr:col>
      <xdr:colOff>95250</xdr:colOff>
      <xdr:row>64</xdr:row>
      <xdr:rowOff>141877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12354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54066</xdr:rowOff>
    </xdr:from>
    <xdr:to>
      <xdr:col>77</xdr:col>
      <xdr:colOff>95250</xdr:colOff>
      <xdr:row>64</xdr:row>
      <xdr:rowOff>155666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33383</xdr:rowOff>
    </xdr:from>
    <xdr:to>
      <xdr:col>73</xdr:col>
      <xdr:colOff>44450</xdr:colOff>
      <xdr:row>64</xdr:row>
      <xdr:rowOff>134983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119760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36830</xdr:rowOff>
    </xdr:from>
    <xdr:to>
      <xdr:col>68</xdr:col>
      <xdr:colOff>203200</xdr:colOff>
      <xdr:row>64</xdr:row>
      <xdr:rowOff>138430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123207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47172</xdr:rowOff>
    </xdr:from>
    <xdr:to>
      <xdr:col>64</xdr:col>
      <xdr:colOff>152400</xdr:colOff>
      <xdr:row>64</xdr:row>
      <xdr:rowOff>148772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133549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本市の実質公債費率は、類似団体の平均よりも高い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ポイントの増となりました。</a:t>
          </a:r>
        </a:p>
        <a:p>
          <a:r>
            <a:rPr kumimoji="1" lang="ja-JP" altLang="en-US" sz="1300">
              <a:latin typeface="ＭＳ Ｐゴシック" panose="020B0600070205080204" pitchFamily="50" charset="-128"/>
              <a:ea typeface="ＭＳ Ｐゴシック" panose="020B0600070205080204" pitchFamily="50" charset="-128"/>
            </a:rPr>
            <a:t>　これは、教育施設の整備等に伴い、元利償還金の額が増加したことによるものです。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140305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4928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151795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492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526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26307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本市の将来負担比率は、類似団体平均よりも高い</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ポイントの増となりました。</a:t>
          </a:r>
        </a:p>
        <a:p>
          <a:r>
            <a:rPr kumimoji="1" lang="ja-JP" altLang="en-US" sz="1300">
              <a:latin typeface="ＭＳ Ｐゴシック" panose="020B0600070205080204" pitchFamily="50" charset="-128"/>
              <a:ea typeface="ＭＳ Ｐゴシック" panose="020B0600070205080204" pitchFamily="50" charset="-128"/>
            </a:rPr>
            <a:t>　これは、充当可能財源等が減少したことによるもので、主な内訳として、充当可能基金の減少があげられます。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114088</xdr:rowOff>
    </xdr:from>
    <xdr:to>
      <xdr:col>81</xdr:col>
      <xdr:colOff>44450</xdr:colOff>
      <xdr:row>17</xdr:row>
      <xdr:rowOff>69321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857288"/>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114088</xdr:rowOff>
    </xdr:from>
    <xdr:to>
      <xdr:col>77</xdr:col>
      <xdr:colOff>44450</xdr:colOff>
      <xdr:row>16</xdr:row>
      <xdr:rowOff>168381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5728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168381</xdr:rowOff>
    </xdr:from>
    <xdr:to>
      <xdr:col>72</xdr:col>
      <xdr:colOff>203200</xdr:colOff>
      <xdr:row>17</xdr:row>
      <xdr:rowOff>165841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11581"/>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132186</xdr:rowOff>
    </xdr:from>
    <xdr:to>
      <xdr:col>68</xdr:col>
      <xdr:colOff>152400</xdr:colOff>
      <xdr:row>17</xdr:row>
      <xdr:rowOff>165841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75386"/>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18521</xdr:rowOff>
    </xdr:from>
    <xdr:to>
      <xdr:col>81</xdr:col>
      <xdr:colOff>95250</xdr:colOff>
      <xdr:row>17</xdr:row>
      <xdr:rowOff>120121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162048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0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63288</xdr:rowOff>
    </xdr:from>
    <xdr:to>
      <xdr:col>77</xdr:col>
      <xdr:colOff>95250</xdr:colOff>
      <xdr:row>16</xdr:row>
      <xdr:rowOff>164888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149665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117581</xdr:rowOff>
    </xdr:from>
    <xdr:to>
      <xdr:col>73</xdr:col>
      <xdr:colOff>44450</xdr:colOff>
      <xdr:row>17</xdr:row>
      <xdr:rowOff>47731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32508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115041</xdr:rowOff>
    </xdr:from>
    <xdr:to>
      <xdr:col>68</xdr:col>
      <xdr:colOff>203200</xdr:colOff>
      <xdr:row>18</xdr:row>
      <xdr:rowOff>45191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29968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1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81386</xdr:rowOff>
    </xdr:from>
    <xdr:to>
      <xdr:col>64</xdr:col>
      <xdr:colOff>152400</xdr:colOff>
      <xdr:row>17</xdr:row>
      <xdr:rowOff>11536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167763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1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174,963
169,741
20.97
73,853,974
69,862,268
3,428,559
36,044,480
48,970,924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本市の人件費にかかる経常収支比率は、類似団体平均よりも高い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これは、保育所、幼稚園、こども園、高等学校などを直営で運営しているために、職員数が類似団体平均と比較して多いことが主な要因です。</a:t>
          </a:r>
        </a:p>
        <a:p>
          <a:r>
            <a:rPr kumimoji="1" lang="ja-JP" altLang="en-US" sz="1300">
              <a:latin typeface="ＭＳ Ｐゴシック" panose="020B0600070205080204" pitchFamily="50" charset="-128"/>
              <a:ea typeface="ＭＳ Ｐゴシック" panose="020B0600070205080204" pitchFamily="50" charset="-128"/>
            </a:rPr>
            <a:t>　今後も引き続き民間活力の導入などにより、人件費の抑制に努めていきます。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39</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153670</xdr:rowOff>
    </xdr:from>
    <xdr:to>
      <xdr:col>24</xdr:col>
      <xdr:colOff>114300</xdr:colOff>
      <xdr:row>39</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4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402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24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41</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24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41</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102870</xdr:rowOff>
    </xdr:from>
    <xdr:to>
      <xdr:col>11</xdr:col>
      <xdr:colOff>60325</xdr:colOff>
      <xdr:row>38</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43197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9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129540</xdr:rowOff>
    </xdr:from>
    <xdr:to>
      <xdr:col>11</xdr:col>
      <xdr:colOff>60325</xdr:colOff>
      <xdr:row>41</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類似団体と比較して多くの保育所、幼稚園、小学校、中学校、公民館、図書館などを所有しているため、その維持管理、運営経費が多くかかっていることが主な要因です。今後は施設のあり方を考え、物件費の抑制に努めていきますが、職員数の削減に伴い、委託化が進められていることから、物件費の増加が見込ま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14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6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19</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540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本市の扶助費にかかる経常収支比率は、類似団体中</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人当たりの社会福祉費や児童福祉費、生活保護費が類似団体平均より低いことが主な要因です。</a:t>
          </a:r>
        </a:p>
        <a:p>
          <a:r>
            <a:rPr kumimoji="1" lang="ja-JP" altLang="en-US" sz="1300">
              <a:latin typeface="ＭＳ Ｐゴシック" panose="020B0600070205080204" pitchFamily="50" charset="-128"/>
              <a:ea typeface="ＭＳ Ｐゴシック" panose="020B0600070205080204" pitchFamily="50" charset="-128"/>
            </a:rPr>
            <a:t>　しかしながら、社会福祉費及び生活保護費は増加傾向にあるため、市単独での扶助を見直すなど財政を圧迫する上昇傾向に歯止めをかけるよう努めていきます。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本市のその他にかかる経常収支比率は、類似団体平均より低い</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ポイントの増加となっていますが、主な要因は千葉県後期高齢者医療広域連合負担金で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％増になったことによるものです。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101600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76200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76200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56</xdr:row>
      <xdr:rowOff>76200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25400</xdr:rowOff>
    </xdr:from>
    <xdr:to>
      <xdr:col>69</xdr:col>
      <xdr:colOff>142875</xdr:colOff>
      <xdr:row>56</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本市の補助費等にかかる経常収支比率は、類似団体中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これは、国・県や一部事務組合等への負担金が類似団体よりも低いことが主な要因です。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105228</xdr:rowOff>
    </xdr:from>
    <xdr:to>
      <xdr:col>82</xdr:col>
      <xdr:colOff>107950</xdr:colOff>
      <xdr:row>34</xdr:row>
      <xdr:rowOff>159657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34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83457</xdr:rowOff>
    </xdr:from>
    <xdr:to>
      <xdr:col>78</xdr:col>
      <xdr:colOff>69850</xdr:colOff>
      <xdr:row>34</xdr:row>
      <xdr:rowOff>105228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1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83457</xdr:rowOff>
    </xdr:from>
    <xdr:to>
      <xdr:col>73</xdr:col>
      <xdr:colOff>180975</xdr:colOff>
      <xdr:row>34</xdr:row>
      <xdr:rowOff>148772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1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148772</xdr:rowOff>
    </xdr:from>
    <xdr:to>
      <xdr:col>69</xdr:col>
      <xdr:colOff>92075</xdr:colOff>
      <xdr:row>35</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108857</xdr:rowOff>
    </xdr:from>
    <xdr:to>
      <xdr:col>82</xdr:col>
      <xdr:colOff>158750</xdr:colOff>
      <xdr:row>35</xdr:row>
      <xdr:rowOff>39007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125384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54428</xdr:rowOff>
    </xdr:from>
    <xdr:to>
      <xdr:col>78</xdr:col>
      <xdr:colOff>120650</xdr:colOff>
      <xdr:row>34</xdr:row>
      <xdr:rowOff>156028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166205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32657</xdr:rowOff>
    </xdr:from>
    <xdr:to>
      <xdr:col>74</xdr:col>
      <xdr:colOff>31750</xdr:colOff>
      <xdr:row>34</xdr:row>
      <xdr:rowOff>134257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144434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97972</xdr:rowOff>
    </xdr:from>
    <xdr:to>
      <xdr:col>69</xdr:col>
      <xdr:colOff>142875</xdr:colOff>
      <xdr:row>35</xdr:row>
      <xdr:rowOff>28122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38299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教育・福祉施設等整備事業債、公共事業等債、財源対策債等の償還額が増加していることから、前年度比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ポイントの増加となっています。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42092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4086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78</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30282"/>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128632</xdr:rowOff>
    </xdr:from>
    <xdr:to>
      <xdr:col>15</xdr:col>
      <xdr:colOff>98425</xdr:colOff>
      <xdr:row>78</xdr:row>
      <xdr:rowOff>68218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30282"/>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68218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162742</xdr:rowOff>
    </xdr:from>
    <xdr:to>
      <xdr:col>24</xdr:col>
      <xdr:colOff>76200</xdr:colOff>
      <xdr:row>78</xdr:row>
      <xdr:rowOff>92892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134819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77832</xdr:rowOff>
    </xdr:from>
    <xdr:to>
      <xdr:col>15</xdr:col>
      <xdr:colOff>149225</xdr:colOff>
      <xdr:row>78</xdr:row>
      <xdr:rowOff>7982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これは、類似団体平均に比べ扶助費や補助費等の経常収支比率が低くなっている一方、人件費や公債費、物件費の経常収支比率が高くなっているためです。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79</xdr:row>
      <xdr:rowOff>107950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5671800" y="135654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79</xdr:row>
      <xdr:rowOff>107950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934043"/>
          <a:ext cx="8890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79</xdr:row>
      <xdr:rowOff>64407</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2934043"/>
          <a:ext cx="889000" cy="6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64407</xdr:rowOff>
    </xdr:from>
    <xdr:to>
      <xdr:col>69</xdr:col>
      <xdr:colOff>92075</xdr:colOff>
      <xdr:row>80</xdr:row>
      <xdr:rowOff>67129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6089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113591</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24493</xdr:rowOff>
    </xdr:from>
    <xdr:to>
      <xdr:col>74</xdr:col>
      <xdr:colOff>31750</xdr:colOff>
      <xdr:row>75</xdr:row>
      <xdr:rowOff>126093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13607</xdr:rowOff>
    </xdr:from>
    <xdr:to>
      <xdr:col>69</xdr:col>
      <xdr:colOff>142875</xdr:colOff>
      <xdr:row>79</xdr:row>
      <xdr:rowOff>115207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99984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16329</xdr:rowOff>
    </xdr:from>
    <xdr:to>
      <xdr:col>65</xdr:col>
      <xdr:colOff>53975</xdr:colOff>
      <xdr:row>80</xdr:row>
      <xdr:rowOff>117929</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102706</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42837</xdr:rowOff>
    </xdr:from>
    <xdr:to>
      <xdr:col>29</xdr:col>
      <xdr:colOff>127000</xdr:colOff>
      <xdr:row>14</xdr:row>
      <xdr:rowOff>89395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90762"/>
          <a:ext cx="647700" cy="46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89395</xdr:rowOff>
    </xdr:from>
    <xdr:to>
      <xdr:col>26</xdr:col>
      <xdr:colOff>50800</xdr:colOff>
      <xdr:row>14</xdr:row>
      <xdr:rowOff>118961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37320"/>
          <a:ext cx="698500" cy="29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111836</xdr:rowOff>
    </xdr:from>
    <xdr:to>
      <xdr:col>22</xdr:col>
      <xdr:colOff>114300</xdr:colOff>
      <xdr:row>14</xdr:row>
      <xdr:rowOff>118961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59761"/>
          <a:ext cx="698500" cy="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111836</xdr:rowOff>
    </xdr:from>
    <xdr:to>
      <xdr:col>18</xdr:col>
      <xdr:colOff>177800</xdr:colOff>
      <xdr:row>14</xdr:row>
      <xdr:rowOff>145593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9761"/>
          <a:ext cx="698500" cy="3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163487</xdr:rowOff>
    </xdr:from>
    <xdr:to>
      <xdr:col>29</xdr:col>
      <xdr:colOff>177800</xdr:colOff>
      <xdr:row>14</xdr:row>
      <xdr:rowOff>93637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38595</xdr:rowOff>
    </xdr:from>
    <xdr:to>
      <xdr:col>26</xdr:col>
      <xdr:colOff>101600</xdr:colOff>
      <xdr:row>14</xdr:row>
      <xdr:rowOff>140195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150372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5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68161</xdr:rowOff>
    </xdr:from>
    <xdr:to>
      <xdr:col>22</xdr:col>
      <xdr:colOff>165100</xdr:colOff>
      <xdr:row>14</xdr:row>
      <xdr:rowOff>169761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8488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61036</xdr:rowOff>
    </xdr:from>
    <xdr:to>
      <xdr:col>19</xdr:col>
      <xdr:colOff>38100</xdr:colOff>
      <xdr:row>14</xdr:row>
      <xdr:rowOff>162636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94793</xdr:rowOff>
    </xdr:from>
    <xdr:to>
      <xdr:col>15</xdr:col>
      <xdr:colOff>101600</xdr:colOff>
      <xdr:row>15</xdr:row>
      <xdr:rowOff>24943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35120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256731</xdr:rowOff>
    </xdr:from>
    <xdr:to>
      <xdr:col>29</xdr:col>
      <xdr:colOff>127000</xdr:colOff>
      <xdr:row>35</xdr:row>
      <xdr:rowOff>11367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24181"/>
          <a:ext cx="647700" cy="9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11367</xdr:rowOff>
    </xdr:from>
    <xdr:to>
      <xdr:col>26</xdr:col>
      <xdr:colOff>50800</xdr:colOff>
      <xdr:row>35</xdr:row>
      <xdr:rowOff>151536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21717"/>
          <a:ext cx="698500" cy="140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116370</xdr:rowOff>
    </xdr:from>
    <xdr:to>
      <xdr:col>22</xdr:col>
      <xdr:colOff>114300</xdr:colOff>
      <xdr:row>35</xdr:row>
      <xdr:rowOff>151536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26720"/>
          <a:ext cx="698500" cy="3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235623</xdr:rowOff>
    </xdr:from>
    <xdr:to>
      <xdr:col>18</xdr:col>
      <xdr:colOff>177800</xdr:colOff>
      <xdr:row>35</xdr:row>
      <xdr:rowOff>116370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03073"/>
          <a:ext cx="698500" cy="22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205930</xdr:rowOff>
    </xdr:from>
    <xdr:to>
      <xdr:col>29</xdr:col>
      <xdr:colOff>177800</xdr:colOff>
      <xdr:row>34</xdr:row>
      <xdr:rowOff>307530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7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51007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303467</xdr:rowOff>
    </xdr:from>
    <xdr:to>
      <xdr:col>26</xdr:col>
      <xdr:colOff>101600</xdr:colOff>
      <xdr:row>35</xdr:row>
      <xdr:rowOff>62167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7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72343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39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100736</xdr:rowOff>
    </xdr:from>
    <xdr:to>
      <xdr:col>22</xdr:col>
      <xdr:colOff>165100</xdr:colOff>
      <xdr:row>35</xdr:row>
      <xdr:rowOff>202336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1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212513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65570</xdr:rowOff>
    </xdr:from>
    <xdr:to>
      <xdr:col>19</xdr:col>
      <xdr:colOff>38100</xdr:colOff>
      <xdr:row>35</xdr:row>
      <xdr:rowOff>167170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7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177347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184823</xdr:rowOff>
    </xdr:from>
    <xdr:to>
      <xdr:col>15</xdr:col>
      <xdr:colOff>101600</xdr:colOff>
      <xdr:row>34</xdr:row>
      <xdr:rowOff>286423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5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296600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174,963
169,741
20.97
73,853,974
69,862,268
3,428,559
36,044,480
48,970,924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1854</xdr:rowOff>
    </xdr:from>
    <xdr:to>
      <xdr:col>24</xdr:col>
      <xdr:colOff>63500</xdr:colOff>
      <xdr:row>33</xdr:row>
      <xdr:rowOff>143472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59704"/>
          <a:ext cx="8382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1854</xdr:rowOff>
    </xdr:from>
    <xdr:to>
      <xdr:col>19</xdr:col>
      <xdr:colOff>177800</xdr:colOff>
      <xdr:row>33</xdr:row>
      <xdr:rowOff>118593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59704"/>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118593</xdr:rowOff>
    </xdr:from>
    <xdr:to>
      <xdr:col>15</xdr:col>
      <xdr:colOff>50800</xdr:colOff>
      <xdr:row>34</xdr:row>
      <xdr:rowOff>26505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76443"/>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26505</xdr:rowOff>
    </xdr:from>
    <xdr:to>
      <xdr:col>10</xdr:col>
      <xdr:colOff>114300</xdr:colOff>
      <xdr:row>36</xdr:row>
      <xdr:rowOff>10427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55805"/>
          <a:ext cx="889000" cy="3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92672</xdr:rowOff>
    </xdr:from>
    <xdr:to>
      <xdr:col>24</xdr:col>
      <xdr:colOff>114300</xdr:colOff>
      <xdr:row>34</xdr:row>
      <xdr:rowOff>22822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115549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122504</xdr:rowOff>
    </xdr:from>
    <xdr:to>
      <xdr:col>20</xdr:col>
      <xdr:colOff>38100</xdr:colOff>
      <xdr:row>33</xdr:row>
      <xdr:rowOff>52654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69181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67793</xdr:rowOff>
    </xdr:from>
    <xdr:to>
      <xdr:col>15</xdr:col>
      <xdr:colOff>101600</xdr:colOff>
      <xdr:row>33</xdr:row>
      <xdr:rowOff>169393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14470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0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147155</xdr:rowOff>
    </xdr:from>
    <xdr:to>
      <xdr:col>10</xdr:col>
      <xdr:colOff>165100</xdr:colOff>
      <xdr:row>34</xdr:row>
      <xdr:rowOff>77305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93832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131077</xdr:rowOff>
    </xdr:from>
    <xdr:to>
      <xdr:col>6</xdr:col>
      <xdr:colOff>38100</xdr:colOff>
      <xdr:row>36</xdr:row>
      <xdr:rowOff>61227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77754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164446</xdr:rowOff>
    </xdr:from>
    <xdr:to>
      <xdr:col>24</xdr:col>
      <xdr:colOff>63500</xdr:colOff>
      <xdr:row>56</xdr:row>
      <xdr:rowOff>31953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94196"/>
          <a:ext cx="8382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164446</xdr:rowOff>
    </xdr:from>
    <xdr:to>
      <xdr:col>19</xdr:col>
      <xdr:colOff>177800</xdr:colOff>
      <xdr:row>56</xdr:row>
      <xdr:rowOff>82683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4196"/>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82683</xdr:rowOff>
    </xdr:from>
    <xdr:to>
      <xdr:col>15</xdr:col>
      <xdr:colOff>50800</xdr:colOff>
      <xdr:row>56</xdr:row>
      <xdr:rowOff>129775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388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55080</xdr:rowOff>
    </xdr:from>
    <xdr:to>
      <xdr:col>10</xdr:col>
      <xdr:colOff>114300</xdr:colOff>
      <xdr:row>56</xdr:row>
      <xdr:rowOff>129775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56280"/>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152603</xdr:rowOff>
    </xdr:from>
    <xdr:to>
      <xdr:col>24</xdr:col>
      <xdr:colOff>114300</xdr:colOff>
      <xdr:row>56</xdr:row>
      <xdr:rowOff>82753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113646</xdr:rowOff>
    </xdr:from>
    <xdr:to>
      <xdr:col>20</xdr:col>
      <xdr:colOff>38100</xdr:colOff>
      <xdr:row>56</xdr:row>
      <xdr:rowOff>43796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60323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31883</xdr:rowOff>
    </xdr:from>
    <xdr:to>
      <xdr:col>15</xdr:col>
      <xdr:colOff>101600</xdr:colOff>
      <xdr:row>56</xdr:row>
      <xdr:rowOff>133483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124610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78975</xdr:rowOff>
    </xdr:from>
    <xdr:to>
      <xdr:col>10</xdr:col>
      <xdr:colOff>165100</xdr:colOff>
      <xdr:row>57</xdr:row>
      <xdr:rowOff>9125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25652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4280</xdr:rowOff>
    </xdr:from>
    <xdr:to>
      <xdr:col>6</xdr:col>
      <xdr:colOff>38100</xdr:colOff>
      <xdr:row>56</xdr:row>
      <xdr:rowOff>105880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122407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16714</xdr:rowOff>
    </xdr:from>
    <xdr:to>
      <xdr:col>24</xdr:col>
      <xdr:colOff>63500</xdr:colOff>
      <xdr:row>79</xdr:row>
      <xdr:rowOff>16790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6126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11303</xdr:rowOff>
    </xdr:from>
    <xdr:to>
      <xdr:col>19</xdr:col>
      <xdr:colOff>177800</xdr:colOff>
      <xdr:row>79</xdr:row>
      <xdr:rowOff>16790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5585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8941</xdr:rowOff>
    </xdr:from>
    <xdr:to>
      <xdr:col>15</xdr:col>
      <xdr:colOff>50800</xdr:colOff>
      <xdr:row>79</xdr:row>
      <xdr:rowOff>11303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5349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7113</xdr:rowOff>
    </xdr:from>
    <xdr:to>
      <xdr:col>10</xdr:col>
      <xdr:colOff>114300</xdr:colOff>
      <xdr:row>79</xdr:row>
      <xdr:rowOff>8941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5166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137364</xdr:rowOff>
    </xdr:from>
    <xdr:to>
      <xdr:col>24</xdr:col>
      <xdr:colOff>114300</xdr:colOff>
      <xdr:row>79</xdr:row>
      <xdr:rowOff>67514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52291</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137440</xdr:rowOff>
    </xdr:from>
    <xdr:to>
      <xdr:col>20</xdr:col>
      <xdr:colOff>38100</xdr:colOff>
      <xdr:row>79</xdr:row>
      <xdr:rowOff>67590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58717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0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131953</xdr:rowOff>
    </xdr:from>
    <xdr:to>
      <xdr:col>15</xdr:col>
      <xdr:colOff>101600</xdr:colOff>
      <xdr:row>79</xdr:row>
      <xdr:rowOff>62103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53230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9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129591</xdr:rowOff>
    </xdr:from>
    <xdr:to>
      <xdr:col>10</xdr:col>
      <xdr:colOff>165100</xdr:colOff>
      <xdr:row>79</xdr:row>
      <xdr:rowOff>59741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50868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95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127763</xdr:rowOff>
    </xdr:from>
    <xdr:to>
      <xdr:col>6</xdr:col>
      <xdr:colOff>38100</xdr:colOff>
      <xdr:row>79</xdr:row>
      <xdr:rowOff>57913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49040</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9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37494</xdr:rowOff>
    </xdr:from>
    <xdr:to>
      <xdr:col>24</xdr:col>
      <xdr:colOff>62865</xdr:colOff>
      <xdr:row>97</xdr:row>
      <xdr:rowOff>68235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7994"/>
          <a:ext cx="1270" cy="1230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72062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68235</xdr:rowOff>
    </xdr:from>
    <xdr:to>
      <xdr:col>24</xdr:col>
      <xdr:colOff>152400</xdr:colOff>
      <xdr:row>97</xdr:row>
      <xdr:rowOff>68235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9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155621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37494</xdr:rowOff>
    </xdr:from>
    <xdr:to>
      <xdr:col>24</xdr:col>
      <xdr:colOff>152400</xdr:colOff>
      <xdr:row>90</xdr:row>
      <xdr:rowOff>37494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37635</xdr:rowOff>
    </xdr:from>
    <xdr:to>
      <xdr:col>24</xdr:col>
      <xdr:colOff>63500</xdr:colOff>
      <xdr:row>97</xdr:row>
      <xdr:rowOff>68235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68285"/>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15198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163771</xdr:rowOff>
    </xdr:from>
    <xdr:to>
      <xdr:col>24</xdr:col>
      <xdr:colOff>114300</xdr:colOff>
      <xdr:row>95</xdr:row>
      <xdr:rowOff>93921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98030</xdr:rowOff>
    </xdr:from>
    <xdr:to>
      <xdr:col>19</xdr:col>
      <xdr:colOff>177800</xdr:colOff>
      <xdr:row>97</xdr:row>
      <xdr:rowOff>37635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57230"/>
          <a:ext cx="8890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85167</xdr:rowOff>
    </xdr:from>
    <xdr:to>
      <xdr:col>20</xdr:col>
      <xdr:colOff>38100</xdr:colOff>
      <xdr:row>96</xdr:row>
      <xdr:rowOff>15317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31844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4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98030</xdr:rowOff>
    </xdr:from>
    <xdr:to>
      <xdr:col>15</xdr:col>
      <xdr:colOff>50800</xdr:colOff>
      <xdr:row>97</xdr:row>
      <xdr:rowOff>166838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7230"/>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135970</xdr:rowOff>
    </xdr:from>
    <xdr:to>
      <xdr:col>15</xdr:col>
      <xdr:colOff>101600</xdr:colOff>
      <xdr:row>95</xdr:row>
      <xdr:rowOff>66120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82647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166838</xdr:rowOff>
    </xdr:from>
    <xdr:to>
      <xdr:col>10</xdr:col>
      <xdr:colOff>114300</xdr:colOff>
      <xdr:row>98</xdr:row>
      <xdr:rowOff>61595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97488"/>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47414</xdr:rowOff>
    </xdr:from>
    <xdr:to>
      <xdr:col>10</xdr:col>
      <xdr:colOff>165100</xdr:colOff>
      <xdr:row>96</xdr:row>
      <xdr:rowOff>149014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165541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102659</xdr:rowOff>
    </xdr:from>
    <xdr:to>
      <xdr:col>6</xdr:col>
      <xdr:colOff>38100</xdr:colOff>
      <xdr:row>97</xdr:row>
      <xdr:rowOff>32809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49336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17435</xdr:rowOff>
    </xdr:from>
    <xdr:to>
      <xdr:col>24</xdr:col>
      <xdr:colOff>114300</xdr:colOff>
      <xdr:row>97</xdr:row>
      <xdr:rowOff>119035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103812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158285</xdr:rowOff>
    </xdr:from>
    <xdr:to>
      <xdr:col>20</xdr:col>
      <xdr:colOff>38100</xdr:colOff>
      <xdr:row>97</xdr:row>
      <xdr:rowOff>88435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79562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47230</xdr:rowOff>
    </xdr:from>
    <xdr:to>
      <xdr:col>15</xdr:col>
      <xdr:colOff>101600</xdr:colOff>
      <xdr:row>96</xdr:row>
      <xdr:rowOff>148830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139957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116038</xdr:rowOff>
    </xdr:from>
    <xdr:to>
      <xdr:col>10</xdr:col>
      <xdr:colOff>165100</xdr:colOff>
      <xdr:row>98</xdr:row>
      <xdr:rowOff>46188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37315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10795</xdr:rowOff>
    </xdr:from>
    <xdr:to>
      <xdr:col>6</xdr:col>
      <xdr:colOff>38100</xdr:colOff>
      <xdr:row>98</xdr:row>
      <xdr:rowOff>112395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103522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61410</xdr:rowOff>
    </xdr:from>
    <xdr:to>
      <xdr:col>55</xdr:col>
      <xdr:colOff>0</xdr:colOff>
      <xdr:row>38</xdr:row>
      <xdr:rowOff>4587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05060"/>
          <a:ext cx="8382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4587</xdr:rowOff>
    </xdr:from>
    <xdr:to>
      <xdr:col>50</xdr:col>
      <xdr:colOff>114300</xdr:colOff>
      <xdr:row>38</xdr:row>
      <xdr:rowOff>23005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19687"/>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155484</xdr:rowOff>
    </xdr:from>
    <xdr:to>
      <xdr:col>45</xdr:col>
      <xdr:colOff>177800</xdr:colOff>
      <xdr:row>38</xdr:row>
      <xdr:rowOff>23005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70434"/>
          <a:ext cx="889000" cy="10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155484</xdr:rowOff>
    </xdr:from>
    <xdr:to>
      <xdr:col>41</xdr:col>
      <xdr:colOff>50800</xdr:colOff>
      <xdr:row>38</xdr:row>
      <xdr:rowOff>32835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70434"/>
          <a:ext cx="889000" cy="10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10610</xdr:rowOff>
    </xdr:from>
    <xdr:to>
      <xdr:col>55</xdr:col>
      <xdr:colOff>50800</xdr:colOff>
      <xdr:row>37</xdr:row>
      <xdr:rowOff>112210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160487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125237</xdr:rowOff>
    </xdr:from>
    <xdr:to>
      <xdr:col>50</xdr:col>
      <xdr:colOff>165100</xdr:colOff>
      <xdr:row>38</xdr:row>
      <xdr:rowOff>55387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46514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6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143655</xdr:rowOff>
    </xdr:from>
    <xdr:to>
      <xdr:col>46</xdr:col>
      <xdr:colOff>38100</xdr:colOff>
      <xdr:row>38</xdr:row>
      <xdr:rowOff>73805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64932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104684</xdr:rowOff>
    </xdr:from>
    <xdr:to>
      <xdr:col>41</xdr:col>
      <xdr:colOff>101600</xdr:colOff>
      <xdr:row>32</xdr:row>
      <xdr:rowOff>34834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4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25961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5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153485</xdr:rowOff>
    </xdr:from>
    <xdr:to>
      <xdr:col>36</xdr:col>
      <xdr:colOff>165100</xdr:colOff>
      <xdr:row>38</xdr:row>
      <xdr:rowOff>83635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74762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147225</xdr:rowOff>
    </xdr:from>
    <xdr:to>
      <xdr:col>55</xdr:col>
      <xdr:colOff>0</xdr:colOff>
      <xdr:row>58</xdr:row>
      <xdr:rowOff>25191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05525"/>
          <a:ext cx="838200" cy="5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166998</xdr:rowOff>
    </xdr:from>
    <xdr:to>
      <xdr:col>50</xdr:col>
      <xdr:colOff>114300</xdr:colOff>
      <xdr:row>58</xdr:row>
      <xdr:rowOff>25191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39648"/>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38030</xdr:rowOff>
    </xdr:from>
    <xdr:to>
      <xdr:col>45</xdr:col>
      <xdr:colOff>177800</xdr:colOff>
      <xdr:row>57</xdr:row>
      <xdr:rowOff>166998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467780"/>
          <a:ext cx="889000" cy="4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38030</xdr:rowOff>
    </xdr:from>
    <xdr:to>
      <xdr:col>41</xdr:col>
      <xdr:colOff>50800</xdr:colOff>
      <xdr:row>55</xdr:row>
      <xdr:rowOff>167742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67780"/>
          <a:ext cx="889000" cy="1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96425</xdr:rowOff>
    </xdr:from>
    <xdr:to>
      <xdr:col>55</xdr:col>
      <xdr:colOff>50800</xdr:colOff>
      <xdr:row>55</xdr:row>
      <xdr:rowOff>26575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119302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145841</xdr:rowOff>
    </xdr:from>
    <xdr:to>
      <xdr:col>50</xdr:col>
      <xdr:colOff>165100</xdr:colOff>
      <xdr:row>58</xdr:row>
      <xdr:rowOff>75991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67118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116198</xdr:rowOff>
    </xdr:from>
    <xdr:to>
      <xdr:col>46</xdr:col>
      <xdr:colOff>38100</xdr:colOff>
      <xdr:row>58</xdr:row>
      <xdr:rowOff>46348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37475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158680</xdr:rowOff>
    </xdr:from>
    <xdr:to>
      <xdr:col>41</xdr:col>
      <xdr:colOff>101600</xdr:colOff>
      <xdr:row>55</xdr:row>
      <xdr:rowOff>88830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105357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116942</xdr:rowOff>
    </xdr:from>
    <xdr:to>
      <xdr:col>36</xdr:col>
      <xdr:colOff>165100</xdr:colOff>
      <xdr:row>56</xdr:row>
      <xdr:rowOff>47092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63619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154826</xdr:rowOff>
    </xdr:from>
    <xdr:to>
      <xdr:col>55</xdr:col>
      <xdr:colOff>0</xdr:colOff>
      <xdr:row>79</xdr:row>
      <xdr:rowOff>4865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56476"/>
          <a:ext cx="8382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4865</xdr:rowOff>
    </xdr:from>
    <xdr:to>
      <xdr:col>50</xdr:col>
      <xdr:colOff>114300</xdr:colOff>
      <xdr:row>79</xdr:row>
      <xdr:rowOff>23876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49415"/>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57290</xdr:rowOff>
    </xdr:from>
    <xdr:to>
      <xdr:col>45</xdr:col>
      <xdr:colOff>177800</xdr:colOff>
      <xdr:row>79</xdr:row>
      <xdr:rowOff>23876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30390"/>
          <a:ext cx="889000" cy="1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57290</xdr:rowOff>
    </xdr:from>
    <xdr:to>
      <xdr:col>41</xdr:col>
      <xdr:colOff>50800</xdr:colOff>
      <xdr:row>78</xdr:row>
      <xdr:rowOff>168656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30390"/>
          <a:ext cx="889000" cy="1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104026</xdr:rowOff>
    </xdr:from>
    <xdr:to>
      <xdr:col>55</xdr:col>
      <xdr:colOff>50800</xdr:colOff>
      <xdr:row>78</xdr:row>
      <xdr:rowOff>34176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82453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125515</xdr:rowOff>
    </xdr:from>
    <xdr:to>
      <xdr:col>50</xdr:col>
      <xdr:colOff>165100</xdr:colOff>
      <xdr:row>79</xdr:row>
      <xdr:rowOff>55665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46792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144526</xdr:rowOff>
    </xdr:from>
    <xdr:to>
      <xdr:col>46</xdr:col>
      <xdr:colOff>38100</xdr:colOff>
      <xdr:row>79</xdr:row>
      <xdr:rowOff>74676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65803</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10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6490</xdr:rowOff>
    </xdr:from>
    <xdr:to>
      <xdr:col>41</xdr:col>
      <xdr:colOff>101600</xdr:colOff>
      <xdr:row>78</xdr:row>
      <xdr:rowOff>108090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99217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117856</xdr:rowOff>
    </xdr:from>
    <xdr:to>
      <xdr:col>36</xdr:col>
      <xdr:colOff>165100</xdr:colOff>
      <xdr:row>79</xdr:row>
      <xdr:rowOff>48006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39133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45974</xdr:rowOff>
    </xdr:from>
    <xdr:to>
      <xdr:col>55</xdr:col>
      <xdr:colOff>0</xdr:colOff>
      <xdr:row>95</xdr:row>
      <xdr:rowOff>107330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990824"/>
          <a:ext cx="838200" cy="40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20005</xdr:rowOff>
    </xdr:from>
    <xdr:to>
      <xdr:col>50</xdr:col>
      <xdr:colOff>114300</xdr:colOff>
      <xdr:row>95</xdr:row>
      <xdr:rowOff>107330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07755"/>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93842</xdr:rowOff>
    </xdr:from>
    <xdr:to>
      <xdr:col>45</xdr:col>
      <xdr:colOff>177800</xdr:colOff>
      <xdr:row>95</xdr:row>
      <xdr:rowOff>20005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867242"/>
          <a:ext cx="889000" cy="4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93842</xdr:rowOff>
    </xdr:from>
    <xdr:to>
      <xdr:col>41</xdr:col>
      <xdr:colOff>50800</xdr:colOff>
      <xdr:row>92</xdr:row>
      <xdr:rowOff>145393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867242"/>
          <a:ext cx="889000" cy="5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166624</xdr:rowOff>
    </xdr:from>
    <xdr:to>
      <xdr:col>55</xdr:col>
      <xdr:colOff>50800</xdr:colOff>
      <xdr:row>93</xdr:row>
      <xdr:rowOff>96774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9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18051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7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56530</xdr:rowOff>
    </xdr:from>
    <xdr:to>
      <xdr:col>50</xdr:col>
      <xdr:colOff>165100</xdr:colOff>
      <xdr:row>95</xdr:row>
      <xdr:rowOff>158130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1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140655</xdr:rowOff>
    </xdr:from>
    <xdr:to>
      <xdr:col>46</xdr:col>
      <xdr:colOff>38100</xdr:colOff>
      <xdr:row>95</xdr:row>
      <xdr:rowOff>70805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87332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3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43042</xdr:rowOff>
    </xdr:from>
    <xdr:to>
      <xdr:col>41</xdr:col>
      <xdr:colOff>101600</xdr:colOff>
      <xdr:row>92</xdr:row>
      <xdr:rowOff>144642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8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161169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5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94593</xdr:rowOff>
    </xdr:from>
    <xdr:to>
      <xdr:col>36</xdr:col>
      <xdr:colOff>165100</xdr:colOff>
      <xdr:row>93</xdr:row>
      <xdr:rowOff>24743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41270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64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134671</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83871</xdr:rowOff>
    </xdr:from>
    <xdr:to>
      <xdr:col>67</xdr:col>
      <xdr:colOff>101600</xdr:colOff>
      <xdr:row>39</xdr:row>
      <xdr:rowOff>14021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5148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57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137566</xdr:rowOff>
    </xdr:from>
    <xdr:to>
      <xdr:col>85</xdr:col>
      <xdr:colOff>127000</xdr:colOff>
      <xdr:row>75</xdr:row>
      <xdr:rowOff>150521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96316"/>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150521</xdr:rowOff>
    </xdr:from>
    <xdr:to>
      <xdr:col>81</xdr:col>
      <xdr:colOff>50800</xdr:colOff>
      <xdr:row>76</xdr:row>
      <xdr:rowOff>4865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0927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597</xdr:rowOff>
    </xdr:from>
    <xdr:to>
      <xdr:col>76</xdr:col>
      <xdr:colOff>114300</xdr:colOff>
      <xdr:row>76</xdr:row>
      <xdr:rowOff>4865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3079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597</xdr:rowOff>
    </xdr:from>
    <xdr:to>
      <xdr:col>71</xdr:col>
      <xdr:colOff>177800</xdr:colOff>
      <xdr:row>76</xdr:row>
      <xdr:rowOff>58565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30797"/>
          <a:ext cx="8890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86766</xdr:rowOff>
    </xdr:from>
    <xdr:to>
      <xdr:col>85</xdr:col>
      <xdr:colOff>177800</xdr:colOff>
      <xdr:row>76</xdr:row>
      <xdr:rowOff>16917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45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109643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99720</xdr:rowOff>
    </xdr:from>
    <xdr:to>
      <xdr:col>81</xdr:col>
      <xdr:colOff>101600</xdr:colOff>
      <xdr:row>76</xdr:row>
      <xdr:rowOff>29871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5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46397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125514</xdr:rowOff>
    </xdr:from>
    <xdr:to>
      <xdr:col>76</xdr:col>
      <xdr:colOff>165100</xdr:colOff>
      <xdr:row>76</xdr:row>
      <xdr:rowOff>55665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84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72191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7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121247</xdr:rowOff>
    </xdr:from>
    <xdr:to>
      <xdr:col>72</xdr:col>
      <xdr:colOff>38100</xdr:colOff>
      <xdr:row>76</xdr:row>
      <xdr:rowOff>51397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67924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7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7765</xdr:rowOff>
    </xdr:from>
    <xdr:to>
      <xdr:col>67</xdr:col>
      <xdr:colOff>101600</xdr:colOff>
      <xdr:row>76</xdr:row>
      <xdr:rowOff>109365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100492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103451</xdr:rowOff>
    </xdr:from>
    <xdr:to>
      <xdr:col>85</xdr:col>
      <xdr:colOff>127000</xdr:colOff>
      <xdr:row>99</xdr:row>
      <xdr:rowOff>46169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05551"/>
          <a:ext cx="838200" cy="1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147276</xdr:rowOff>
    </xdr:from>
    <xdr:to>
      <xdr:col>81</xdr:col>
      <xdr:colOff>50800</xdr:colOff>
      <xdr:row>99</xdr:row>
      <xdr:rowOff>46169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777926"/>
          <a:ext cx="889000" cy="2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147276</xdr:rowOff>
    </xdr:from>
    <xdr:to>
      <xdr:col>76</xdr:col>
      <xdr:colOff>114300</xdr:colOff>
      <xdr:row>99</xdr:row>
      <xdr:rowOff>39638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77926"/>
          <a:ext cx="889000" cy="2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68083</xdr:rowOff>
    </xdr:from>
    <xdr:to>
      <xdr:col>71</xdr:col>
      <xdr:colOff>177800</xdr:colOff>
      <xdr:row>99</xdr:row>
      <xdr:rowOff>39638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012933"/>
          <a:ext cx="889000" cy="100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52651</xdr:rowOff>
    </xdr:from>
    <xdr:to>
      <xdr:col>85</xdr:col>
      <xdr:colOff>177800</xdr:colOff>
      <xdr:row>98</xdr:row>
      <xdr:rowOff>154251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139028</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166819</xdr:rowOff>
    </xdr:from>
    <xdr:to>
      <xdr:col>81</xdr:col>
      <xdr:colOff>101600</xdr:colOff>
      <xdr:row>99</xdr:row>
      <xdr:rowOff>96969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88096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6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96476</xdr:rowOff>
    </xdr:from>
    <xdr:to>
      <xdr:col>76</xdr:col>
      <xdr:colOff>165100</xdr:colOff>
      <xdr:row>98</xdr:row>
      <xdr:rowOff>26626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17753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8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160288</xdr:rowOff>
    </xdr:from>
    <xdr:to>
      <xdr:col>72</xdr:col>
      <xdr:colOff>38100</xdr:colOff>
      <xdr:row>99</xdr:row>
      <xdr:rowOff>90438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81565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17283</xdr:rowOff>
    </xdr:from>
    <xdr:to>
      <xdr:col>67</xdr:col>
      <xdr:colOff>101600</xdr:colOff>
      <xdr:row>93</xdr:row>
      <xdr:rowOff>118883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9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135410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7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94960</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44160</xdr:rowOff>
    </xdr:from>
    <xdr:to>
      <xdr:col>98</xdr:col>
      <xdr:colOff>38100</xdr:colOff>
      <xdr:row>39</xdr:row>
      <xdr:rowOff>145760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136887</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62520</xdr:rowOff>
    </xdr:from>
    <xdr:to>
      <xdr:col>116</xdr:col>
      <xdr:colOff>63500</xdr:colOff>
      <xdr:row>57</xdr:row>
      <xdr:rowOff>63064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835170"/>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60016</xdr:rowOff>
    </xdr:from>
    <xdr:to>
      <xdr:col>111</xdr:col>
      <xdr:colOff>177800</xdr:colOff>
      <xdr:row>57</xdr:row>
      <xdr:rowOff>62520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32666"/>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136434</xdr:rowOff>
    </xdr:from>
    <xdr:to>
      <xdr:col>107</xdr:col>
      <xdr:colOff>50800</xdr:colOff>
      <xdr:row>57</xdr:row>
      <xdr:rowOff>60016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737634"/>
          <a:ext cx="889000" cy="9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136434</xdr:rowOff>
    </xdr:from>
    <xdr:to>
      <xdr:col>102</xdr:col>
      <xdr:colOff>114300</xdr:colOff>
      <xdr:row>57</xdr:row>
      <xdr:rowOff>51743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737634"/>
          <a:ext cx="889000" cy="8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12264</xdr:rowOff>
    </xdr:from>
    <xdr:to>
      <xdr:col>116</xdr:col>
      <xdr:colOff>114300</xdr:colOff>
      <xdr:row>57</xdr:row>
      <xdr:rowOff>113864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7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35141</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3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11720</xdr:rowOff>
    </xdr:from>
    <xdr:to>
      <xdr:col>112</xdr:col>
      <xdr:colOff>38100</xdr:colOff>
      <xdr:row>57</xdr:row>
      <xdr:rowOff>113320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7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129847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55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9216</xdr:rowOff>
    </xdr:from>
    <xdr:to>
      <xdr:col>107</xdr:col>
      <xdr:colOff>101600</xdr:colOff>
      <xdr:row>57</xdr:row>
      <xdr:rowOff>110816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127343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5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85634</xdr:rowOff>
    </xdr:from>
    <xdr:to>
      <xdr:col>102</xdr:col>
      <xdr:colOff>165100</xdr:colOff>
      <xdr:row>57</xdr:row>
      <xdr:rowOff>15784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6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32311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4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943</xdr:rowOff>
    </xdr:from>
    <xdr:to>
      <xdr:col>98</xdr:col>
      <xdr:colOff>38100</xdr:colOff>
      <xdr:row>57</xdr:row>
      <xdr:rowOff>102543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7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119070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5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102530</xdr:rowOff>
    </xdr:from>
    <xdr:to>
      <xdr:col>116</xdr:col>
      <xdr:colOff>63500</xdr:colOff>
      <xdr:row>77</xdr:row>
      <xdr:rowOff>22245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32730"/>
          <a:ext cx="838200" cy="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22245</xdr:rowOff>
    </xdr:from>
    <xdr:to>
      <xdr:col>111</xdr:col>
      <xdr:colOff>177800</xdr:colOff>
      <xdr:row>77</xdr:row>
      <xdr:rowOff>69062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23895"/>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69062</xdr:rowOff>
    </xdr:from>
    <xdr:to>
      <xdr:col>107</xdr:col>
      <xdr:colOff>50800</xdr:colOff>
      <xdr:row>77</xdr:row>
      <xdr:rowOff>100746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7071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100746</xdr:rowOff>
    </xdr:from>
    <xdr:to>
      <xdr:col>102</xdr:col>
      <xdr:colOff>114300</xdr:colOff>
      <xdr:row>77</xdr:row>
      <xdr:rowOff>148020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02396"/>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51730</xdr:rowOff>
    </xdr:from>
    <xdr:to>
      <xdr:col>116</xdr:col>
      <xdr:colOff>114300</xdr:colOff>
      <xdr:row>76</xdr:row>
      <xdr:rowOff>153330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30157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6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142895</xdr:rowOff>
    </xdr:from>
    <xdr:to>
      <xdr:col>112</xdr:col>
      <xdr:colOff>38100</xdr:colOff>
      <xdr:row>77</xdr:row>
      <xdr:rowOff>73045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64172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18262</xdr:rowOff>
    </xdr:from>
    <xdr:to>
      <xdr:col>107</xdr:col>
      <xdr:colOff>101600</xdr:colOff>
      <xdr:row>77</xdr:row>
      <xdr:rowOff>119862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110989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49946</xdr:rowOff>
    </xdr:from>
    <xdr:to>
      <xdr:col>102</xdr:col>
      <xdr:colOff>165100</xdr:colOff>
      <xdr:row>77</xdr:row>
      <xdr:rowOff>151546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142673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97220</xdr:rowOff>
    </xdr:from>
    <xdr:to>
      <xdr:col>98</xdr:col>
      <xdr:colOff>38100</xdr:colOff>
      <xdr:row>78</xdr:row>
      <xdr:rowOff>27370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18497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性質別に比較すると類似団体平均よりも高いものは、主に人件費や公債費、普通建設事業費（更新設備）となっています。これは本市のまちづくりの基本理念である「文教住宅都市憲章」のもとに整備されてきた保育所、幼稚園、高等学校などの公共施設に職員を配置していること、また、老朽化した公共施設の改修等の対応のため、他市に比べて高い数値になっています。</a:t>
          </a:r>
        </a:p>
        <a:p>
          <a:r>
            <a:rPr kumimoji="1" lang="ja-JP" altLang="en-US" sz="1300">
              <a:latin typeface="ＭＳ Ｐゴシック" panose="020B0600070205080204" pitchFamily="50" charset="-128"/>
              <a:ea typeface="ＭＳ Ｐゴシック" panose="020B0600070205080204" pitchFamily="50" charset="-128"/>
            </a:rPr>
            <a:t>　一方、類似団体平均よりも低いのは、扶助費、維持補修費などとなっています。扶助費は社会福祉費や児童福祉費、生活保護費が類似団体平均より低いため、補助費等は一部事務組合や国、県への負担金が類似団体よりも低いためです。維持補修費は、市域がコンパクトなことから土木費が類似団体と比較して低いためと考えられ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補助費等が大幅に増加している理由は、特別定額給付金を支給したことによるもの、令和元年度の積立金が大幅に増加している理由は、市有地売却による不動産売払収入を基金に積み立て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174,963
169,741
20.97
73,853,974
69,862,268
3,428,559
36,044,480
48,970,924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104496</xdr:rowOff>
    </xdr:from>
    <xdr:to>
      <xdr:col>24</xdr:col>
      <xdr:colOff>63500</xdr:colOff>
      <xdr:row>33</xdr:row>
      <xdr:rowOff>130099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62346"/>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72492</xdr:rowOff>
    </xdr:from>
    <xdr:to>
      <xdr:col>19</xdr:col>
      <xdr:colOff>177800</xdr:colOff>
      <xdr:row>33</xdr:row>
      <xdr:rowOff>104496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303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48717</xdr:rowOff>
    </xdr:from>
    <xdr:to>
      <xdr:col>15</xdr:col>
      <xdr:colOff>50800</xdr:colOff>
      <xdr:row>33</xdr:row>
      <xdr:rowOff>72492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06567"/>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122326</xdr:rowOff>
    </xdr:from>
    <xdr:to>
      <xdr:col>10</xdr:col>
      <xdr:colOff>114300</xdr:colOff>
      <xdr:row>33</xdr:row>
      <xdr:rowOff>48717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08726"/>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79299</xdr:rowOff>
    </xdr:from>
    <xdr:to>
      <xdr:col>24</xdr:col>
      <xdr:colOff>114300</xdr:colOff>
      <xdr:row>34</xdr:row>
      <xdr:rowOff>9449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102176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53696</xdr:rowOff>
    </xdr:from>
    <xdr:to>
      <xdr:col>20</xdr:col>
      <xdr:colOff>38100</xdr:colOff>
      <xdr:row>33</xdr:row>
      <xdr:rowOff>155296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21692</xdr:rowOff>
    </xdr:from>
    <xdr:to>
      <xdr:col>15</xdr:col>
      <xdr:colOff>101600</xdr:colOff>
      <xdr:row>33</xdr:row>
      <xdr:rowOff>123292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139819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169367</xdr:rowOff>
    </xdr:from>
    <xdr:to>
      <xdr:col>10</xdr:col>
      <xdr:colOff>165100</xdr:colOff>
      <xdr:row>33</xdr:row>
      <xdr:rowOff>99517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116044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71526</xdr:rowOff>
    </xdr:from>
    <xdr:to>
      <xdr:col>6</xdr:col>
      <xdr:colOff>38100</xdr:colOff>
      <xdr:row>33</xdr:row>
      <xdr:rowOff>1676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18203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91367</xdr:rowOff>
    </xdr:from>
    <xdr:to>
      <xdr:col>24</xdr:col>
      <xdr:colOff>63500</xdr:colOff>
      <xdr:row>57</xdr:row>
      <xdr:rowOff>96778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64017"/>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58089</xdr:rowOff>
    </xdr:from>
    <xdr:to>
      <xdr:col>19</xdr:col>
      <xdr:colOff>177800</xdr:colOff>
      <xdr:row>57</xdr:row>
      <xdr:rowOff>96778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30739"/>
          <a:ext cx="889000" cy="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53877</xdr:rowOff>
    </xdr:from>
    <xdr:to>
      <xdr:col>15</xdr:col>
      <xdr:colOff>50800</xdr:colOff>
      <xdr:row>57</xdr:row>
      <xdr:rowOff>58089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97827"/>
          <a:ext cx="889000" cy="10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53877</xdr:rowOff>
    </xdr:from>
    <xdr:to>
      <xdr:col>10</xdr:col>
      <xdr:colOff>114300</xdr:colOff>
      <xdr:row>54</xdr:row>
      <xdr:rowOff>153851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97827"/>
          <a:ext cx="889000" cy="6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40567</xdr:rowOff>
    </xdr:from>
    <xdr:to>
      <xdr:col>24</xdr:col>
      <xdr:colOff>114300</xdr:colOff>
      <xdr:row>57</xdr:row>
      <xdr:rowOff>142167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126944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45978</xdr:rowOff>
    </xdr:from>
    <xdr:to>
      <xdr:col>20</xdr:col>
      <xdr:colOff>38100</xdr:colOff>
      <xdr:row>57</xdr:row>
      <xdr:rowOff>147578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138705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7289</xdr:rowOff>
    </xdr:from>
    <xdr:to>
      <xdr:col>15</xdr:col>
      <xdr:colOff>101600</xdr:colOff>
      <xdr:row>57</xdr:row>
      <xdr:rowOff>108889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3077</xdr:rowOff>
    </xdr:from>
    <xdr:to>
      <xdr:col>10</xdr:col>
      <xdr:colOff>165100</xdr:colOff>
      <xdr:row>51</xdr:row>
      <xdr:rowOff>104677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95804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103051</xdr:rowOff>
    </xdr:from>
    <xdr:to>
      <xdr:col>6</xdr:col>
      <xdr:colOff>38100</xdr:colOff>
      <xdr:row>55</xdr:row>
      <xdr:rowOff>33201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49728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1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106836</xdr:rowOff>
    </xdr:from>
    <xdr:to>
      <xdr:col>24</xdr:col>
      <xdr:colOff>62865</xdr:colOff>
      <xdr:row>77</xdr:row>
      <xdr:rowOff>85303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36886"/>
          <a:ext cx="1270" cy="1350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89130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85303</xdr:rowOff>
    </xdr:from>
    <xdr:to>
      <xdr:col>24</xdr:col>
      <xdr:colOff>152400</xdr:colOff>
      <xdr:row>77</xdr:row>
      <xdr:rowOff>85303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53513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106836</xdr:rowOff>
    </xdr:from>
    <xdr:to>
      <xdr:col>24</xdr:col>
      <xdr:colOff>152400</xdr:colOff>
      <xdr:row>69</xdr:row>
      <xdr:rowOff>106836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139471</xdr:rowOff>
    </xdr:from>
    <xdr:to>
      <xdr:col>24</xdr:col>
      <xdr:colOff>63500</xdr:colOff>
      <xdr:row>76</xdr:row>
      <xdr:rowOff>115729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8221"/>
          <a:ext cx="838200" cy="1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84617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00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61740</xdr:rowOff>
    </xdr:from>
    <xdr:to>
      <xdr:col>24</xdr:col>
      <xdr:colOff>114300</xdr:colOff>
      <xdr:row>74</xdr:row>
      <xdr:rowOff>163340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77270</xdr:rowOff>
    </xdr:from>
    <xdr:to>
      <xdr:col>19</xdr:col>
      <xdr:colOff>177800</xdr:colOff>
      <xdr:row>76</xdr:row>
      <xdr:rowOff>115729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7470"/>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1716</xdr:rowOff>
    </xdr:from>
    <xdr:to>
      <xdr:col>20</xdr:col>
      <xdr:colOff>38100</xdr:colOff>
      <xdr:row>75</xdr:row>
      <xdr:rowOff>103316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119843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3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77270</xdr:rowOff>
    </xdr:from>
    <xdr:to>
      <xdr:col>15</xdr:col>
      <xdr:colOff>50800</xdr:colOff>
      <xdr:row>78</xdr:row>
      <xdr:rowOff>7351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7470"/>
          <a:ext cx="889000" cy="2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110399</xdr:rowOff>
    </xdr:from>
    <xdr:to>
      <xdr:col>15</xdr:col>
      <xdr:colOff>101600</xdr:colOff>
      <xdr:row>75</xdr:row>
      <xdr:rowOff>40549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57076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7351</xdr:rowOff>
    </xdr:from>
    <xdr:to>
      <xdr:col>10</xdr:col>
      <xdr:colOff>114300</xdr:colOff>
      <xdr:row>78</xdr:row>
      <xdr:rowOff>91325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0451"/>
          <a:ext cx="889000" cy="8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44236</xdr:rowOff>
    </xdr:from>
    <xdr:to>
      <xdr:col>10</xdr:col>
      <xdr:colOff>165100</xdr:colOff>
      <xdr:row>76</xdr:row>
      <xdr:rowOff>145836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162363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133716</xdr:rowOff>
    </xdr:from>
    <xdr:to>
      <xdr:col>6</xdr:col>
      <xdr:colOff>38100</xdr:colOff>
      <xdr:row>77</xdr:row>
      <xdr:rowOff>63866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80394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88671</xdr:rowOff>
    </xdr:from>
    <xdr:to>
      <xdr:col>24</xdr:col>
      <xdr:colOff>114300</xdr:colOff>
      <xdr:row>76</xdr:row>
      <xdr:rowOff>18821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67098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64929</xdr:rowOff>
    </xdr:from>
    <xdr:to>
      <xdr:col>20</xdr:col>
      <xdr:colOff>38100</xdr:colOff>
      <xdr:row>76</xdr:row>
      <xdr:rowOff>166529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26470</xdr:rowOff>
    </xdr:from>
    <xdr:to>
      <xdr:col>15</xdr:col>
      <xdr:colOff>101600</xdr:colOff>
      <xdr:row>76</xdr:row>
      <xdr:rowOff>128070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119197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4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128001</xdr:rowOff>
    </xdr:from>
    <xdr:to>
      <xdr:col>10</xdr:col>
      <xdr:colOff>165100</xdr:colOff>
      <xdr:row>78</xdr:row>
      <xdr:rowOff>58151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49278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40525</xdr:rowOff>
    </xdr:from>
    <xdr:to>
      <xdr:col>6</xdr:col>
      <xdr:colOff>38100</xdr:colOff>
      <xdr:row>78</xdr:row>
      <xdr:rowOff>142125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133252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32159</xdr:rowOff>
    </xdr:from>
    <xdr:to>
      <xdr:col>24</xdr:col>
      <xdr:colOff>63500</xdr:colOff>
      <xdr:row>97</xdr:row>
      <xdr:rowOff>57992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62809"/>
          <a:ext cx="8382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41597</xdr:rowOff>
    </xdr:from>
    <xdr:to>
      <xdr:col>19</xdr:col>
      <xdr:colOff>177800</xdr:colOff>
      <xdr:row>97</xdr:row>
      <xdr:rowOff>57992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72247"/>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41597</xdr:rowOff>
    </xdr:from>
    <xdr:to>
      <xdr:col>15</xdr:col>
      <xdr:colOff>50800</xdr:colOff>
      <xdr:row>98</xdr:row>
      <xdr:rowOff>55150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72247"/>
          <a:ext cx="889000" cy="18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170528</xdr:rowOff>
    </xdr:from>
    <xdr:to>
      <xdr:col>10</xdr:col>
      <xdr:colOff>114300</xdr:colOff>
      <xdr:row>98</xdr:row>
      <xdr:rowOff>55150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01178"/>
          <a:ext cx="889000" cy="5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152809</xdr:rowOff>
    </xdr:from>
    <xdr:to>
      <xdr:col>24</xdr:col>
      <xdr:colOff>114300</xdr:colOff>
      <xdr:row>97</xdr:row>
      <xdr:rowOff>82959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131236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7192</xdr:rowOff>
    </xdr:from>
    <xdr:to>
      <xdr:col>20</xdr:col>
      <xdr:colOff>38100</xdr:colOff>
      <xdr:row>97</xdr:row>
      <xdr:rowOff>108792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99919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162247</xdr:rowOff>
    </xdr:from>
    <xdr:to>
      <xdr:col>15</xdr:col>
      <xdr:colOff>101600</xdr:colOff>
      <xdr:row>97</xdr:row>
      <xdr:rowOff>92397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83524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1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4350</xdr:rowOff>
    </xdr:from>
    <xdr:to>
      <xdr:col>10</xdr:col>
      <xdr:colOff>165100</xdr:colOff>
      <xdr:row>98</xdr:row>
      <xdr:rowOff>105950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97077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119728</xdr:rowOff>
    </xdr:from>
    <xdr:to>
      <xdr:col>6</xdr:col>
      <xdr:colOff>38100</xdr:colOff>
      <xdr:row>98</xdr:row>
      <xdr:rowOff>49878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41005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12446</xdr:rowOff>
    </xdr:from>
    <xdr:to>
      <xdr:col>55</xdr:col>
      <xdr:colOff>0</xdr:colOff>
      <xdr:row>39</xdr:row>
      <xdr:rowOff>12446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8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12446</xdr:rowOff>
    </xdr:from>
    <xdr:to>
      <xdr:col>50</xdr:col>
      <xdr:colOff>114300</xdr:colOff>
      <xdr:row>39</xdr:row>
      <xdr:rowOff>12446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8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165227</xdr:rowOff>
    </xdr:from>
    <xdr:to>
      <xdr:col>45</xdr:col>
      <xdr:colOff>177800</xdr:colOff>
      <xdr:row>39</xdr:row>
      <xdr:rowOff>12446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8032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165227</xdr:rowOff>
    </xdr:from>
    <xdr:to>
      <xdr:col>41</xdr:col>
      <xdr:colOff>50800</xdr:colOff>
      <xdr:row>39</xdr:row>
      <xdr:rowOff>2159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8032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133096</xdr:rowOff>
    </xdr:from>
    <xdr:to>
      <xdr:col>55</xdr:col>
      <xdr:colOff>50800</xdr:colOff>
      <xdr:row>39</xdr:row>
      <xdr:rowOff>63246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48023</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3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133096</xdr:rowOff>
    </xdr:from>
    <xdr:to>
      <xdr:col>50</xdr:col>
      <xdr:colOff>165100</xdr:colOff>
      <xdr:row>39</xdr:row>
      <xdr:rowOff>63246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54373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133096</xdr:rowOff>
    </xdr:from>
    <xdr:to>
      <xdr:col>46</xdr:col>
      <xdr:colOff>38100</xdr:colOff>
      <xdr:row>39</xdr:row>
      <xdr:rowOff>63246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54373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114427</xdr:rowOff>
    </xdr:from>
    <xdr:to>
      <xdr:col>41</xdr:col>
      <xdr:colOff>101600</xdr:colOff>
      <xdr:row>39</xdr:row>
      <xdr:rowOff>44577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35704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122809</xdr:rowOff>
    </xdr:from>
    <xdr:to>
      <xdr:col>36</xdr:col>
      <xdr:colOff>165100</xdr:colOff>
      <xdr:row>39</xdr:row>
      <xdr:rowOff>52959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44086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2007</xdr:rowOff>
    </xdr:from>
    <xdr:to>
      <xdr:col>55</xdr:col>
      <xdr:colOff>0</xdr:colOff>
      <xdr:row>59</xdr:row>
      <xdr:rowOff>6197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7557"/>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5283</xdr:rowOff>
    </xdr:from>
    <xdr:to>
      <xdr:col>50</xdr:col>
      <xdr:colOff>114300</xdr:colOff>
      <xdr:row>59</xdr:row>
      <xdr:rowOff>6197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208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4597</xdr:rowOff>
    </xdr:from>
    <xdr:to>
      <xdr:col>45</xdr:col>
      <xdr:colOff>177800</xdr:colOff>
      <xdr:row>59</xdr:row>
      <xdr:rowOff>5283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2014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4597</xdr:rowOff>
    </xdr:from>
    <xdr:to>
      <xdr:col>41</xdr:col>
      <xdr:colOff>50800</xdr:colOff>
      <xdr:row>59</xdr:row>
      <xdr:rowOff>11836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01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122657</xdr:rowOff>
    </xdr:from>
    <xdr:to>
      <xdr:col>55</xdr:col>
      <xdr:colOff>50800</xdr:colOff>
      <xdr:row>59</xdr:row>
      <xdr:rowOff>52807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37584</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126847</xdr:rowOff>
    </xdr:from>
    <xdr:to>
      <xdr:col>50</xdr:col>
      <xdr:colOff>165100</xdr:colOff>
      <xdr:row>59</xdr:row>
      <xdr:rowOff>56997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48124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1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125933</xdr:rowOff>
    </xdr:from>
    <xdr:to>
      <xdr:col>46</xdr:col>
      <xdr:colOff>38100</xdr:colOff>
      <xdr:row>59</xdr:row>
      <xdr:rowOff>56083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47210</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61017" y="10162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125247</xdr:rowOff>
    </xdr:from>
    <xdr:to>
      <xdr:col>41</xdr:col>
      <xdr:colOff>101600</xdr:colOff>
      <xdr:row>59</xdr:row>
      <xdr:rowOff>55397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46524</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16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132486</xdr:rowOff>
    </xdr:from>
    <xdr:to>
      <xdr:col>36</xdr:col>
      <xdr:colOff>165100</xdr:colOff>
      <xdr:row>59</xdr:row>
      <xdr:rowOff>62636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53763</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1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29240</xdr:rowOff>
    </xdr:from>
    <xdr:to>
      <xdr:col>55</xdr:col>
      <xdr:colOff>0</xdr:colOff>
      <xdr:row>77</xdr:row>
      <xdr:rowOff>50592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30890"/>
          <a:ext cx="8382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24211</xdr:rowOff>
    </xdr:from>
    <xdr:to>
      <xdr:col>50</xdr:col>
      <xdr:colOff>114300</xdr:colOff>
      <xdr:row>77</xdr:row>
      <xdr:rowOff>50592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25861"/>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24166</xdr:rowOff>
    </xdr:from>
    <xdr:to>
      <xdr:col>45</xdr:col>
      <xdr:colOff>177800</xdr:colOff>
      <xdr:row>77</xdr:row>
      <xdr:rowOff>24211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2581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24166</xdr:rowOff>
    </xdr:from>
    <xdr:to>
      <xdr:col>41</xdr:col>
      <xdr:colOff>50800</xdr:colOff>
      <xdr:row>77</xdr:row>
      <xdr:rowOff>61565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25816"/>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149890</xdr:rowOff>
    </xdr:from>
    <xdr:to>
      <xdr:col>55</xdr:col>
      <xdr:colOff>50800</xdr:colOff>
      <xdr:row>77</xdr:row>
      <xdr:rowOff>80040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171242</xdr:rowOff>
    </xdr:from>
    <xdr:to>
      <xdr:col>50</xdr:col>
      <xdr:colOff>165100</xdr:colOff>
      <xdr:row>77</xdr:row>
      <xdr:rowOff>101392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92519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29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144861</xdr:rowOff>
    </xdr:from>
    <xdr:to>
      <xdr:col>46</xdr:col>
      <xdr:colOff>38100</xdr:colOff>
      <xdr:row>77</xdr:row>
      <xdr:rowOff>75011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66138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2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144816</xdr:rowOff>
    </xdr:from>
    <xdr:to>
      <xdr:col>41</xdr:col>
      <xdr:colOff>101600</xdr:colOff>
      <xdr:row>77</xdr:row>
      <xdr:rowOff>74966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66093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26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10765</xdr:rowOff>
    </xdr:from>
    <xdr:to>
      <xdr:col>36</xdr:col>
      <xdr:colOff>165100</xdr:colOff>
      <xdr:row>77</xdr:row>
      <xdr:rowOff>112365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103492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0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10508</xdr:rowOff>
    </xdr:from>
    <xdr:to>
      <xdr:col>55</xdr:col>
      <xdr:colOff>0</xdr:colOff>
      <xdr:row>98</xdr:row>
      <xdr:rowOff>28894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12608"/>
          <a:ext cx="8382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23180</xdr:rowOff>
    </xdr:from>
    <xdr:to>
      <xdr:col>50</xdr:col>
      <xdr:colOff>114300</xdr:colOff>
      <xdr:row>98</xdr:row>
      <xdr:rowOff>28894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2528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61551</xdr:rowOff>
    </xdr:from>
    <xdr:to>
      <xdr:col>45</xdr:col>
      <xdr:colOff>177800</xdr:colOff>
      <xdr:row>98</xdr:row>
      <xdr:rowOff>23180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92201"/>
          <a:ext cx="889000" cy="1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61551</xdr:rowOff>
    </xdr:from>
    <xdr:to>
      <xdr:col>41</xdr:col>
      <xdr:colOff>50800</xdr:colOff>
      <xdr:row>98</xdr:row>
      <xdr:rowOff>83987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92201"/>
          <a:ext cx="889000" cy="1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131158</xdr:rowOff>
    </xdr:from>
    <xdr:to>
      <xdr:col>55</xdr:col>
      <xdr:colOff>50800</xdr:colOff>
      <xdr:row>98</xdr:row>
      <xdr:rowOff>61308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109585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149544</xdr:rowOff>
    </xdr:from>
    <xdr:to>
      <xdr:col>50</xdr:col>
      <xdr:colOff>165100</xdr:colOff>
      <xdr:row>98</xdr:row>
      <xdr:rowOff>79694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70821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143830</xdr:rowOff>
    </xdr:from>
    <xdr:to>
      <xdr:col>46</xdr:col>
      <xdr:colOff>38100</xdr:colOff>
      <xdr:row>98</xdr:row>
      <xdr:rowOff>73980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65107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10751</xdr:rowOff>
    </xdr:from>
    <xdr:to>
      <xdr:col>41</xdr:col>
      <xdr:colOff>101600</xdr:colOff>
      <xdr:row>97</xdr:row>
      <xdr:rowOff>112351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103478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33187</xdr:rowOff>
    </xdr:from>
    <xdr:to>
      <xdr:col>36</xdr:col>
      <xdr:colOff>165100</xdr:colOff>
      <xdr:row>98</xdr:row>
      <xdr:rowOff>134787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125914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51643</xdr:rowOff>
    </xdr:from>
    <xdr:to>
      <xdr:col>85</xdr:col>
      <xdr:colOff>127000</xdr:colOff>
      <xdr:row>37</xdr:row>
      <xdr:rowOff>84013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23843"/>
          <a:ext cx="838200" cy="2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103307</xdr:rowOff>
    </xdr:from>
    <xdr:to>
      <xdr:col>81</xdr:col>
      <xdr:colOff>50800</xdr:colOff>
      <xdr:row>37</xdr:row>
      <xdr:rowOff>84013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04057"/>
          <a:ext cx="889000" cy="3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96175</xdr:rowOff>
    </xdr:from>
    <xdr:to>
      <xdr:col>76</xdr:col>
      <xdr:colOff>114300</xdr:colOff>
      <xdr:row>35</xdr:row>
      <xdr:rowOff>103307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582575"/>
          <a:ext cx="889000" cy="52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96175</xdr:rowOff>
    </xdr:from>
    <xdr:to>
      <xdr:col>71</xdr:col>
      <xdr:colOff>177800</xdr:colOff>
      <xdr:row>36</xdr:row>
      <xdr:rowOff>123424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582575"/>
          <a:ext cx="889000" cy="7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843</xdr:rowOff>
    </xdr:from>
    <xdr:to>
      <xdr:col>85</xdr:col>
      <xdr:colOff>177800</xdr:colOff>
      <xdr:row>36</xdr:row>
      <xdr:rowOff>102443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23720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33213</xdr:rowOff>
    </xdr:from>
    <xdr:to>
      <xdr:col>81</xdr:col>
      <xdr:colOff>101600</xdr:colOff>
      <xdr:row>37</xdr:row>
      <xdr:rowOff>134813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125940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6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52507</xdr:rowOff>
    </xdr:from>
    <xdr:to>
      <xdr:col>76</xdr:col>
      <xdr:colOff>165100</xdr:colOff>
      <xdr:row>35</xdr:row>
      <xdr:rowOff>154107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170634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45375</xdr:rowOff>
    </xdr:from>
    <xdr:to>
      <xdr:col>72</xdr:col>
      <xdr:colOff>38100</xdr:colOff>
      <xdr:row>32</xdr:row>
      <xdr:rowOff>146975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5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163502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3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72624</xdr:rowOff>
    </xdr:from>
    <xdr:to>
      <xdr:col>67</xdr:col>
      <xdr:colOff>101600</xdr:colOff>
      <xdr:row>37</xdr:row>
      <xdr:rowOff>2774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19301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77863</xdr:rowOff>
    </xdr:from>
    <xdr:to>
      <xdr:col>85</xdr:col>
      <xdr:colOff>127000</xdr:colOff>
      <xdr:row>55</xdr:row>
      <xdr:rowOff>95332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164713"/>
          <a:ext cx="838200" cy="3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95332</xdr:rowOff>
    </xdr:from>
    <xdr:to>
      <xdr:col>81</xdr:col>
      <xdr:colOff>50800</xdr:colOff>
      <xdr:row>55</xdr:row>
      <xdr:rowOff>155321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25082"/>
          <a:ext cx="889000" cy="5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36716</xdr:rowOff>
    </xdr:from>
    <xdr:to>
      <xdr:col>76</xdr:col>
      <xdr:colOff>114300</xdr:colOff>
      <xdr:row>55</xdr:row>
      <xdr:rowOff>155321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95016"/>
          <a:ext cx="889000" cy="2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36716</xdr:rowOff>
    </xdr:from>
    <xdr:to>
      <xdr:col>71</xdr:col>
      <xdr:colOff>177800</xdr:colOff>
      <xdr:row>55</xdr:row>
      <xdr:rowOff>69520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95016"/>
          <a:ext cx="8890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27063</xdr:rowOff>
    </xdr:from>
    <xdr:to>
      <xdr:col>85</xdr:col>
      <xdr:colOff>177800</xdr:colOff>
      <xdr:row>53</xdr:row>
      <xdr:rowOff>128663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49940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44532</xdr:rowOff>
    </xdr:from>
    <xdr:to>
      <xdr:col>81</xdr:col>
      <xdr:colOff>101600</xdr:colOff>
      <xdr:row>55</xdr:row>
      <xdr:rowOff>146132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162659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104521</xdr:rowOff>
    </xdr:from>
    <xdr:to>
      <xdr:col>76</xdr:col>
      <xdr:colOff>165100</xdr:colOff>
      <xdr:row>56</xdr:row>
      <xdr:rowOff>34671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51198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157366</xdr:rowOff>
    </xdr:from>
    <xdr:to>
      <xdr:col>72</xdr:col>
      <xdr:colOff>38100</xdr:colOff>
      <xdr:row>54</xdr:row>
      <xdr:rowOff>87516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104043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18720</xdr:rowOff>
    </xdr:from>
    <xdr:to>
      <xdr:col>67</xdr:col>
      <xdr:colOff>101600</xdr:colOff>
      <xdr:row>55</xdr:row>
      <xdr:rowOff>120320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136847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134671</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07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83871</xdr:rowOff>
    </xdr:from>
    <xdr:to>
      <xdr:col>67</xdr:col>
      <xdr:colOff>101600</xdr:colOff>
      <xdr:row>79</xdr:row>
      <xdr:rowOff>14021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5148</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549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137567</xdr:rowOff>
    </xdr:from>
    <xdr:to>
      <xdr:col>85</xdr:col>
      <xdr:colOff>127000</xdr:colOff>
      <xdr:row>95</xdr:row>
      <xdr:rowOff>150521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25317"/>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150521</xdr:rowOff>
    </xdr:from>
    <xdr:to>
      <xdr:col>81</xdr:col>
      <xdr:colOff>50800</xdr:colOff>
      <xdr:row>96</xdr:row>
      <xdr:rowOff>4865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3827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597</xdr:rowOff>
    </xdr:from>
    <xdr:to>
      <xdr:col>76</xdr:col>
      <xdr:colOff>114300</xdr:colOff>
      <xdr:row>96</xdr:row>
      <xdr:rowOff>4865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5979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597</xdr:rowOff>
    </xdr:from>
    <xdr:to>
      <xdr:col>71</xdr:col>
      <xdr:colOff>177800</xdr:colOff>
      <xdr:row>96</xdr:row>
      <xdr:rowOff>58204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5979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86767</xdr:rowOff>
    </xdr:from>
    <xdr:to>
      <xdr:col>85</xdr:col>
      <xdr:colOff>177800</xdr:colOff>
      <xdr:row>96</xdr:row>
      <xdr:rowOff>16917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109644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99721</xdr:rowOff>
    </xdr:from>
    <xdr:to>
      <xdr:col>81</xdr:col>
      <xdr:colOff>101600</xdr:colOff>
      <xdr:row>96</xdr:row>
      <xdr:rowOff>29871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46398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125515</xdr:rowOff>
    </xdr:from>
    <xdr:to>
      <xdr:col>76</xdr:col>
      <xdr:colOff>165100</xdr:colOff>
      <xdr:row>96</xdr:row>
      <xdr:rowOff>55665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72192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121247</xdr:rowOff>
    </xdr:from>
    <xdr:to>
      <xdr:col>72</xdr:col>
      <xdr:colOff>38100</xdr:colOff>
      <xdr:row>96</xdr:row>
      <xdr:rowOff>51397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67924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7404</xdr:rowOff>
    </xdr:from>
    <xdr:to>
      <xdr:col>67</xdr:col>
      <xdr:colOff>101600</xdr:colOff>
      <xdr:row>96</xdr:row>
      <xdr:rowOff>109004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100131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19304</xdr:rowOff>
    </xdr:from>
    <xdr:to>
      <xdr:col>116</xdr:col>
      <xdr:colOff>63500</xdr:colOff>
      <xdr:row>39</xdr:row>
      <xdr:rowOff>36830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0585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19304</xdr:rowOff>
    </xdr:from>
    <xdr:to>
      <xdr:col>111</xdr:col>
      <xdr:colOff>177800</xdr:colOff>
      <xdr:row>39</xdr:row>
      <xdr:rowOff>24638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70585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24638</xdr:rowOff>
    </xdr:from>
    <xdr:to>
      <xdr:col>107</xdr:col>
      <xdr:colOff>50800</xdr:colOff>
      <xdr:row>39</xdr:row>
      <xdr:rowOff>26924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7111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26162</xdr:rowOff>
    </xdr:from>
    <xdr:to>
      <xdr:col>102</xdr:col>
      <xdr:colOff>114300</xdr:colOff>
      <xdr:row>39</xdr:row>
      <xdr:rowOff>26924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127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313932"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139954</xdr:rowOff>
    </xdr:from>
    <xdr:to>
      <xdr:col>112</xdr:col>
      <xdr:colOff>38100</xdr:colOff>
      <xdr:row>39</xdr:row>
      <xdr:rowOff>70104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61231</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66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145288</xdr:rowOff>
    </xdr:from>
    <xdr:to>
      <xdr:col>107</xdr:col>
      <xdr:colOff>101600</xdr:colOff>
      <xdr:row>39</xdr:row>
      <xdr:rowOff>75438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66565</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147574</xdr:rowOff>
    </xdr:from>
    <xdr:to>
      <xdr:col>102</xdr:col>
      <xdr:colOff>165100</xdr:colOff>
      <xdr:row>39</xdr:row>
      <xdr:rowOff>77724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68851</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146812</xdr:rowOff>
    </xdr:from>
    <xdr:to>
      <xdr:col>98</xdr:col>
      <xdr:colOff>38100</xdr:colOff>
      <xdr:row>39</xdr:row>
      <xdr:rowOff>76962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68089</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住民一人当たりのコストを目的別に分析すると、教育費が類似団体平均より特に高くなっています。これは、小・中学校の校舎改築や長寿命化改修工事を行ったことによるものです。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年度に大幅に増加している総務費及び消防費について、総務費においては特別定額給付金を支給したため、消防費においては消防庁舎の建替工事が本格化したことによるものです。</a:t>
          </a:r>
        </a:p>
        <a:p>
          <a:r>
            <a:rPr kumimoji="1" lang="ja-JP" altLang="en-US" sz="1300">
              <a:latin typeface="ＭＳ Ｐゴシック" panose="020B0600070205080204" pitchFamily="50" charset="-128"/>
              <a:ea typeface="ＭＳ Ｐゴシック" panose="020B0600070205080204" pitchFamily="50" charset="-128"/>
            </a:rPr>
            <a:t>　一方、主に民生費や農林水産業費は類似団体平均より低くなっています。民生費は社会福祉費や児童福祉費、生活保護費が類似団体平均より低いため、農林水産業費は第１次産業への従事者が減少していることから、従前から低い水準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年度決算における一般会計の実質収支額は</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百万円で、実質収支額の標準財政規模比は</a:t>
          </a:r>
          <a:r>
            <a:rPr kumimoji="1" lang="en-US" altLang="ja-JP" sz="1400">
              <a:latin typeface="ＭＳ ゴシック" pitchFamily="49" charset="-128"/>
              <a:ea typeface="ＭＳ ゴシック" pitchFamily="49" charset="-128"/>
            </a:rPr>
            <a:t>9.51</a:t>
          </a:r>
          <a:r>
            <a:rPr kumimoji="1" lang="ja-JP" altLang="en-US" sz="1400">
              <a:latin typeface="ＭＳ ゴシック" pitchFamily="49" charset="-128"/>
              <a:ea typeface="ＭＳ ゴシック" pitchFamily="49" charset="-128"/>
            </a:rPr>
            <a:t>％となっています。前年度に比べて黒字額が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百万円増加したことにより、</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ポイントの増となっています。</a:t>
          </a:r>
        </a:p>
        <a:p>
          <a:r>
            <a:rPr kumimoji="1" lang="ja-JP" altLang="en-US" sz="1400">
              <a:latin typeface="ＭＳ ゴシック" pitchFamily="49" charset="-128"/>
              <a:ea typeface="ＭＳ ゴシック" pitchFamily="49" charset="-128"/>
            </a:rPr>
            <a:t>　財政調整基金については、剰余金処分として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億円を積み立てたことにより、令和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年度末時点の基金残高は</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年度における各会計の実質収支はいずれも黒字で、前年度に比べ連結黒字額は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千万円減少しました。</a:t>
          </a:r>
        </a:p>
        <a:p>
          <a:r>
            <a:rPr kumimoji="1" lang="ja-JP" altLang="en-US" sz="1400">
              <a:latin typeface="ＭＳ ゴシック" pitchFamily="49" charset="-128"/>
              <a:ea typeface="ＭＳ ゴシック" pitchFamily="49" charset="-128"/>
            </a:rPr>
            <a:t>　この減少の主な理由は、一般会計で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百万円、下水道事業会計</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百万円増加した一方、ガス事業会計で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百万円、国民健康保険特別会計で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百万円減少したことによるものです。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年度決算における実質公債費比率は</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ポイントの増加となっています。</a:t>
          </a:r>
        </a:p>
        <a:p>
          <a:r>
            <a:rPr kumimoji="1" lang="ja-JP" altLang="en-US" sz="1400">
              <a:latin typeface="ＭＳ ゴシック" pitchFamily="49" charset="-128"/>
              <a:ea typeface="ＭＳ ゴシック" pitchFamily="49" charset="-128"/>
            </a:rPr>
            <a:t>　これは、令和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年度単年度実質公債費比率が、令和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ポイント減少したことにより、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か年の平均で算出する実質公債費比率の値に影響したものであり、元利償還金等から基準財政需要額に算入される公債費等を差し引いた実質公債費比率の分子が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百万円増加したこと、普通交付税額等で構成される標準財政規模の増加により実質公債費比率の分母が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百万円増加したことによるものです。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本市では令和元年度まで、市場公募地方債</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億円を</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年満期一括償還という条件で発行しています。減債基金には、</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億円の発行に対し、毎年</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千万円を積み立てています。</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年後の一括償還時には、それまでに積み立てた</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千万円を取崩し、残額の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千万円を借り換えています。なお、令和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年度より借換債の発行を取りやめています。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年度決算における将来負担比率は、</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ポイント増加しています。</a:t>
          </a:r>
        </a:p>
        <a:p>
          <a:r>
            <a:rPr kumimoji="1" lang="ja-JP" altLang="en-US" sz="1400">
              <a:latin typeface="ＭＳ ゴシック" pitchFamily="49" charset="-128"/>
              <a:ea typeface="ＭＳ ゴシック" pitchFamily="49" charset="-128"/>
            </a:rPr>
            <a:t>　主な要因は充当可能財源等が</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百万円減少していることによるものです。</a:t>
          </a:r>
        </a:p>
        <a:p>
          <a:r>
            <a:rPr kumimoji="1" lang="ja-JP" altLang="en-US" sz="1400">
              <a:latin typeface="ＭＳ ゴシック" pitchFamily="49" charset="-128"/>
              <a:ea typeface="ＭＳ ゴシック" pitchFamily="49" charset="-128"/>
            </a:rPr>
            <a:t>　内訳としては、充当可能基金が</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百万円、充当可能特定歳入が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百万円減少しています。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基金全体としては、積立額に対し、公共施設等再生整備基金や市債管理基金の繰入額が増加したため、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及び公債費の償還に充てる減債基金の適正な繰り入れを行うことにより、歳出事業費の縮減を図りつつ、より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・公共施設等再生整備基金：公共施設等の改築、改修その他整備に要する経費の財源に充てるため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：国際交流事業の円滑な執行を図るため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：子どもたちが健やかに生まれ育つ環境づくりの推進を図るため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：海浜霊園事業の円滑な管理運営に資するため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：青少年の音楽活動を奨励し振興を図るため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・公共施設等再生整備基金：主なものは規定分や寄附金等により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百万円を積み立てた一方、大久保小学校校舎改築事業に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百万円、（仮称）向山こども園整備事業に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百万円、第二中学校校舎改築事業に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を充当するなど、公共施設の改築、改修等に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：海浜霊園運営費に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百万円繰り入れる一方、海浜霊園の使用料等を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：寄附金等を積み立てた一方、青少年音楽振興基金事業等に繰り入れたことにより、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百万円積み立てた一方、（仮称）藤崎こども園整備事業に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：寄附金等の積み立てにより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の適正な繰り入れを行うことにより、歳出事業費の縮減を図りつつ、より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標準財政規模に見合う範囲の残高確保に努めるとともに、歳出事業費の縮減を図りつつ、より効果的な財政運営に努めていきます。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百万円を積み立てた一方、市債償還元金として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今後、公債費が増加することが予想されるため、減債基金の繰り入れにより一般財源負担の軽減を図りつつ、より効果的な財政運営に努めていきます。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73853974</v>
      </c>
      <c r="BO4" s="358"/>
      <c r="BP4" s="358"/>
      <c r="BQ4" s="358"/>
      <c r="BR4" s="358"/>
      <c r="BS4" s="358"/>
      <c r="BT4" s="358"/>
      <c r="BU4" s="359"/>
      <c r="BV4" s="357">
        <v>66492234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9.5</v>
      </c>
      <c r="CU4" s="364"/>
      <c r="CV4" s="364"/>
      <c r="CW4" s="364"/>
      <c r="CX4" s="364"/>
      <c r="CY4" s="364"/>
      <c r="CZ4" s="364"/>
      <c r="DA4" s="365"/>
      <c r="DB4" s="363">
        <v>8.3000000000000007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69862268</v>
      </c>
      <c r="BO5" s="395"/>
      <c r="BP5" s="395"/>
      <c r="BQ5" s="395"/>
      <c r="BR5" s="395"/>
      <c r="BS5" s="395"/>
      <c r="BT5" s="395"/>
      <c r="BU5" s="396"/>
      <c r="BV5" s="394">
        <v>63208375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96.9</v>
      </c>
      <c r="CU5" s="392"/>
      <c r="CV5" s="392"/>
      <c r="CW5" s="392"/>
      <c r="CX5" s="392"/>
      <c r="CY5" s="392"/>
      <c r="CZ5" s="392"/>
      <c r="DA5" s="393"/>
      <c r="DB5" s="391">
        <v>97.6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3991706</v>
      </c>
      <c r="BO6" s="395"/>
      <c r="BP6" s="395"/>
      <c r="BQ6" s="395"/>
      <c r="BR6" s="395"/>
      <c r="BS6" s="395"/>
      <c r="BT6" s="395"/>
      <c r="BU6" s="396"/>
      <c r="BV6" s="394">
        <v>3283859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97.6</v>
      </c>
      <c r="CU6" s="432"/>
      <c r="CV6" s="432"/>
      <c r="CW6" s="432"/>
      <c r="CX6" s="432"/>
      <c r="CY6" s="432"/>
      <c r="CZ6" s="432"/>
      <c r="DA6" s="433"/>
      <c r="DB6" s="431">
        <v>99.2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563147</v>
      </c>
      <c r="BO7" s="395"/>
      <c r="BP7" s="395"/>
      <c r="BQ7" s="395"/>
      <c r="BR7" s="395"/>
      <c r="BS7" s="395"/>
      <c r="BT7" s="395"/>
      <c r="BU7" s="396"/>
      <c r="BV7" s="394">
        <v>341175</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36044480</v>
      </c>
      <c r="CU7" s="395"/>
      <c r="CV7" s="395"/>
      <c r="CW7" s="395"/>
      <c r="CX7" s="395"/>
      <c r="CY7" s="395"/>
      <c r="CZ7" s="395"/>
      <c r="DA7" s="396"/>
      <c r="DB7" s="394">
        <v>35340586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3428559</v>
      </c>
      <c r="BO8" s="395"/>
      <c r="BP8" s="395"/>
      <c r="BQ8" s="395"/>
      <c r="BR8" s="395"/>
      <c r="BS8" s="395"/>
      <c r="BT8" s="395"/>
      <c r="BU8" s="396"/>
      <c r="BV8" s="394">
        <v>2942684</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0.89</v>
      </c>
      <c r="CU8" s="435"/>
      <c r="CV8" s="435"/>
      <c r="CW8" s="435"/>
      <c r="CX8" s="435"/>
      <c r="CY8" s="435"/>
      <c r="CZ8" s="435"/>
      <c r="DA8" s="436"/>
      <c r="DB8" s="434">
        <v>0.91</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176197</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485875</v>
      </c>
      <c r="BO9" s="395"/>
      <c r="BP9" s="395"/>
      <c r="BQ9" s="395"/>
      <c r="BR9" s="395"/>
      <c r="BS9" s="395"/>
      <c r="BT9" s="395"/>
      <c r="BU9" s="396"/>
      <c r="BV9" s="394">
        <v>-641987</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11.3</v>
      </c>
      <c r="CU9" s="392"/>
      <c r="CV9" s="392"/>
      <c r="CW9" s="392"/>
      <c r="CX9" s="392"/>
      <c r="CY9" s="392"/>
      <c r="CZ9" s="392"/>
      <c r="DA9" s="393"/>
      <c r="DB9" s="391">
        <v>11.9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167909</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1293</v>
      </c>
      <c r="BO10" s="395"/>
      <c r="BP10" s="395"/>
      <c r="BQ10" s="395"/>
      <c r="BR10" s="395"/>
      <c r="BS10" s="395"/>
      <c r="BT10" s="395"/>
      <c r="BU10" s="396"/>
      <c r="BV10" s="394">
        <v>1227</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174963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1600000</v>
      </c>
      <c r="BO12" s="395"/>
      <c r="BP12" s="395"/>
      <c r="BQ12" s="395"/>
      <c r="BR12" s="395"/>
      <c r="BS12" s="395"/>
      <c r="BT12" s="395"/>
      <c r="BU12" s="396"/>
      <c r="BV12" s="394">
        <v>2300000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169741</v>
      </c>
      <c r="S13" s="479"/>
      <c r="T13" s="479"/>
      <c r="U13" s="479"/>
      <c r="V13" s="480"/>
      <c r="W13" s="410" t="s">
        <v>131</v>
      </c>
      <c r="X13" s="411"/>
      <c r="Y13" s="411"/>
      <c r="Z13" s="411"/>
      <c r="AA13" s="411"/>
      <c r="AB13" s="401"/>
      <c r="AC13" s="445">
        <v>319</v>
      </c>
      <c r="AD13" s="446"/>
      <c r="AE13" s="446"/>
      <c r="AF13" s="446"/>
      <c r="AG13" s="488"/>
      <c r="AH13" s="445">
        <v>306</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-1112832</v>
      </c>
      <c r="BO13" s="395"/>
      <c r="BP13" s="395"/>
      <c r="BQ13" s="395"/>
      <c r="BR13" s="395"/>
      <c r="BS13" s="395"/>
      <c r="BT13" s="395"/>
      <c r="BU13" s="396"/>
      <c r="BV13" s="394">
        <v>-2940760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7.6</v>
      </c>
      <c r="CU13" s="392"/>
      <c r="CV13" s="392"/>
      <c r="CW13" s="392"/>
      <c r="CX13" s="392"/>
      <c r="CY13" s="392"/>
      <c r="CZ13" s="392"/>
      <c r="DA13" s="393"/>
      <c r="DB13" s="391">
        <v>6.8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174812</v>
      </c>
      <c r="S14" s="479"/>
      <c r="T14" s="479"/>
      <c r="U14" s="479"/>
      <c r="V14" s="480"/>
      <c r="W14" s="384"/>
      <c r="X14" s="385"/>
      <c r="Y14" s="385"/>
      <c r="Z14" s="385"/>
      <c r="AA14" s="385"/>
      <c r="AB14" s="374"/>
      <c r="AC14" s="481">
        <v>0.4</v>
      </c>
      <c r="AD14" s="482"/>
      <c r="AE14" s="482"/>
      <c r="AF14" s="482"/>
      <c r="AG14" s="483"/>
      <c r="AH14" s="481">
        <v>0.4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30.5</v>
      </c>
      <c r="CU14" s="493"/>
      <c r="CV14" s="493"/>
      <c r="CW14" s="493"/>
      <c r="CX14" s="493"/>
      <c r="CY14" s="493"/>
      <c r="CZ14" s="493"/>
      <c r="DA14" s="494"/>
      <c r="DB14" s="492">
        <v>24.2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170169</v>
      </c>
      <c r="S15" s="479"/>
      <c r="T15" s="479"/>
      <c r="U15" s="479"/>
      <c r="V15" s="480"/>
      <c r="W15" s="410" t="s">
        <v>137</v>
      </c>
      <c r="X15" s="411"/>
      <c r="Y15" s="411"/>
      <c r="Z15" s="411"/>
      <c r="AA15" s="411"/>
      <c r="AB15" s="401"/>
      <c r="AC15" s="445">
        <v>14025</v>
      </c>
      <c r="AD15" s="446"/>
      <c r="AE15" s="446"/>
      <c r="AF15" s="446"/>
      <c r="AG15" s="488"/>
      <c r="AH15" s="445">
        <v>13664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25491257</v>
      </c>
      <c r="BO15" s="358"/>
      <c r="BP15" s="358"/>
      <c r="BQ15" s="358"/>
      <c r="BR15" s="358"/>
      <c r="BS15" s="358"/>
      <c r="BT15" s="358"/>
      <c r="BU15" s="359"/>
      <c r="BV15" s="357">
        <v>24909944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17.5</v>
      </c>
      <c r="AD16" s="482"/>
      <c r="AE16" s="482"/>
      <c r="AF16" s="482"/>
      <c r="AG16" s="483"/>
      <c r="AH16" s="481">
        <v>18.3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28554541</v>
      </c>
      <c r="BO16" s="395"/>
      <c r="BP16" s="395"/>
      <c r="BQ16" s="395"/>
      <c r="BR16" s="395"/>
      <c r="BS16" s="395"/>
      <c r="BT16" s="395"/>
      <c r="BU16" s="396"/>
      <c r="BV16" s="394">
        <v>27679445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65758</v>
      </c>
      <c r="AD17" s="446"/>
      <c r="AE17" s="446"/>
      <c r="AF17" s="446"/>
      <c r="AG17" s="488"/>
      <c r="AH17" s="445">
        <v>60769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32707683</v>
      </c>
      <c r="BO17" s="395"/>
      <c r="BP17" s="395"/>
      <c r="BQ17" s="395"/>
      <c r="BR17" s="395"/>
      <c r="BS17" s="395"/>
      <c r="BT17" s="395"/>
      <c r="BU17" s="396"/>
      <c r="BV17" s="394">
        <v>31964372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20.97</v>
      </c>
      <c r="M18" s="518"/>
      <c r="N18" s="518"/>
      <c r="O18" s="518"/>
      <c r="P18" s="518"/>
      <c r="Q18" s="518"/>
      <c r="R18" s="519"/>
      <c r="S18" s="519"/>
      <c r="T18" s="519"/>
      <c r="U18" s="519"/>
      <c r="V18" s="520"/>
      <c r="W18" s="412"/>
      <c r="X18" s="413"/>
      <c r="Y18" s="413"/>
      <c r="Z18" s="413"/>
      <c r="AA18" s="413"/>
      <c r="AB18" s="404"/>
      <c r="AC18" s="521">
        <v>82.1</v>
      </c>
      <c r="AD18" s="522"/>
      <c r="AE18" s="522"/>
      <c r="AF18" s="522"/>
      <c r="AG18" s="523"/>
      <c r="AH18" s="521">
        <v>81.3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35780802</v>
      </c>
      <c r="BO18" s="395"/>
      <c r="BP18" s="395"/>
      <c r="BQ18" s="395"/>
      <c r="BR18" s="395"/>
      <c r="BS18" s="395"/>
      <c r="BT18" s="395"/>
      <c r="BU18" s="396"/>
      <c r="BV18" s="394">
        <v>35395887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8402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48091663</v>
      </c>
      <c r="BO19" s="395"/>
      <c r="BP19" s="395"/>
      <c r="BQ19" s="395"/>
      <c r="BR19" s="395"/>
      <c r="BS19" s="395"/>
      <c r="BT19" s="395"/>
      <c r="BU19" s="396"/>
      <c r="BV19" s="394">
        <v>44438171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79423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48970924</v>
      </c>
      <c r="BO22" s="358"/>
      <c r="BP22" s="358"/>
      <c r="BQ22" s="358"/>
      <c r="BR22" s="358"/>
      <c r="BS22" s="358"/>
      <c r="BT22" s="358"/>
      <c r="BU22" s="359"/>
      <c r="BV22" s="357">
        <v>49636392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38131388</v>
      </c>
      <c r="BO23" s="395"/>
      <c r="BP23" s="395"/>
      <c r="BQ23" s="395"/>
      <c r="BR23" s="395"/>
      <c r="BS23" s="395"/>
      <c r="BT23" s="395"/>
      <c r="BU23" s="396"/>
      <c r="BV23" s="394">
        <v>38082898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9500</v>
      </c>
      <c r="R24" s="446"/>
      <c r="S24" s="446"/>
      <c r="T24" s="446"/>
      <c r="U24" s="446"/>
      <c r="V24" s="488"/>
      <c r="W24" s="540"/>
      <c r="X24" s="541"/>
      <c r="Y24" s="542"/>
      <c r="Z24" s="444" t="s">
        <v>162</v>
      </c>
      <c r="AA24" s="424"/>
      <c r="AB24" s="424"/>
      <c r="AC24" s="424"/>
      <c r="AD24" s="424"/>
      <c r="AE24" s="424"/>
      <c r="AF24" s="424"/>
      <c r="AG24" s="425"/>
      <c r="AH24" s="445">
        <v>1039</v>
      </c>
      <c r="AI24" s="446"/>
      <c r="AJ24" s="446"/>
      <c r="AK24" s="446"/>
      <c r="AL24" s="488"/>
      <c r="AM24" s="445">
        <v>3256226</v>
      </c>
      <c r="AN24" s="446"/>
      <c r="AO24" s="446"/>
      <c r="AP24" s="446"/>
      <c r="AQ24" s="446"/>
      <c r="AR24" s="488"/>
      <c r="AS24" s="445">
        <v>3134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28472589</v>
      </c>
      <c r="BO24" s="395"/>
      <c r="BP24" s="395"/>
      <c r="BQ24" s="395"/>
      <c r="BR24" s="395"/>
      <c r="BS24" s="395"/>
      <c r="BT24" s="395"/>
      <c r="BU24" s="396"/>
      <c r="BV24" s="394">
        <v>27450594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8100</v>
      </c>
      <c r="R25" s="446"/>
      <c r="S25" s="446"/>
      <c r="T25" s="446"/>
      <c r="U25" s="446"/>
      <c r="V25" s="488"/>
      <c r="W25" s="540"/>
      <c r="X25" s="541"/>
      <c r="Y25" s="542"/>
      <c r="Z25" s="444" t="s">
        <v>165</v>
      </c>
      <c r="AA25" s="424"/>
      <c r="AB25" s="424"/>
      <c r="AC25" s="424"/>
      <c r="AD25" s="424"/>
      <c r="AE25" s="424"/>
      <c r="AF25" s="424"/>
      <c r="AG25" s="425"/>
      <c r="AH25" s="445">
        <v>203</v>
      </c>
      <c r="AI25" s="446"/>
      <c r="AJ25" s="446"/>
      <c r="AK25" s="446"/>
      <c r="AL25" s="488"/>
      <c r="AM25" s="445">
        <v>603519</v>
      </c>
      <c r="AN25" s="446"/>
      <c r="AO25" s="446"/>
      <c r="AP25" s="446"/>
      <c r="AQ25" s="446"/>
      <c r="AR25" s="488"/>
      <c r="AS25" s="445">
        <v>2973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18899543</v>
      </c>
      <c r="BO25" s="358"/>
      <c r="BP25" s="358"/>
      <c r="BQ25" s="358"/>
      <c r="BR25" s="358"/>
      <c r="BS25" s="358"/>
      <c r="BT25" s="358"/>
      <c r="BU25" s="359"/>
      <c r="BV25" s="357">
        <v>15778710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7300</v>
      </c>
      <c r="R26" s="446"/>
      <c r="S26" s="446"/>
      <c r="T26" s="446"/>
      <c r="U26" s="446"/>
      <c r="V26" s="488"/>
      <c r="W26" s="540"/>
      <c r="X26" s="541"/>
      <c r="Y26" s="542"/>
      <c r="Z26" s="444" t="s">
        <v>168</v>
      </c>
      <c r="AA26" s="546"/>
      <c r="AB26" s="546"/>
      <c r="AC26" s="546"/>
      <c r="AD26" s="546"/>
      <c r="AE26" s="546"/>
      <c r="AF26" s="546"/>
      <c r="AG26" s="547"/>
      <c r="AH26" s="445">
        <v>50</v>
      </c>
      <c r="AI26" s="446"/>
      <c r="AJ26" s="446"/>
      <c r="AK26" s="446"/>
      <c r="AL26" s="488"/>
      <c r="AM26" s="445">
        <v>170850</v>
      </c>
      <c r="AN26" s="446"/>
      <c r="AO26" s="446"/>
      <c r="AP26" s="446"/>
      <c r="AQ26" s="446"/>
      <c r="AR26" s="488"/>
      <c r="AS26" s="445">
        <v>3417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160000</v>
      </c>
      <c r="BO26" s="395"/>
      <c r="BP26" s="395"/>
      <c r="BQ26" s="395"/>
      <c r="BR26" s="395"/>
      <c r="BS26" s="395"/>
      <c r="BT26" s="395"/>
      <c r="BU26" s="396"/>
      <c r="BV26" s="394">
        <v>160000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5400</v>
      </c>
      <c r="R27" s="446"/>
      <c r="S27" s="446"/>
      <c r="T27" s="446"/>
      <c r="U27" s="446"/>
      <c r="V27" s="488"/>
      <c r="W27" s="540"/>
      <c r="X27" s="541"/>
      <c r="Y27" s="542"/>
      <c r="Z27" s="444" t="s">
        <v>171</v>
      </c>
      <c r="AA27" s="424"/>
      <c r="AB27" s="424"/>
      <c r="AC27" s="424"/>
      <c r="AD27" s="424"/>
      <c r="AE27" s="424"/>
      <c r="AF27" s="424"/>
      <c r="AG27" s="425"/>
      <c r="AH27" s="445">
        <v>232</v>
      </c>
      <c r="AI27" s="446"/>
      <c r="AJ27" s="446"/>
      <c r="AK27" s="446"/>
      <c r="AL27" s="488"/>
      <c r="AM27" s="445">
        <v>741300</v>
      </c>
      <c r="AN27" s="446"/>
      <c r="AO27" s="446"/>
      <c r="AP27" s="446"/>
      <c r="AQ27" s="446"/>
      <c r="AR27" s="488"/>
      <c r="AS27" s="445">
        <v>3195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5000</v>
      </c>
      <c r="R28" s="446"/>
      <c r="S28" s="446"/>
      <c r="T28" s="446"/>
      <c r="U28" s="446"/>
      <c r="V28" s="488"/>
      <c r="W28" s="540"/>
      <c r="X28" s="541"/>
      <c r="Y28" s="542"/>
      <c r="Z28" s="444" t="s">
        <v>174</v>
      </c>
      <c r="AA28" s="424"/>
      <c r="AB28" s="424"/>
      <c r="AC28" s="424"/>
      <c r="AD28" s="424"/>
      <c r="AE28" s="424"/>
      <c r="AF28" s="424"/>
      <c r="AG28" s="425"/>
      <c r="AH28" s="445">
        <v>3</v>
      </c>
      <c r="AI28" s="446"/>
      <c r="AJ28" s="446"/>
      <c r="AK28" s="446"/>
      <c r="AL28" s="488"/>
      <c r="AM28" s="445">
        <v>9531</v>
      </c>
      <c r="AN28" s="446"/>
      <c r="AO28" s="446"/>
      <c r="AP28" s="446"/>
      <c r="AQ28" s="446"/>
      <c r="AR28" s="488"/>
      <c r="AS28" s="445">
        <v>3177</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4279068</v>
      </c>
      <c r="BO28" s="358"/>
      <c r="BP28" s="358"/>
      <c r="BQ28" s="358"/>
      <c r="BR28" s="358"/>
      <c r="BS28" s="358"/>
      <c r="BT28" s="358"/>
      <c r="BU28" s="359"/>
      <c r="BV28" s="357">
        <v>4377774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28</v>
      </c>
      <c r="M29" s="446"/>
      <c r="N29" s="446"/>
      <c r="O29" s="446"/>
      <c r="P29" s="488"/>
      <c r="Q29" s="445">
        <v>4800</v>
      </c>
      <c r="R29" s="446"/>
      <c r="S29" s="446"/>
      <c r="T29" s="446"/>
      <c r="U29" s="446"/>
      <c r="V29" s="488"/>
      <c r="W29" s="543"/>
      <c r="X29" s="544"/>
      <c r="Y29" s="545"/>
      <c r="Z29" s="444" t="s">
        <v>177</v>
      </c>
      <c r="AA29" s="424"/>
      <c r="AB29" s="424"/>
      <c r="AC29" s="424"/>
      <c r="AD29" s="424"/>
      <c r="AE29" s="424"/>
      <c r="AF29" s="424"/>
      <c r="AG29" s="425"/>
      <c r="AH29" s="445">
        <v>1274</v>
      </c>
      <c r="AI29" s="446"/>
      <c r="AJ29" s="446"/>
      <c r="AK29" s="446"/>
      <c r="AL29" s="488"/>
      <c r="AM29" s="445">
        <v>4007057</v>
      </c>
      <c r="AN29" s="446"/>
      <c r="AO29" s="446"/>
      <c r="AP29" s="446"/>
      <c r="AQ29" s="446"/>
      <c r="AR29" s="488"/>
      <c r="AS29" s="445">
        <v>3145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4147306</v>
      </c>
      <c r="BO29" s="395"/>
      <c r="BP29" s="395"/>
      <c r="BQ29" s="395"/>
      <c r="BR29" s="395"/>
      <c r="BS29" s="395"/>
      <c r="BT29" s="395"/>
      <c r="BU29" s="396"/>
      <c r="BV29" s="394">
        <v>4672706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5176047</v>
      </c>
      <c r="BO30" s="514"/>
      <c r="BP30" s="514"/>
      <c r="BQ30" s="514"/>
      <c r="BR30" s="514"/>
      <c r="BS30" s="514"/>
      <c r="BT30" s="514"/>
      <c r="BU30" s="515"/>
      <c r="BV30" s="513">
        <v>6174627</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ガス事業会計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習志野市開発公社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習志野文化ホール</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習志野市スポーツ振興協会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四市複合事務組合（一般会計）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千葉県競馬組合（一般会計）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北千葉広域水道企業団（水道用水供給事業会計）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ZfjOGrz54Zhpw1C9IThMpSWaIuSVTLPqeZsltaHTelixirJN41S2O85FHfz2vEVEwCYOUBFrY7OjT0JbjUdByQ==" saltValue="9wA28/w7E5qDSx7hJZmx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30438975</v>
      </c>
      <c r="S5" s="600"/>
      <c r="T5" s="600"/>
      <c r="U5" s="600"/>
      <c r="V5" s="600"/>
      <c r="W5" s="600"/>
      <c r="X5" s="600"/>
      <c r="Y5" s="601"/>
      <c r="Z5" s="602">
        <v>41.2</v>
      </c>
      <c r="AA5" s="602"/>
      <c r="AB5" s="602"/>
      <c r="AC5" s="602"/>
      <c r="AD5" s="603">
        <v>27949278</v>
      </c>
      <c r="AE5" s="603"/>
      <c r="AF5" s="603"/>
      <c r="AG5" s="603"/>
      <c r="AH5" s="603"/>
      <c r="AI5" s="603"/>
      <c r="AJ5" s="603"/>
      <c r="AK5" s="603"/>
      <c r="AL5" s="604">
        <v>76.2</v>
      </c>
      <c r="AM5" s="605"/>
      <c r="AN5" s="605"/>
      <c r="AO5" s="606"/>
      <c r="AP5" s="596" t="s">
        <v>216</v>
      </c>
      <c r="AQ5" s="597"/>
      <c r="AR5" s="597"/>
      <c r="AS5" s="597"/>
      <c r="AT5" s="597"/>
      <c r="AU5" s="597"/>
      <c r="AV5" s="597"/>
      <c r="AW5" s="597"/>
      <c r="AX5" s="597"/>
      <c r="AY5" s="597"/>
      <c r="AZ5" s="597"/>
      <c r="BA5" s="597"/>
      <c r="BB5" s="597"/>
      <c r="BC5" s="597"/>
      <c r="BD5" s="597"/>
      <c r="BE5" s="597"/>
      <c r="BF5" s="598"/>
      <c r="BG5" s="610">
        <v>27949278</v>
      </c>
      <c r="BH5" s="611"/>
      <c r="BI5" s="611"/>
      <c r="BJ5" s="611"/>
      <c r="BK5" s="611"/>
      <c r="BL5" s="611"/>
      <c r="BM5" s="611"/>
      <c r="BN5" s="612"/>
      <c r="BO5" s="613">
        <v>91.8</v>
      </c>
      <c r="BP5" s="613"/>
      <c r="BQ5" s="613"/>
      <c r="BR5" s="613"/>
      <c r="BS5" s="614">
        <v>170692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294519</v>
      </c>
      <c r="S6" s="611"/>
      <c r="T6" s="611"/>
      <c r="U6" s="611"/>
      <c r="V6" s="611"/>
      <c r="W6" s="611"/>
      <c r="X6" s="611"/>
      <c r="Y6" s="612"/>
      <c r="Z6" s="613">
        <v>0.4</v>
      </c>
      <c r="AA6" s="613"/>
      <c r="AB6" s="613"/>
      <c r="AC6" s="613"/>
      <c r="AD6" s="614">
        <v>294519</v>
      </c>
      <c r="AE6" s="614"/>
      <c r="AF6" s="614"/>
      <c r="AG6" s="614"/>
      <c r="AH6" s="614"/>
      <c r="AI6" s="614"/>
      <c r="AJ6" s="614"/>
      <c r="AK6" s="614"/>
      <c r="AL6" s="615">
        <v>0.8</v>
      </c>
      <c r="AM6" s="616"/>
      <c r="AN6" s="616"/>
      <c r="AO6" s="617"/>
      <c r="AP6" s="607" t="s">
        <v>221</v>
      </c>
      <c r="AQ6" s="608"/>
      <c r="AR6" s="608"/>
      <c r="AS6" s="608"/>
      <c r="AT6" s="608"/>
      <c r="AU6" s="608"/>
      <c r="AV6" s="608"/>
      <c r="AW6" s="608"/>
      <c r="AX6" s="608"/>
      <c r="AY6" s="608"/>
      <c r="AZ6" s="608"/>
      <c r="BA6" s="608"/>
      <c r="BB6" s="608"/>
      <c r="BC6" s="608"/>
      <c r="BD6" s="608"/>
      <c r="BE6" s="608"/>
      <c r="BF6" s="609"/>
      <c r="BG6" s="610">
        <v>27949278</v>
      </c>
      <c r="BH6" s="611"/>
      <c r="BI6" s="611"/>
      <c r="BJ6" s="611"/>
      <c r="BK6" s="611"/>
      <c r="BL6" s="611"/>
      <c r="BM6" s="611"/>
      <c r="BN6" s="612"/>
      <c r="BO6" s="613">
        <v>91.8</v>
      </c>
      <c r="BP6" s="613"/>
      <c r="BQ6" s="613"/>
      <c r="BR6" s="613"/>
      <c r="BS6" s="614">
        <v>170692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428374</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428010</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16201</v>
      </c>
      <c r="S7" s="611"/>
      <c r="T7" s="611"/>
      <c r="U7" s="611"/>
      <c r="V7" s="611"/>
      <c r="W7" s="611"/>
      <c r="X7" s="611"/>
      <c r="Y7" s="612"/>
      <c r="Z7" s="613">
        <v>0</v>
      </c>
      <c r="AA7" s="613"/>
      <c r="AB7" s="613"/>
      <c r="AC7" s="613"/>
      <c r="AD7" s="614">
        <v>16201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15152027</v>
      </c>
      <c r="BH7" s="611"/>
      <c r="BI7" s="611"/>
      <c r="BJ7" s="611"/>
      <c r="BK7" s="611"/>
      <c r="BL7" s="611"/>
      <c r="BM7" s="611"/>
      <c r="BN7" s="612"/>
      <c r="BO7" s="613">
        <v>49.8</v>
      </c>
      <c r="BP7" s="613"/>
      <c r="BQ7" s="613"/>
      <c r="BR7" s="613"/>
      <c r="BS7" s="614">
        <v>170692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5632136</v>
      </c>
      <c r="CS7" s="611"/>
      <c r="CT7" s="611"/>
      <c r="CU7" s="611"/>
      <c r="CV7" s="611"/>
      <c r="CW7" s="611"/>
      <c r="CX7" s="611"/>
      <c r="CY7" s="612"/>
      <c r="CZ7" s="613">
        <v>8.1</v>
      </c>
      <c r="DA7" s="613"/>
      <c r="DB7" s="613"/>
      <c r="DC7" s="613"/>
      <c r="DD7" s="619">
        <v>204455</v>
      </c>
      <c r="DE7" s="611"/>
      <c r="DF7" s="611"/>
      <c r="DG7" s="611"/>
      <c r="DH7" s="611"/>
      <c r="DI7" s="611"/>
      <c r="DJ7" s="611"/>
      <c r="DK7" s="611"/>
      <c r="DL7" s="611"/>
      <c r="DM7" s="611"/>
      <c r="DN7" s="611"/>
      <c r="DO7" s="611"/>
      <c r="DP7" s="612"/>
      <c r="DQ7" s="619">
        <v>4465523</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229998</v>
      </c>
      <c r="S8" s="611"/>
      <c r="T8" s="611"/>
      <c r="U8" s="611"/>
      <c r="V8" s="611"/>
      <c r="W8" s="611"/>
      <c r="X8" s="611"/>
      <c r="Y8" s="612"/>
      <c r="Z8" s="613">
        <v>0.3</v>
      </c>
      <c r="AA8" s="613"/>
      <c r="AB8" s="613"/>
      <c r="AC8" s="613"/>
      <c r="AD8" s="614">
        <v>229998</v>
      </c>
      <c r="AE8" s="614"/>
      <c r="AF8" s="614"/>
      <c r="AG8" s="614"/>
      <c r="AH8" s="614"/>
      <c r="AI8" s="614"/>
      <c r="AJ8" s="614"/>
      <c r="AK8" s="614"/>
      <c r="AL8" s="615">
        <v>0.6</v>
      </c>
      <c r="AM8" s="616"/>
      <c r="AN8" s="616"/>
      <c r="AO8" s="617"/>
      <c r="AP8" s="607" t="s">
        <v>227</v>
      </c>
      <c r="AQ8" s="608"/>
      <c r="AR8" s="608"/>
      <c r="AS8" s="608"/>
      <c r="AT8" s="608"/>
      <c r="AU8" s="608"/>
      <c r="AV8" s="608"/>
      <c r="AW8" s="608"/>
      <c r="AX8" s="608"/>
      <c r="AY8" s="608"/>
      <c r="AZ8" s="608"/>
      <c r="BA8" s="608"/>
      <c r="BB8" s="608"/>
      <c r="BC8" s="608"/>
      <c r="BD8" s="608"/>
      <c r="BE8" s="608"/>
      <c r="BF8" s="609"/>
      <c r="BG8" s="610">
        <v>328438</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31365760</v>
      </c>
      <c r="CS8" s="611"/>
      <c r="CT8" s="611"/>
      <c r="CU8" s="611"/>
      <c r="CV8" s="611"/>
      <c r="CW8" s="611"/>
      <c r="CX8" s="611"/>
      <c r="CY8" s="612"/>
      <c r="CZ8" s="613">
        <v>44.9</v>
      </c>
      <c r="DA8" s="613"/>
      <c r="DB8" s="613"/>
      <c r="DC8" s="613"/>
      <c r="DD8" s="619">
        <v>1788551</v>
      </c>
      <c r="DE8" s="611"/>
      <c r="DF8" s="611"/>
      <c r="DG8" s="611"/>
      <c r="DH8" s="611"/>
      <c r="DI8" s="611"/>
      <c r="DJ8" s="611"/>
      <c r="DK8" s="611"/>
      <c r="DL8" s="611"/>
      <c r="DM8" s="611"/>
      <c r="DN8" s="611"/>
      <c r="DO8" s="611"/>
      <c r="DP8" s="612"/>
      <c r="DQ8" s="619">
        <v>16587553</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275874</v>
      </c>
      <c r="S9" s="611"/>
      <c r="T9" s="611"/>
      <c r="U9" s="611"/>
      <c r="V9" s="611"/>
      <c r="W9" s="611"/>
      <c r="X9" s="611"/>
      <c r="Y9" s="612"/>
      <c r="Z9" s="613">
        <v>0.4</v>
      </c>
      <c r="AA9" s="613"/>
      <c r="AB9" s="613"/>
      <c r="AC9" s="613"/>
      <c r="AD9" s="614">
        <v>275874</v>
      </c>
      <c r="AE9" s="614"/>
      <c r="AF9" s="614"/>
      <c r="AG9" s="614"/>
      <c r="AH9" s="614"/>
      <c r="AI9" s="614"/>
      <c r="AJ9" s="614"/>
      <c r="AK9" s="614"/>
      <c r="AL9" s="615">
        <v>0.8</v>
      </c>
      <c r="AM9" s="616"/>
      <c r="AN9" s="616"/>
      <c r="AO9" s="617"/>
      <c r="AP9" s="607" t="s">
        <v>230</v>
      </c>
      <c r="AQ9" s="608"/>
      <c r="AR9" s="608"/>
      <c r="AS9" s="608"/>
      <c r="AT9" s="608"/>
      <c r="AU9" s="608"/>
      <c r="AV9" s="608"/>
      <c r="AW9" s="608"/>
      <c r="AX9" s="608"/>
      <c r="AY9" s="608"/>
      <c r="AZ9" s="608"/>
      <c r="BA9" s="608"/>
      <c r="BB9" s="608"/>
      <c r="BC9" s="608"/>
      <c r="BD9" s="608"/>
      <c r="BE9" s="608"/>
      <c r="BF9" s="609"/>
      <c r="BG9" s="610">
        <v>13387580</v>
      </c>
      <c r="BH9" s="611"/>
      <c r="BI9" s="611"/>
      <c r="BJ9" s="611"/>
      <c r="BK9" s="611"/>
      <c r="BL9" s="611"/>
      <c r="BM9" s="611"/>
      <c r="BN9" s="612"/>
      <c r="BO9" s="613">
        <v>44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5693891</v>
      </c>
      <c r="CS9" s="611"/>
      <c r="CT9" s="611"/>
      <c r="CU9" s="611"/>
      <c r="CV9" s="611"/>
      <c r="CW9" s="611"/>
      <c r="CX9" s="611"/>
      <c r="CY9" s="612"/>
      <c r="CZ9" s="613">
        <v>8.1999999999999993</v>
      </c>
      <c r="DA9" s="613"/>
      <c r="DB9" s="613"/>
      <c r="DC9" s="613"/>
      <c r="DD9" s="619">
        <v>716286</v>
      </c>
      <c r="DE9" s="611"/>
      <c r="DF9" s="611"/>
      <c r="DG9" s="611"/>
      <c r="DH9" s="611"/>
      <c r="DI9" s="611"/>
      <c r="DJ9" s="611"/>
      <c r="DK9" s="611"/>
      <c r="DL9" s="611"/>
      <c r="DM9" s="611"/>
      <c r="DN9" s="611"/>
      <c r="DO9" s="611"/>
      <c r="DP9" s="612"/>
      <c r="DQ9" s="619">
        <v>3890225</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494527</v>
      </c>
      <c r="BH10" s="611"/>
      <c r="BI10" s="611"/>
      <c r="BJ10" s="611"/>
      <c r="BK10" s="611"/>
      <c r="BL10" s="611"/>
      <c r="BM10" s="611"/>
      <c r="BN10" s="612"/>
      <c r="BO10" s="613">
        <v>1.6</v>
      </c>
      <c r="BP10" s="613"/>
      <c r="BQ10" s="613"/>
      <c r="BR10" s="613"/>
      <c r="BS10" s="614">
        <v>62419</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14769</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14447</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4143434</v>
      </c>
      <c r="S11" s="611"/>
      <c r="T11" s="611"/>
      <c r="U11" s="611"/>
      <c r="V11" s="611"/>
      <c r="W11" s="611"/>
      <c r="X11" s="611"/>
      <c r="Y11" s="612"/>
      <c r="Z11" s="615">
        <v>5.6</v>
      </c>
      <c r="AA11" s="616"/>
      <c r="AB11" s="616"/>
      <c r="AC11" s="622"/>
      <c r="AD11" s="619">
        <v>4143434</v>
      </c>
      <c r="AE11" s="611"/>
      <c r="AF11" s="611"/>
      <c r="AG11" s="611"/>
      <c r="AH11" s="611"/>
      <c r="AI11" s="611"/>
      <c r="AJ11" s="611"/>
      <c r="AK11" s="612"/>
      <c r="AL11" s="615">
        <v>11.3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941482</v>
      </c>
      <c r="BH11" s="611"/>
      <c r="BI11" s="611"/>
      <c r="BJ11" s="611"/>
      <c r="BK11" s="611"/>
      <c r="BL11" s="611"/>
      <c r="BM11" s="611"/>
      <c r="BN11" s="612"/>
      <c r="BO11" s="613">
        <v>3.1</v>
      </c>
      <c r="BP11" s="613"/>
      <c r="BQ11" s="613"/>
      <c r="BR11" s="613"/>
      <c r="BS11" s="614">
        <v>108273</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97425</v>
      </c>
      <c r="CS11" s="611"/>
      <c r="CT11" s="611"/>
      <c r="CU11" s="611"/>
      <c r="CV11" s="611"/>
      <c r="CW11" s="611"/>
      <c r="CX11" s="611"/>
      <c r="CY11" s="612"/>
      <c r="CZ11" s="613">
        <v>0.1</v>
      </c>
      <c r="DA11" s="613"/>
      <c r="DB11" s="613"/>
      <c r="DC11" s="613"/>
      <c r="DD11" s="619">
        <v>7912</v>
      </c>
      <c r="DE11" s="611"/>
      <c r="DF11" s="611"/>
      <c r="DG11" s="611"/>
      <c r="DH11" s="611"/>
      <c r="DI11" s="611"/>
      <c r="DJ11" s="611"/>
      <c r="DK11" s="611"/>
      <c r="DL11" s="611"/>
      <c r="DM11" s="611"/>
      <c r="DN11" s="611"/>
      <c r="DO11" s="611"/>
      <c r="DP11" s="612"/>
      <c r="DQ11" s="619">
        <v>95423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11685610</v>
      </c>
      <c r="BH12" s="611"/>
      <c r="BI12" s="611"/>
      <c r="BJ12" s="611"/>
      <c r="BK12" s="611"/>
      <c r="BL12" s="611"/>
      <c r="BM12" s="611"/>
      <c r="BN12" s="612"/>
      <c r="BO12" s="613">
        <v>38.4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1078735</v>
      </c>
      <c r="CS12" s="611"/>
      <c r="CT12" s="611"/>
      <c r="CU12" s="611"/>
      <c r="CV12" s="611"/>
      <c r="CW12" s="611"/>
      <c r="CX12" s="611"/>
      <c r="CY12" s="612"/>
      <c r="CZ12" s="613">
        <v>1.5</v>
      </c>
      <c r="DA12" s="613"/>
      <c r="DB12" s="613"/>
      <c r="DC12" s="613"/>
      <c r="DD12" s="619" t="s">
        <v>122</v>
      </c>
      <c r="DE12" s="611"/>
      <c r="DF12" s="611"/>
      <c r="DG12" s="611"/>
      <c r="DH12" s="611"/>
      <c r="DI12" s="611"/>
      <c r="DJ12" s="611"/>
      <c r="DK12" s="611"/>
      <c r="DL12" s="611"/>
      <c r="DM12" s="611"/>
      <c r="DN12" s="611"/>
      <c r="DO12" s="611"/>
      <c r="DP12" s="612"/>
      <c r="DQ12" s="619">
        <v>382549</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11517116</v>
      </c>
      <c r="BH13" s="611"/>
      <c r="BI13" s="611"/>
      <c r="BJ13" s="611"/>
      <c r="BK13" s="611"/>
      <c r="BL13" s="611"/>
      <c r="BM13" s="611"/>
      <c r="BN13" s="612"/>
      <c r="BO13" s="613">
        <v>37.799999999999997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4891276</v>
      </c>
      <c r="CS13" s="611"/>
      <c r="CT13" s="611"/>
      <c r="CU13" s="611"/>
      <c r="CV13" s="611"/>
      <c r="CW13" s="611"/>
      <c r="CX13" s="611"/>
      <c r="CY13" s="612"/>
      <c r="CZ13" s="613">
        <v>7</v>
      </c>
      <c r="DA13" s="613"/>
      <c r="DB13" s="613"/>
      <c r="DC13" s="613"/>
      <c r="DD13" s="619">
        <v>1608050</v>
      </c>
      <c r="DE13" s="611"/>
      <c r="DF13" s="611"/>
      <c r="DG13" s="611"/>
      <c r="DH13" s="611"/>
      <c r="DI13" s="611"/>
      <c r="DJ13" s="611"/>
      <c r="DK13" s="611"/>
      <c r="DL13" s="611"/>
      <c r="DM13" s="611"/>
      <c r="DN13" s="611"/>
      <c r="DO13" s="611"/>
      <c r="DP13" s="612"/>
      <c r="DQ13" s="619">
        <v>3907124</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3334</v>
      </c>
      <c r="S14" s="611"/>
      <c r="T14" s="611"/>
      <c r="U14" s="611"/>
      <c r="V14" s="611"/>
      <c r="W14" s="611"/>
      <c r="X14" s="611"/>
      <c r="Y14" s="612"/>
      <c r="Z14" s="613">
        <v>0</v>
      </c>
      <c r="AA14" s="613"/>
      <c r="AB14" s="613"/>
      <c r="AC14" s="613"/>
      <c r="AD14" s="614">
        <v>3334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165208</v>
      </c>
      <c r="BH14" s="611"/>
      <c r="BI14" s="611"/>
      <c r="BJ14" s="611"/>
      <c r="BK14" s="611"/>
      <c r="BL14" s="611"/>
      <c r="BM14" s="611"/>
      <c r="BN14" s="612"/>
      <c r="BO14" s="613">
        <v>0.5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2574205</v>
      </c>
      <c r="CS14" s="611"/>
      <c r="CT14" s="611"/>
      <c r="CU14" s="611"/>
      <c r="CV14" s="611"/>
      <c r="CW14" s="611"/>
      <c r="CX14" s="611"/>
      <c r="CY14" s="612"/>
      <c r="CZ14" s="613">
        <v>3.7</v>
      </c>
      <c r="DA14" s="613"/>
      <c r="DB14" s="613"/>
      <c r="DC14" s="613"/>
      <c r="DD14" s="619">
        <v>557818</v>
      </c>
      <c r="DE14" s="611"/>
      <c r="DF14" s="611"/>
      <c r="DG14" s="611"/>
      <c r="DH14" s="611"/>
      <c r="DI14" s="611"/>
      <c r="DJ14" s="611"/>
      <c r="DK14" s="611"/>
      <c r="DL14" s="611"/>
      <c r="DM14" s="611"/>
      <c r="DN14" s="611"/>
      <c r="DO14" s="611"/>
      <c r="DP14" s="612"/>
      <c r="DQ14" s="619">
        <v>2052593</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946433</v>
      </c>
      <c r="BH15" s="611"/>
      <c r="BI15" s="611"/>
      <c r="BJ15" s="611"/>
      <c r="BK15" s="611"/>
      <c r="BL15" s="611"/>
      <c r="BM15" s="611"/>
      <c r="BN15" s="612"/>
      <c r="BO15" s="613">
        <v>3.1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12640430</v>
      </c>
      <c r="CS15" s="611"/>
      <c r="CT15" s="611"/>
      <c r="CU15" s="611"/>
      <c r="CV15" s="611"/>
      <c r="CW15" s="611"/>
      <c r="CX15" s="611"/>
      <c r="CY15" s="612"/>
      <c r="CZ15" s="613">
        <v>18.100000000000001</v>
      </c>
      <c r="DA15" s="613"/>
      <c r="DB15" s="613"/>
      <c r="DC15" s="613"/>
      <c r="DD15" s="619">
        <v>5545519</v>
      </c>
      <c r="DE15" s="611"/>
      <c r="DF15" s="611"/>
      <c r="DG15" s="611"/>
      <c r="DH15" s="611"/>
      <c r="DI15" s="611"/>
      <c r="DJ15" s="611"/>
      <c r="DK15" s="611"/>
      <c r="DL15" s="611"/>
      <c r="DM15" s="611"/>
      <c r="DN15" s="611"/>
      <c r="DO15" s="611"/>
      <c r="DP15" s="612"/>
      <c r="DQ15" s="619">
        <v>6856606</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47446</v>
      </c>
      <c r="S16" s="611"/>
      <c r="T16" s="611"/>
      <c r="U16" s="611"/>
      <c r="V16" s="611"/>
      <c r="W16" s="611"/>
      <c r="X16" s="611"/>
      <c r="Y16" s="612"/>
      <c r="Z16" s="613">
        <v>0.1</v>
      </c>
      <c r="AA16" s="613"/>
      <c r="AB16" s="613"/>
      <c r="AC16" s="613"/>
      <c r="AD16" s="614">
        <v>47446</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321036</v>
      </c>
      <c r="S17" s="611"/>
      <c r="T17" s="611"/>
      <c r="U17" s="611"/>
      <c r="V17" s="611"/>
      <c r="W17" s="611"/>
      <c r="X17" s="611"/>
      <c r="Y17" s="612"/>
      <c r="Z17" s="613">
        <v>0.4</v>
      </c>
      <c r="AA17" s="613"/>
      <c r="AB17" s="613"/>
      <c r="AC17" s="613"/>
      <c r="AD17" s="614">
        <v>321036</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5443516</v>
      </c>
      <c r="CS17" s="611"/>
      <c r="CT17" s="611"/>
      <c r="CU17" s="611"/>
      <c r="CV17" s="611"/>
      <c r="CW17" s="611"/>
      <c r="CX17" s="611"/>
      <c r="CY17" s="612"/>
      <c r="CZ17" s="613">
        <v>7.8</v>
      </c>
      <c r="DA17" s="613"/>
      <c r="DB17" s="613"/>
      <c r="DC17" s="613"/>
      <c r="DD17" s="619" t="s">
        <v>122</v>
      </c>
      <c r="DE17" s="611"/>
      <c r="DF17" s="611"/>
      <c r="DG17" s="611"/>
      <c r="DH17" s="611"/>
      <c r="DI17" s="611"/>
      <c r="DJ17" s="611"/>
      <c r="DK17" s="611"/>
      <c r="DL17" s="611"/>
      <c r="DM17" s="611"/>
      <c r="DN17" s="611"/>
      <c r="DO17" s="611"/>
      <c r="DP17" s="612"/>
      <c r="DQ17" s="619">
        <v>5418153</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161211</v>
      </c>
      <c r="S18" s="611"/>
      <c r="T18" s="611"/>
      <c r="U18" s="611"/>
      <c r="V18" s="611"/>
      <c r="W18" s="611"/>
      <c r="X18" s="611"/>
      <c r="Y18" s="612"/>
      <c r="Z18" s="613">
        <v>0.2</v>
      </c>
      <c r="AA18" s="613"/>
      <c r="AB18" s="613"/>
      <c r="AC18" s="613"/>
      <c r="AD18" s="614">
        <v>161211</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1751</v>
      </c>
      <c r="CS18" s="611"/>
      <c r="CT18" s="611"/>
      <c r="CU18" s="611"/>
      <c r="CV18" s="611"/>
      <c r="CW18" s="611"/>
      <c r="CX18" s="611"/>
      <c r="CY18" s="612"/>
      <c r="CZ18" s="613">
        <v>0</v>
      </c>
      <c r="DA18" s="613"/>
      <c r="DB18" s="613"/>
      <c r="DC18" s="613"/>
      <c r="DD18" s="619" t="s">
        <v>122</v>
      </c>
      <c r="DE18" s="611"/>
      <c r="DF18" s="611"/>
      <c r="DG18" s="611"/>
      <c r="DH18" s="611"/>
      <c r="DI18" s="611"/>
      <c r="DJ18" s="611"/>
      <c r="DK18" s="611"/>
      <c r="DL18" s="611"/>
      <c r="DM18" s="611"/>
      <c r="DN18" s="611"/>
      <c r="DO18" s="611"/>
      <c r="DP18" s="612"/>
      <c r="DQ18" s="619">
        <v>1751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160242</v>
      </c>
      <c r="S19" s="611"/>
      <c r="T19" s="611"/>
      <c r="U19" s="611"/>
      <c r="V19" s="611"/>
      <c r="W19" s="611"/>
      <c r="X19" s="611"/>
      <c r="Y19" s="612"/>
      <c r="Z19" s="613">
        <v>0.2</v>
      </c>
      <c r="AA19" s="613"/>
      <c r="AB19" s="613"/>
      <c r="AC19" s="613"/>
      <c r="AD19" s="614">
        <v>160242</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2489697</v>
      </c>
      <c r="BH19" s="611"/>
      <c r="BI19" s="611"/>
      <c r="BJ19" s="611"/>
      <c r="BK19" s="611"/>
      <c r="BL19" s="611"/>
      <c r="BM19" s="611"/>
      <c r="BN19" s="612"/>
      <c r="BO19" s="613">
        <v>8.1999999999999993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969</v>
      </c>
      <c r="S20" s="611"/>
      <c r="T20" s="611"/>
      <c r="U20" s="611"/>
      <c r="V20" s="611"/>
      <c r="W20" s="611"/>
      <c r="X20" s="611"/>
      <c r="Y20" s="612"/>
      <c r="Z20" s="613">
        <v>0</v>
      </c>
      <c r="AA20" s="613"/>
      <c r="AB20" s="613"/>
      <c r="AC20" s="613"/>
      <c r="AD20" s="614">
        <v>969</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2489697</v>
      </c>
      <c r="BH20" s="611"/>
      <c r="BI20" s="611"/>
      <c r="BJ20" s="611"/>
      <c r="BK20" s="611"/>
      <c r="BL20" s="611"/>
      <c r="BM20" s="611"/>
      <c r="BN20" s="612"/>
      <c r="BO20" s="613">
        <v>8.1999999999999993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69862268</v>
      </c>
      <c r="CS20" s="611"/>
      <c r="CT20" s="611"/>
      <c r="CU20" s="611"/>
      <c r="CV20" s="611"/>
      <c r="CW20" s="611"/>
      <c r="CX20" s="611"/>
      <c r="CY20" s="612"/>
      <c r="CZ20" s="613">
        <v>100</v>
      </c>
      <c r="DA20" s="613"/>
      <c r="DB20" s="613"/>
      <c r="DC20" s="613"/>
      <c r="DD20" s="619">
        <v>10428591</v>
      </c>
      <c r="DE20" s="611"/>
      <c r="DF20" s="611"/>
      <c r="DG20" s="611"/>
      <c r="DH20" s="611"/>
      <c r="DI20" s="611"/>
      <c r="DJ20" s="611"/>
      <c r="DK20" s="611"/>
      <c r="DL20" s="611"/>
      <c r="DM20" s="611"/>
      <c r="DN20" s="611"/>
      <c r="DO20" s="611"/>
      <c r="DP20" s="612"/>
      <c r="DQ20" s="619">
        <v>44099957</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3248142</v>
      </c>
      <c r="S21" s="611"/>
      <c r="T21" s="611"/>
      <c r="U21" s="611"/>
      <c r="V21" s="611"/>
      <c r="W21" s="611"/>
      <c r="X21" s="611"/>
      <c r="Y21" s="612"/>
      <c r="Z21" s="613">
        <v>4.4000000000000004</v>
      </c>
      <c r="AA21" s="613"/>
      <c r="AB21" s="613"/>
      <c r="AC21" s="613"/>
      <c r="AD21" s="614">
        <v>3063284</v>
      </c>
      <c r="AE21" s="614"/>
      <c r="AF21" s="614"/>
      <c r="AG21" s="614"/>
      <c r="AH21" s="614"/>
      <c r="AI21" s="614"/>
      <c r="AJ21" s="614"/>
      <c r="AK21" s="614"/>
      <c r="AL21" s="615">
        <v>8.4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3063284</v>
      </c>
      <c r="S22" s="611"/>
      <c r="T22" s="611"/>
      <c r="U22" s="611"/>
      <c r="V22" s="611"/>
      <c r="W22" s="611"/>
      <c r="X22" s="611"/>
      <c r="Y22" s="612"/>
      <c r="Z22" s="613">
        <v>4.0999999999999996</v>
      </c>
      <c r="AA22" s="613"/>
      <c r="AB22" s="613"/>
      <c r="AC22" s="613"/>
      <c r="AD22" s="614">
        <v>3063284</v>
      </c>
      <c r="AE22" s="614"/>
      <c r="AF22" s="614"/>
      <c r="AG22" s="614"/>
      <c r="AH22" s="614"/>
      <c r="AI22" s="614"/>
      <c r="AJ22" s="614"/>
      <c r="AK22" s="614"/>
      <c r="AL22" s="615">
        <v>8.4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181355</v>
      </c>
      <c r="S23" s="611"/>
      <c r="T23" s="611"/>
      <c r="U23" s="611"/>
      <c r="V23" s="611"/>
      <c r="W23" s="611"/>
      <c r="X23" s="611"/>
      <c r="Y23" s="612"/>
      <c r="Z23" s="613">
        <v>0.2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2489697</v>
      </c>
      <c r="BH23" s="611"/>
      <c r="BI23" s="611"/>
      <c r="BJ23" s="611"/>
      <c r="BK23" s="611"/>
      <c r="BL23" s="611"/>
      <c r="BM23" s="611"/>
      <c r="BN23" s="612"/>
      <c r="BO23" s="613">
        <v>8.1999999999999993</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3503</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34962607</v>
      </c>
      <c r="CS24" s="600"/>
      <c r="CT24" s="600"/>
      <c r="CU24" s="600"/>
      <c r="CV24" s="600"/>
      <c r="CW24" s="600"/>
      <c r="CX24" s="600"/>
      <c r="CY24" s="601"/>
      <c r="CZ24" s="604">
        <v>50</v>
      </c>
      <c r="DA24" s="605"/>
      <c r="DB24" s="605"/>
      <c r="DC24" s="621"/>
      <c r="DD24" s="640">
        <v>22055804</v>
      </c>
      <c r="DE24" s="600"/>
      <c r="DF24" s="600"/>
      <c r="DG24" s="600"/>
      <c r="DH24" s="600"/>
      <c r="DI24" s="600"/>
      <c r="DJ24" s="600"/>
      <c r="DK24" s="601"/>
      <c r="DL24" s="640">
        <v>21734231</v>
      </c>
      <c r="DM24" s="600"/>
      <c r="DN24" s="600"/>
      <c r="DO24" s="600"/>
      <c r="DP24" s="600"/>
      <c r="DQ24" s="600"/>
      <c r="DR24" s="600"/>
      <c r="DS24" s="600"/>
      <c r="DT24" s="600"/>
      <c r="DU24" s="600"/>
      <c r="DV24" s="601"/>
      <c r="DW24" s="604">
        <v>58.8</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39180170</v>
      </c>
      <c r="S25" s="611"/>
      <c r="T25" s="611"/>
      <c r="U25" s="611"/>
      <c r="V25" s="611"/>
      <c r="W25" s="611"/>
      <c r="X25" s="611"/>
      <c r="Y25" s="612"/>
      <c r="Z25" s="613">
        <v>53.1</v>
      </c>
      <c r="AA25" s="613"/>
      <c r="AB25" s="613"/>
      <c r="AC25" s="613"/>
      <c r="AD25" s="614">
        <v>36505615</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13017381</v>
      </c>
      <c r="CS25" s="643"/>
      <c r="CT25" s="643"/>
      <c r="CU25" s="643"/>
      <c r="CV25" s="643"/>
      <c r="CW25" s="643"/>
      <c r="CX25" s="643"/>
      <c r="CY25" s="644"/>
      <c r="CZ25" s="615">
        <v>18.600000000000001</v>
      </c>
      <c r="DA25" s="641"/>
      <c r="DB25" s="641"/>
      <c r="DC25" s="645"/>
      <c r="DD25" s="619">
        <v>11553353</v>
      </c>
      <c r="DE25" s="643"/>
      <c r="DF25" s="643"/>
      <c r="DG25" s="643"/>
      <c r="DH25" s="643"/>
      <c r="DI25" s="643"/>
      <c r="DJ25" s="643"/>
      <c r="DK25" s="644"/>
      <c r="DL25" s="619">
        <v>11299833</v>
      </c>
      <c r="DM25" s="643"/>
      <c r="DN25" s="643"/>
      <c r="DO25" s="643"/>
      <c r="DP25" s="643"/>
      <c r="DQ25" s="643"/>
      <c r="DR25" s="643"/>
      <c r="DS25" s="643"/>
      <c r="DT25" s="643"/>
      <c r="DU25" s="643"/>
      <c r="DV25" s="644"/>
      <c r="DW25" s="615">
        <v>30.6</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11970</v>
      </c>
      <c r="S26" s="611"/>
      <c r="T26" s="611"/>
      <c r="U26" s="611"/>
      <c r="V26" s="611"/>
      <c r="W26" s="611"/>
      <c r="X26" s="611"/>
      <c r="Y26" s="612"/>
      <c r="Z26" s="613">
        <v>0</v>
      </c>
      <c r="AA26" s="613"/>
      <c r="AB26" s="613"/>
      <c r="AC26" s="613"/>
      <c r="AD26" s="614">
        <v>11970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8911595</v>
      </c>
      <c r="CS26" s="611"/>
      <c r="CT26" s="611"/>
      <c r="CU26" s="611"/>
      <c r="CV26" s="611"/>
      <c r="CW26" s="611"/>
      <c r="CX26" s="611"/>
      <c r="CY26" s="612"/>
      <c r="CZ26" s="615">
        <v>12.8</v>
      </c>
      <c r="DA26" s="641"/>
      <c r="DB26" s="641"/>
      <c r="DC26" s="645"/>
      <c r="DD26" s="619">
        <v>7772512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245321</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30438975</v>
      </c>
      <c r="BH27" s="611"/>
      <c r="BI27" s="611"/>
      <c r="BJ27" s="611"/>
      <c r="BK27" s="611"/>
      <c r="BL27" s="611"/>
      <c r="BM27" s="611"/>
      <c r="BN27" s="612"/>
      <c r="BO27" s="613">
        <v>100</v>
      </c>
      <c r="BP27" s="613"/>
      <c r="BQ27" s="613"/>
      <c r="BR27" s="613"/>
      <c r="BS27" s="614">
        <v>170692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16501710</v>
      </c>
      <c r="CS27" s="643"/>
      <c r="CT27" s="643"/>
      <c r="CU27" s="643"/>
      <c r="CV27" s="643"/>
      <c r="CW27" s="643"/>
      <c r="CX27" s="643"/>
      <c r="CY27" s="644"/>
      <c r="CZ27" s="615">
        <v>23.6</v>
      </c>
      <c r="DA27" s="641"/>
      <c r="DB27" s="641"/>
      <c r="DC27" s="645"/>
      <c r="DD27" s="619">
        <v>5084298</v>
      </c>
      <c r="DE27" s="643"/>
      <c r="DF27" s="643"/>
      <c r="DG27" s="643"/>
      <c r="DH27" s="643"/>
      <c r="DI27" s="643"/>
      <c r="DJ27" s="643"/>
      <c r="DK27" s="644"/>
      <c r="DL27" s="619">
        <v>5016245</v>
      </c>
      <c r="DM27" s="643"/>
      <c r="DN27" s="643"/>
      <c r="DO27" s="643"/>
      <c r="DP27" s="643"/>
      <c r="DQ27" s="643"/>
      <c r="DR27" s="643"/>
      <c r="DS27" s="643"/>
      <c r="DT27" s="643"/>
      <c r="DU27" s="643"/>
      <c r="DV27" s="644"/>
      <c r="DW27" s="615">
        <v>13.6</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1086843</v>
      </c>
      <c r="S28" s="611"/>
      <c r="T28" s="611"/>
      <c r="U28" s="611"/>
      <c r="V28" s="611"/>
      <c r="W28" s="611"/>
      <c r="X28" s="611"/>
      <c r="Y28" s="612"/>
      <c r="Z28" s="613">
        <v>1.5</v>
      </c>
      <c r="AA28" s="613"/>
      <c r="AB28" s="613"/>
      <c r="AC28" s="613"/>
      <c r="AD28" s="614">
        <v>103186</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5443516</v>
      </c>
      <c r="CS28" s="611"/>
      <c r="CT28" s="611"/>
      <c r="CU28" s="611"/>
      <c r="CV28" s="611"/>
      <c r="CW28" s="611"/>
      <c r="CX28" s="611"/>
      <c r="CY28" s="612"/>
      <c r="CZ28" s="615">
        <v>7.8</v>
      </c>
      <c r="DA28" s="641"/>
      <c r="DB28" s="641"/>
      <c r="DC28" s="645"/>
      <c r="DD28" s="619">
        <v>5418153</v>
      </c>
      <c r="DE28" s="611"/>
      <c r="DF28" s="611"/>
      <c r="DG28" s="611"/>
      <c r="DH28" s="611"/>
      <c r="DI28" s="611"/>
      <c r="DJ28" s="611"/>
      <c r="DK28" s="612"/>
      <c r="DL28" s="619">
        <v>5418153</v>
      </c>
      <c r="DM28" s="611"/>
      <c r="DN28" s="611"/>
      <c r="DO28" s="611"/>
      <c r="DP28" s="611"/>
      <c r="DQ28" s="611"/>
      <c r="DR28" s="611"/>
      <c r="DS28" s="611"/>
      <c r="DT28" s="611"/>
      <c r="DU28" s="611"/>
      <c r="DV28" s="612"/>
      <c r="DW28" s="615">
        <v>14.7</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700880</v>
      </c>
      <c r="S29" s="611"/>
      <c r="T29" s="611"/>
      <c r="U29" s="611"/>
      <c r="V29" s="611"/>
      <c r="W29" s="611"/>
      <c r="X29" s="611"/>
      <c r="Y29" s="612"/>
      <c r="Z29" s="613">
        <v>0.9</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5442303</v>
      </c>
      <c r="CS29" s="643"/>
      <c r="CT29" s="643"/>
      <c r="CU29" s="643"/>
      <c r="CV29" s="643"/>
      <c r="CW29" s="643"/>
      <c r="CX29" s="643"/>
      <c r="CY29" s="644"/>
      <c r="CZ29" s="615">
        <v>7.8</v>
      </c>
      <c r="DA29" s="641"/>
      <c r="DB29" s="641"/>
      <c r="DC29" s="645"/>
      <c r="DD29" s="619">
        <v>5416940</v>
      </c>
      <c r="DE29" s="643"/>
      <c r="DF29" s="643"/>
      <c r="DG29" s="643"/>
      <c r="DH29" s="643"/>
      <c r="DI29" s="643"/>
      <c r="DJ29" s="643"/>
      <c r="DK29" s="644"/>
      <c r="DL29" s="619">
        <v>5416940</v>
      </c>
      <c r="DM29" s="643"/>
      <c r="DN29" s="643"/>
      <c r="DO29" s="643"/>
      <c r="DP29" s="643"/>
      <c r="DQ29" s="643"/>
      <c r="DR29" s="643"/>
      <c r="DS29" s="643"/>
      <c r="DT29" s="643"/>
      <c r="DU29" s="643"/>
      <c r="DV29" s="644"/>
      <c r="DW29" s="615">
        <v>14.7</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15122498</v>
      </c>
      <c r="S30" s="611"/>
      <c r="T30" s="611"/>
      <c r="U30" s="611"/>
      <c r="V30" s="611"/>
      <c r="W30" s="611"/>
      <c r="X30" s="611"/>
      <c r="Y30" s="612"/>
      <c r="Z30" s="613">
        <v>20.5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5309881</v>
      </c>
      <c r="CS30" s="611"/>
      <c r="CT30" s="611"/>
      <c r="CU30" s="611"/>
      <c r="CV30" s="611"/>
      <c r="CW30" s="611"/>
      <c r="CX30" s="611"/>
      <c r="CY30" s="612"/>
      <c r="CZ30" s="615">
        <v>7.6</v>
      </c>
      <c r="DA30" s="641"/>
      <c r="DB30" s="641"/>
      <c r="DC30" s="645"/>
      <c r="DD30" s="619">
        <v>5285848</v>
      </c>
      <c r="DE30" s="611"/>
      <c r="DF30" s="611"/>
      <c r="DG30" s="611"/>
      <c r="DH30" s="611"/>
      <c r="DI30" s="611"/>
      <c r="DJ30" s="611"/>
      <c r="DK30" s="612"/>
      <c r="DL30" s="619">
        <v>5285848</v>
      </c>
      <c r="DM30" s="611"/>
      <c r="DN30" s="611"/>
      <c r="DO30" s="611"/>
      <c r="DP30" s="611"/>
      <c r="DQ30" s="611"/>
      <c r="DR30" s="611"/>
      <c r="DS30" s="611"/>
      <c r="DT30" s="611"/>
      <c r="DU30" s="611"/>
      <c r="DV30" s="612"/>
      <c r="DW30" s="615">
        <v>14.3</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96.7</v>
      </c>
      <c r="BN31" s="654"/>
      <c r="BO31" s="654"/>
      <c r="BP31" s="654"/>
      <c r="BQ31" s="655"/>
      <c r="BR31" s="666">
        <v>99.1</v>
      </c>
      <c r="BS31" s="654"/>
      <c r="BT31" s="654"/>
      <c r="BU31" s="654"/>
      <c r="BV31" s="654"/>
      <c r="BW31" s="654"/>
      <c r="BX31" s="605">
        <v>96.6</v>
      </c>
      <c r="BY31" s="654"/>
      <c r="BZ31" s="654"/>
      <c r="CA31" s="654"/>
      <c r="CB31" s="655"/>
      <c r="CD31" s="648"/>
      <c r="CE31" s="649"/>
      <c r="CF31" s="607" t="s">
        <v>300</v>
      </c>
      <c r="CG31" s="608"/>
      <c r="CH31" s="608"/>
      <c r="CI31" s="608"/>
      <c r="CJ31" s="608"/>
      <c r="CK31" s="608"/>
      <c r="CL31" s="608"/>
      <c r="CM31" s="608"/>
      <c r="CN31" s="608"/>
      <c r="CO31" s="608"/>
      <c r="CP31" s="608"/>
      <c r="CQ31" s="609"/>
      <c r="CR31" s="610">
        <v>132422</v>
      </c>
      <c r="CS31" s="643"/>
      <c r="CT31" s="643"/>
      <c r="CU31" s="643"/>
      <c r="CV31" s="643"/>
      <c r="CW31" s="643"/>
      <c r="CX31" s="643"/>
      <c r="CY31" s="644"/>
      <c r="CZ31" s="615">
        <v>0.2</v>
      </c>
      <c r="DA31" s="641"/>
      <c r="DB31" s="641"/>
      <c r="DC31" s="645"/>
      <c r="DD31" s="619">
        <v>131092</v>
      </c>
      <c r="DE31" s="643"/>
      <c r="DF31" s="643"/>
      <c r="DG31" s="643"/>
      <c r="DH31" s="643"/>
      <c r="DI31" s="643"/>
      <c r="DJ31" s="643"/>
      <c r="DK31" s="644"/>
      <c r="DL31" s="619">
        <v>131092</v>
      </c>
      <c r="DM31" s="643"/>
      <c r="DN31" s="643"/>
      <c r="DO31" s="643"/>
      <c r="DP31" s="643"/>
      <c r="DQ31" s="643"/>
      <c r="DR31" s="643"/>
      <c r="DS31" s="643"/>
      <c r="DT31" s="643"/>
      <c r="DU31" s="643"/>
      <c r="DV31" s="644"/>
      <c r="DW31" s="615">
        <v>0.4</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4369607</v>
      </c>
      <c r="S32" s="611"/>
      <c r="T32" s="611"/>
      <c r="U32" s="611"/>
      <c r="V32" s="611"/>
      <c r="W32" s="611"/>
      <c r="X32" s="611"/>
      <c r="Y32" s="612"/>
      <c r="Z32" s="613">
        <v>5.9</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3"/>
      <c r="BI32" s="643"/>
      <c r="BJ32" s="643"/>
      <c r="BK32" s="643"/>
      <c r="BL32" s="643"/>
      <c r="BM32" s="616">
        <v>95.4</v>
      </c>
      <c r="BN32" s="643"/>
      <c r="BO32" s="643"/>
      <c r="BP32" s="643"/>
      <c r="BQ32" s="665"/>
      <c r="BR32" s="667">
        <v>98.8</v>
      </c>
      <c r="BS32" s="643"/>
      <c r="BT32" s="643"/>
      <c r="BU32" s="643"/>
      <c r="BV32" s="643"/>
      <c r="BW32" s="643"/>
      <c r="BX32" s="616">
        <v>95.2</v>
      </c>
      <c r="BY32" s="643"/>
      <c r="BZ32" s="643"/>
      <c r="CA32" s="643"/>
      <c r="CB32" s="665"/>
      <c r="CD32" s="650"/>
      <c r="CE32" s="651"/>
      <c r="CF32" s="607" t="s">
        <v>304</v>
      </c>
      <c r="CG32" s="608"/>
      <c r="CH32" s="608"/>
      <c r="CI32" s="608"/>
      <c r="CJ32" s="608"/>
      <c r="CK32" s="608"/>
      <c r="CL32" s="608"/>
      <c r="CM32" s="608"/>
      <c r="CN32" s="608"/>
      <c r="CO32" s="608"/>
      <c r="CP32" s="608"/>
      <c r="CQ32" s="609"/>
      <c r="CR32" s="610">
        <v>1213</v>
      </c>
      <c r="CS32" s="611"/>
      <c r="CT32" s="611"/>
      <c r="CU32" s="611"/>
      <c r="CV32" s="611"/>
      <c r="CW32" s="611"/>
      <c r="CX32" s="611"/>
      <c r="CY32" s="612"/>
      <c r="CZ32" s="615">
        <v>0</v>
      </c>
      <c r="DA32" s="641"/>
      <c r="DB32" s="641"/>
      <c r="DC32" s="645"/>
      <c r="DD32" s="619">
        <v>1213</v>
      </c>
      <c r="DE32" s="611"/>
      <c r="DF32" s="611"/>
      <c r="DG32" s="611"/>
      <c r="DH32" s="611"/>
      <c r="DI32" s="611"/>
      <c r="DJ32" s="611"/>
      <c r="DK32" s="612"/>
      <c r="DL32" s="619">
        <v>1213</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471641</v>
      </c>
      <c r="S33" s="611"/>
      <c r="T33" s="611"/>
      <c r="U33" s="611"/>
      <c r="V33" s="611"/>
      <c r="W33" s="611"/>
      <c r="X33" s="611"/>
      <c r="Y33" s="612"/>
      <c r="Z33" s="613">
        <v>0.6</v>
      </c>
      <c r="AA33" s="613"/>
      <c r="AB33" s="613"/>
      <c r="AC33" s="613"/>
      <c r="AD33" s="614">
        <v>47177</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99.4</v>
      </c>
      <c r="BH33" s="669"/>
      <c r="BI33" s="669"/>
      <c r="BJ33" s="669"/>
      <c r="BK33" s="669"/>
      <c r="BL33" s="669"/>
      <c r="BM33" s="670">
        <v>98.1</v>
      </c>
      <c r="BN33" s="669"/>
      <c r="BO33" s="669"/>
      <c r="BP33" s="669"/>
      <c r="BQ33" s="671"/>
      <c r="BR33" s="668">
        <v>99.4</v>
      </c>
      <c r="BS33" s="669"/>
      <c r="BT33" s="669"/>
      <c r="BU33" s="669"/>
      <c r="BV33" s="669"/>
      <c r="BW33" s="669"/>
      <c r="BX33" s="670">
        <v>98.1</v>
      </c>
      <c r="BY33" s="669"/>
      <c r="BZ33" s="669"/>
      <c r="CA33" s="669"/>
      <c r="CB33" s="671"/>
      <c r="CD33" s="607" t="s">
        <v>307</v>
      </c>
      <c r="CE33" s="608"/>
      <c r="CF33" s="608"/>
      <c r="CG33" s="608"/>
      <c r="CH33" s="608"/>
      <c r="CI33" s="608"/>
      <c r="CJ33" s="608"/>
      <c r="CK33" s="608"/>
      <c r="CL33" s="608"/>
      <c r="CM33" s="608"/>
      <c r="CN33" s="608"/>
      <c r="CO33" s="608"/>
      <c r="CP33" s="608"/>
      <c r="CQ33" s="609"/>
      <c r="CR33" s="610">
        <v>24471070</v>
      </c>
      <c r="CS33" s="643"/>
      <c r="CT33" s="643"/>
      <c r="CU33" s="643"/>
      <c r="CV33" s="643"/>
      <c r="CW33" s="643"/>
      <c r="CX33" s="643"/>
      <c r="CY33" s="644"/>
      <c r="CZ33" s="615">
        <v>35</v>
      </c>
      <c r="DA33" s="641"/>
      <c r="DB33" s="641"/>
      <c r="DC33" s="645"/>
      <c r="DD33" s="619">
        <v>19054436</v>
      </c>
      <c r="DE33" s="643"/>
      <c r="DF33" s="643"/>
      <c r="DG33" s="643"/>
      <c r="DH33" s="643"/>
      <c r="DI33" s="643"/>
      <c r="DJ33" s="643"/>
      <c r="DK33" s="644"/>
      <c r="DL33" s="619">
        <v>14046571</v>
      </c>
      <c r="DM33" s="643"/>
      <c r="DN33" s="643"/>
      <c r="DO33" s="643"/>
      <c r="DP33" s="643"/>
      <c r="DQ33" s="643"/>
      <c r="DR33" s="643"/>
      <c r="DS33" s="643"/>
      <c r="DT33" s="643"/>
      <c r="DU33" s="643"/>
      <c r="DV33" s="644"/>
      <c r="DW33" s="615">
        <v>38</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52485</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11837212</v>
      </c>
      <c r="CS34" s="611"/>
      <c r="CT34" s="611"/>
      <c r="CU34" s="611"/>
      <c r="CV34" s="611"/>
      <c r="CW34" s="611"/>
      <c r="CX34" s="611"/>
      <c r="CY34" s="612"/>
      <c r="CZ34" s="615">
        <v>16.899999999999999</v>
      </c>
      <c r="DA34" s="641"/>
      <c r="DB34" s="641"/>
      <c r="DC34" s="645"/>
      <c r="DD34" s="619">
        <v>9002621</v>
      </c>
      <c r="DE34" s="611"/>
      <c r="DF34" s="611"/>
      <c r="DG34" s="611"/>
      <c r="DH34" s="611"/>
      <c r="DI34" s="611"/>
      <c r="DJ34" s="611"/>
      <c r="DK34" s="612"/>
      <c r="DL34" s="619">
        <v>7570235</v>
      </c>
      <c r="DM34" s="611"/>
      <c r="DN34" s="611"/>
      <c r="DO34" s="611"/>
      <c r="DP34" s="611"/>
      <c r="DQ34" s="611"/>
      <c r="DR34" s="611"/>
      <c r="DS34" s="611"/>
      <c r="DT34" s="611"/>
      <c r="DU34" s="611"/>
      <c r="DV34" s="612"/>
      <c r="DW34" s="615">
        <v>20.5</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4016758</v>
      </c>
      <c r="S35" s="611"/>
      <c r="T35" s="611"/>
      <c r="U35" s="611"/>
      <c r="V35" s="611"/>
      <c r="W35" s="611"/>
      <c r="X35" s="611"/>
      <c r="Y35" s="612"/>
      <c r="Z35" s="613">
        <v>5.4</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63743</v>
      </c>
      <c r="CS35" s="643"/>
      <c r="CT35" s="643"/>
      <c r="CU35" s="643"/>
      <c r="CV35" s="643"/>
      <c r="CW35" s="643"/>
      <c r="CX35" s="643"/>
      <c r="CY35" s="644"/>
      <c r="CZ35" s="615">
        <v>0.1</v>
      </c>
      <c r="DA35" s="641"/>
      <c r="DB35" s="641"/>
      <c r="DC35" s="645"/>
      <c r="DD35" s="619">
        <v>55394</v>
      </c>
      <c r="DE35" s="643"/>
      <c r="DF35" s="643"/>
      <c r="DG35" s="643"/>
      <c r="DH35" s="643"/>
      <c r="DI35" s="643"/>
      <c r="DJ35" s="643"/>
      <c r="DK35" s="644"/>
      <c r="DL35" s="619">
        <v>54996</v>
      </c>
      <c r="DM35" s="643"/>
      <c r="DN35" s="643"/>
      <c r="DO35" s="643"/>
      <c r="DP35" s="643"/>
      <c r="DQ35" s="643"/>
      <c r="DR35" s="643"/>
      <c r="DS35" s="643"/>
      <c r="DT35" s="643"/>
      <c r="DU35" s="643"/>
      <c r="DV35" s="644"/>
      <c r="DW35" s="615">
        <v>0.1</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1783859</v>
      </c>
      <c r="S36" s="611"/>
      <c r="T36" s="611"/>
      <c r="U36" s="611"/>
      <c r="V36" s="611"/>
      <c r="W36" s="611"/>
      <c r="X36" s="611"/>
      <c r="Y36" s="612"/>
      <c r="Z36" s="613">
        <v>2.4</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6265107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69527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6113607</v>
      </c>
      <c r="CS36" s="611"/>
      <c r="CT36" s="611"/>
      <c r="CU36" s="611"/>
      <c r="CV36" s="611"/>
      <c r="CW36" s="611"/>
      <c r="CX36" s="611"/>
      <c r="CY36" s="612"/>
      <c r="CZ36" s="615">
        <v>8.8000000000000007</v>
      </c>
      <c r="DA36" s="641"/>
      <c r="DB36" s="641"/>
      <c r="DC36" s="645"/>
      <c r="DD36" s="619">
        <v>5454873</v>
      </c>
      <c r="DE36" s="611"/>
      <c r="DF36" s="611"/>
      <c r="DG36" s="611"/>
      <c r="DH36" s="611"/>
      <c r="DI36" s="611"/>
      <c r="DJ36" s="611"/>
      <c r="DK36" s="612"/>
      <c r="DL36" s="619">
        <v>2442115</v>
      </c>
      <c r="DM36" s="611"/>
      <c r="DN36" s="611"/>
      <c r="DO36" s="611"/>
      <c r="DP36" s="611"/>
      <c r="DQ36" s="611"/>
      <c r="DR36" s="611"/>
      <c r="DS36" s="611"/>
      <c r="DT36" s="611"/>
      <c r="DU36" s="611"/>
      <c r="DV36" s="612"/>
      <c r="DW36" s="615">
        <v>6.6</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2167529</v>
      </c>
      <c r="S37" s="611"/>
      <c r="T37" s="611"/>
      <c r="U37" s="611"/>
      <c r="V37" s="611"/>
      <c r="W37" s="611"/>
      <c r="X37" s="611"/>
      <c r="Y37" s="612"/>
      <c r="Z37" s="613">
        <v>2.9</v>
      </c>
      <c r="AA37" s="613"/>
      <c r="AB37" s="613"/>
      <c r="AC37" s="613"/>
      <c r="AD37" s="614">
        <v>11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1296953</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-122393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214768</v>
      </c>
      <c r="CS37" s="643"/>
      <c r="CT37" s="643"/>
      <c r="CU37" s="643"/>
      <c r="CV37" s="643"/>
      <c r="CW37" s="643"/>
      <c r="CX37" s="643"/>
      <c r="CY37" s="644"/>
      <c r="CZ37" s="615">
        <v>0.3</v>
      </c>
      <c r="DA37" s="641"/>
      <c r="DB37" s="641"/>
      <c r="DC37" s="645"/>
      <c r="DD37" s="619">
        <v>119275</v>
      </c>
      <c r="DE37" s="643"/>
      <c r="DF37" s="643"/>
      <c r="DG37" s="643"/>
      <c r="DH37" s="643"/>
      <c r="DI37" s="643"/>
      <c r="DJ37" s="643"/>
      <c r="DK37" s="644"/>
      <c r="DL37" s="619">
        <v>107271</v>
      </c>
      <c r="DM37" s="643"/>
      <c r="DN37" s="643"/>
      <c r="DO37" s="643"/>
      <c r="DP37" s="643"/>
      <c r="DQ37" s="643"/>
      <c r="DR37" s="643"/>
      <c r="DS37" s="643"/>
      <c r="DT37" s="643"/>
      <c r="DU37" s="643"/>
      <c r="DV37" s="644"/>
      <c r="DW37" s="615">
        <v>0.3</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4644413</v>
      </c>
      <c r="S38" s="611"/>
      <c r="T38" s="611"/>
      <c r="U38" s="611"/>
      <c r="V38" s="611"/>
      <c r="W38" s="611"/>
      <c r="X38" s="611"/>
      <c r="Y38" s="612"/>
      <c r="Z38" s="613">
        <v>6.3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12665</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18370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4953738</v>
      </c>
      <c r="CS38" s="611"/>
      <c r="CT38" s="611"/>
      <c r="CU38" s="611"/>
      <c r="CV38" s="611"/>
      <c r="CW38" s="611"/>
      <c r="CX38" s="611"/>
      <c r="CY38" s="612"/>
      <c r="CZ38" s="615">
        <v>7.1</v>
      </c>
      <c r="DA38" s="641"/>
      <c r="DB38" s="641"/>
      <c r="DC38" s="645"/>
      <c r="DD38" s="619">
        <v>4193124</v>
      </c>
      <c r="DE38" s="611"/>
      <c r="DF38" s="611"/>
      <c r="DG38" s="611"/>
      <c r="DH38" s="611"/>
      <c r="DI38" s="611"/>
      <c r="DJ38" s="611"/>
      <c r="DK38" s="612"/>
      <c r="DL38" s="619">
        <v>3979225</v>
      </c>
      <c r="DM38" s="611"/>
      <c r="DN38" s="611"/>
      <c r="DO38" s="611"/>
      <c r="DP38" s="611"/>
      <c r="DQ38" s="611"/>
      <c r="DR38" s="611"/>
      <c r="DS38" s="611"/>
      <c r="DT38" s="611"/>
      <c r="DU38" s="611"/>
      <c r="DV38" s="612"/>
      <c r="DW38" s="615">
        <v>10.8</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1751</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25729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894070</v>
      </c>
      <c r="CS39" s="643"/>
      <c r="CT39" s="643"/>
      <c r="CU39" s="643"/>
      <c r="CV39" s="643"/>
      <c r="CW39" s="643"/>
      <c r="CX39" s="643"/>
      <c r="CY39" s="644"/>
      <c r="CZ39" s="615">
        <v>1.3</v>
      </c>
      <c r="DA39" s="641"/>
      <c r="DB39" s="641"/>
      <c r="DC39" s="645"/>
      <c r="DD39" s="619">
        <v>348424</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273513</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784</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108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608700</v>
      </c>
      <c r="CS40" s="611"/>
      <c r="CT40" s="611"/>
      <c r="CU40" s="611"/>
      <c r="CV40" s="611"/>
      <c r="CW40" s="611"/>
      <c r="CX40" s="611"/>
      <c r="CY40" s="612"/>
      <c r="CZ40" s="615">
        <v>0.9</v>
      </c>
      <c r="DA40" s="641"/>
      <c r="DB40" s="641"/>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73853974</v>
      </c>
      <c r="S41" s="683"/>
      <c r="T41" s="683"/>
      <c r="U41" s="683"/>
      <c r="V41" s="683"/>
      <c r="W41" s="683"/>
      <c r="X41" s="683"/>
      <c r="Y41" s="687"/>
      <c r="Z41" s="688">
        <v>100</v>
      </c>
      <c r="AA41" s="688"/>
      <c r="AB41" s="688"/>
      <c r="AC41" s="688"/>
      <c r="AD41" s="689">
        <v>36667959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1039244</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3913710</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334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10428591</v>
      </c>
      <c r="CS42" s="643"/>
      <c r="CT42" s="643"/>
      <c r="CU42" s="643"/>
      <c r="CV42" s="643"/>
      <c r="CW42" s="643"/>
      <c r="CX42" s="643"/>
      <c r="CY42" s="644"/>
      <c r="CZ42" s="615">
        <v>14.9</v>
      </c>
      <c r="DA42" s="641"/>
      <c r="DB42" s="641"/>
      <c r="DC42" s="645"/>
      <c r="DD42" s="619">
        <v>2989717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483787</v>
      </c>
      <c r="CS43" s="643"/>
      <c r="CT43" s="643"/>
      <c r="CU43" s="643"/>
      <c r="CV43" s="643"/>
      <c r="CW43" s="643"/>
      <c r="CX43" s="643"/>
      <c r="CY43" s="644"/>
      <c r="CZ43" s="615">
        <v>0.7</v>
      </c>
      <c r="DA43" s="641"/>
      <c r="DB43" s="641"/>
      <c r="DC43" s="645"/>
      <c r="DD43" s="619">
        <v>479461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10428591</v>
      </c>
      <c r="CS44" s="611"/>
      <c r="CT44" s="611"/>
      <c r="CU44" s="611"/>
      <c r="CV44" s="611"/>
      <c r="CW44" s="611"/>
      <c r="CX44" s="611"/>
      <c r="CY44" s="612"/>
      <c r="CZ44" s="615">
        <v>14.9</v>
      </c>
      <c r="DA44" s="616"/>
      <c r="DB44" s="616"/>
      <c r="DC44" s="622"/>
      <c r="DD44" s="619">
        <v>2989717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4168394</v>
      </c>
      <c r="CS45" s="643"/>
      <c r="CT45" s="643"/>
      <c r="CU45" s="643"/>
      <c r="CV45" s="643"/>
      <c r="CW45" s="643"/>
      <c r="CX45" s="643"/>
      <c r="CY45" s="644"/>
      <c r="CZ45" s="615">
        <v>6</v>
      </c>
      <c r="DA45" s="641"/>
      <c r="DB45" s="641"/>
      <c r="DC45" s="645"/>
      <c r="DD45" s="619">
        <v>395470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5999047</v>
      </c>
      <c r="CS46" s="611"/>
      <c r="CT46" s="611"/>
      <c r="CU46" s="611"/>
      <c r="CV46" s="611"/>
      <c r="CW46" s="611"/>
      <c r="CX46" s="611"/>
      <c r="CY46" s="612"/>
      <c r="CZ46" s="615">
        <v>8.6</v>
      </c>
      <c r="DA46" s="616"/>
      <c r="DB46" s="616"/>
      <c r="DC46" s="622"/>
      <c r="DD46" s="619">
        <v>2574595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69862268</v>
      </c>
      <c r="CS49" s="669"/>
      <c r="CT49" s="669"/>
      <c r="CU49" s="669"/>
      <c r="CV49" s="669"/>
      <c r="CW49" s="669"/>
      <c r="CX49" s="669"/>
      <c r="CY49" s="698"/>
      <c r="CZ49" s="690">
        <v>100</v>
      </c>
      <c r="DA49" s="699"/>
      <c r="DB49" s="699"/>
      <c r="DC49" s="700"/>
      <c r="DD49" s="701">
        <v>44099957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1urvH5rsb7exS+siMe2XuRbVJ0+aFEsiXsrol5GI6R7d0okTG/N2y4Bu9JHxB70OoSUjwr21No+HjiWqEPhcA==" saltValue="JvJ9BR6/B7za1x/5ZNs1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74265</v>
      </c>
      <c r="R7" s="740"/>
      <c r="S7" s="740"/>
      <c r="T7" s="740"/>
      <c r="U7" s="740"/>
      <c r="V7" s="740">
        <v>70273</v>
      </c>
      <c r="W7" s="740"/>
      <c r="X7" s="740"/>
      <c r="Y7" s="740"/>
      <c r="Z7" s="740"/>
      <c r="AA7" s="740">
        <v>3992</v>
      </c>
      <c r="AB7" s="740"/>
      <c r="AC7" s="740"/>
      <c r="AD7" s="740"/>
      <c r="AE7" s="741"/>
      <c r="AF7" s="742">
        <v>3429</v>
      </c>
      <c r="AG7" s="743"/>
      <c r="AH7" s="743"/>
      <c r="AI7" s="743"/>
      <c r="AJ7" s="744"/>
      <c r="AK7" s="745">
        <v>4317</v>
      </c>
      <c r="AL7" s="746"/>
      <c r="AM7" s="746"/>
      <c r="AN7" s="746"/>
      <c r="AO7" s="746"/>
      <c r="AP7" s="746">
        <v>49214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558</v>
      </c>
      <c r="BT7" s="734"/>
      <c r="BU7" s="734"/>
      <c r="BV7" s="734"/>
      <c r="BW7" s="734"/>
      <c r="BX7" s="734"/>
      <c r="BY7" s="734"/>
      <c r="BZ7" s="734"/>
      <c r="CA7" s="734"/>
      <c r="CB7" s="734"/>
      <c r="CC7" s="734"/>
      <c r="CD7" s="734"/>
      <c r="CE7" s="734"/>
      <c r="CF7" s="734"/>
      <c r="CG7" s="749"/>
      <c r="CH7" s="730">
        <v>75</v>
      </c>
      <c r="CI7" s="731"/>
      <c r="CJ7" s="731"/>
      <c r="CK7" s="731"/>
      <c r="CL7" s="732"/>
      <c r="CM7" s="730">
        <v>1495</v>
      </c>
      <c r="CN7" s="731"/>
      <c r="CO7" s="731"/>
      <c r="CP7" s="731"/>
      <c r="CQ7" s="732"/>
      <c r="CR7" s="730">
        <v>101</v>
      </c>
      <c r="CS7" s="731"/>
      <c r="CT7" s="731"/>
      <c r="CU7" s="731"/>
      <c r="CV7" s="732"/>
      <c r="CW7" s="730" t="s">
        <v>557</v>
      </c>
      <c r="CX7" s="731"/>
      <c r="CY7" s="731"/>
      <c r="CZ7" s="731"/>
      <c r="DA7" s="732"/>
      <c r="DB7" s="730" t="s">
        <v>557</v>
      </c>
      <c r="DC7" s="731"/>
      <c r="DD7" s="731"/>
      <c r="DE7" s="731"/>
      <c r="DF7" s="732"/>
      <c r="DG7" s="730" t="s">
        <v>557</v>
      </c>
      <c r="DH7" s="731"/>
      <c r="DI7" s="731"/>
      <c r="DJ7" s="731"/>
      <c r="DK7" s="732"/>
      <c r="DL7" s="730">
        <v>1414</v>
      </c>
      <c r="DM7" s="731"/>
      <c r="DN7" s="731"/>
      <c r="DO7" s="731"/>
      <c r="DP7" s="732"/>
      <c r="DQ7" s="730">
        <v>0</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559</v>
      </c>
      <c r="BT8" s="761"/>
      <c r="BU8" s="761"/>
      <c r="BV8" s="761"/>
      <c r="BW8" s="761"/>
      <c r="BX8" s="761"/>
      <c r="BY8" s="761"/>
      <c r="BZ8" s="761"/>
      <c r="CA8" s="761"/>
      <c r="CB8" s="761"/>
      <c r="CC8" s="761"/>
      <c r="CD8" s="761"/>
      <c r="CE8" s="761"/>
      <c r="CF8" s="761"/>
      <c r="CG8" s="762"/>
      <c r="CH8" s="763">
        <v>11</v>
      </c>
      <c r="CI8" s="764"/>
      <c r="CJ8" s="764"/>
      <c r="CK8" s="764"/>
      <c r="CL8" s="765"/>
      <c r="CM8" s="763">
        <v>61</v>
      </c>
      <c r="CN8" s="764"/>
      <c r="CO8" s="764"/>
      <c r="CP8" s="764"/>
      <c r="CQ8" s="765"/>
      <c r="CR8" s="763">
        <v>3</v>
      </c>
      <c r="CS8" s="764"/>
      <c r="CT8" s="764"/>
      <c r="CU8" s="764"/>
      <c r="CV8" s="765"/>
      <c r="CW8" s="763">
        <v>24</v>
      </c>
      <c r="CX8" s="764"/>
      <c r="CY8" s="764"/>
      <c r="CZ8" s="764"/>
      <c r="DA8" s="765"/>
      <c r="DB8" s="763" t="s">
        <v>557</v>
      </c>
      <c r="DC8" s="764"/>
      <c r="DD8" s="764"/>
      <c r="DE8" s="764"/>
      <c r="DF8" s="765"/>
      <c r="DG8" s="763" t="s">
        <v>557</v>
      </c>
      <c r="DH8" s="764"/>
      <c r="DI8" s="764"/>
      <c r="DJ8" s="764"/>
      <c r="DK8" s="765"/>
      <c r="DL8" s="763" t="s">
        <v>557</v>
      </c>
      <c r="DM8" s="764"/>
      <c r="DN8" s="764"/>
      <c r="DO8" s="764"/>
      <c r="DP8" s="765"/>
      <c r="DQ8" s="763" t="s">
        <v>557</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560</v>
      </c>
      <c r="BT9" s="761"/>
      <c r="BU9" s="761"/>
      <c r="BV9" s="761"/>
      <c r="BW9" s="761"/>
      <c r="BX9" s="761"/>
      <c r="BY9" s="761"/>
      <c r="BZ9" s="761"/>
      <c r="CA9" s="761"/>
      <c r="CB9" s="761"/>
      <c r="CC9" s="761"/>
      <c r="CD9" s="761"/>
      <c r="CE9" s="761"/>
      <c r="CF9" s="761"/>
      <c r="CG9" s="762"/>
      <c r="CH9" s="763">
        <v>-16</v>
      </c>
      <c r="CI9" s="764"/>
      <c r="CJ9" s="764"/>
      <c r="CK9" s="764"/>
      <c r="CL9" s="765"/>
      <c r="CM9" s="763">
        <v>40</v>
      </c>
      <c r="CN9" s="764"/>
      <c r="CO9" s="764"/>
      <c r="CP9" s="764"/>
      <c r="CQ9" s="765"/>
      <c r="CR9" s="763">
        <v>2</v>
      </c>
      <c r="CS9" s="764"/>
      <c r="CT9" s="764"/>
      <c r="CU9" s="764"/>
      <c r="CV9" s="765"/>
      <c r="CW9" s="763">
        <v>59</v>
      </c>
      <c r="CX9" s="764"/>
      <c r="CY9" s="764"/>
      <c r="CZ9" s="764"/>
      <c r="DA9" s="765"/>
      <c r="DB9" s="763" t="s">
        <v>487</v>
      </c>
      <c r="DC9" s="764"/>
      <c r="DD9" s="764"/>
      <c r="DE9" s="764"/>
      <c r="DF9" s="765"/>
      <c r="DG9" s="763" t="s">
        <v>487</v>
      </c>
      <c r="DH9" s="764"/>
      <c r="DI9" s="764"/>
      <c r="DJ9" s="764"/>
      <c r="DK9" s="765"/>
      <c r="DL9" s="763" t="s">
        <v>487</v>
      </c>
      <c r="DM9" s="764"/>
      <c r="DN9" s="764"/>
      <c r="DO9" s="764"/>
      <c r="DP9" s="765"/>
      <c r="DQ9" s="763" t="s">
        <v>487</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74265</v>
      </c>
      <c r="R23" s="780"/>
      <c r="S23" s="780"/>
      <c r="T23" s="780"/>
      <c r="U23" s="780"/>
      <c r="V23" s="780">
        <v>70273</v>
      </c>
      <c r="W23" s="780"/>
      <c r="X23" s="780"/>
      <c r="Y23" s="780"/>
      <c r="Z23" s="780"/>
      <c r="AA23" s="780">
        <v>3992</v>
      </c>
      <c r="AB23" s="780"/>
      <c r="AC23" s="780"/>
      <c r="AD23" s="780"/>
      <c r="AE23" s="781"/>
      <c r="AF23" s="782">
        <v>3429</v>
      </c>
      <c r="AG23" s="780"/>
      <c r="AH23" s="780"/>
      <c r="AI23" s="780"/>
      <c r="AJ23" s="783"/>
      <c r="AK23" s="784"/>
      <c r="AL23" s="785"/>
      <c r="AM23" s="785"/>
      <c r="AN23" s="785"/>
      <c r="AO23" s="785"/>
      <c r="AP23" s="780">
        <v>49214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12880</v>
      </c>
      <c r="R28" s="810"/>
      <c r="S28" s="810"/>
      <c r="T28" s="810"/>
      <c r="U28" s="810"/>
      <c r="V28" s="810">
        <v>12810</v>
      </c>
      <c r="W28" s="810"/>
      <c r="X28" s="810"/>
      <c r="Y28" s="810"/>
      <c r="Z28" s="810"/>
      <c r="AA28" s="810">
        <v>70</v>
      </c>
      <c r="AB28" s="810"/>
      <c r="AC28" s="810"/>
      <c r="AD28" s="810"/>
      <c r="AE28" s="811"/>
      <c r="AF28" s="812">
        <v>70</v>
      </c>
      <c r="AG28" s="810"/>
      <c r="AH28" s="810"/>
      <c r="AI28" s="810"/>
      <c r="AJ28" s="813"/>
      <c r="AK28" s="814">
        <v>1039</v>
      </c>
      <c r="AL28" s="815"/>
      <c r="AM28" s="815"/>
      <c r="AN28" s="815"/>
      <c r="AO28" s="815"/>
      <c r="AP28" s="815" t="s">
        <v>567</v>
      </c>
      <c r="AQ28" s="815"/>
      <c r="AR28" s="815"/>
      <c r="AS28" s="815"/>
      <c r="AT28" s="815"/>
      <c r="AU28" s="815" t="s">
        <v>567</v>
      </c>
      <c r="AV28" s="815"/>
      <c r="AW28" s="815"/>
      <c r="AX28" s="815"/>
      <c r="AY28" s="815"/>
      <c r="AZ28" s="816" t="s">
        <v>567</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13599</v>
      </c>
      <c r="R29" s="771"/>
      <c r="S29" s="771"/>
      <c r="T29" s="771"/>
      <c r="U29" s="771"/>
      <c r="V29" s="771">
        <v>13273</v>
      </c>
      <c r="W29" s="771"/>
      <c r="X29" s="771"/>
      <c r="Y29" s="771"/>
      <c r="Z29" s="771"/>
      <c r="AA29" s="771">
        <v>326</v>
      </c>
      <c r="AB29" s="771"/>
      <c r="AC29" s="771"/>
      <c r="AD29" s="771"/>
      <c r="AE29" s="772"/>
      <c r="AF29" s="773">
        <v>326</v>
      </c>
      <c r="AG29" s="774"/>
      <c r="AH29" s="774"/>
      <c r="AI29" s="774"/>
      <c r="AJ29" s="775"/>
      <c r="AK29" s="821">
        <v>2342</v>
      </c>
      <c r="AL29" s="817"/>
      <c r="AM29" s="817"/>
      <c r="AN29" s="817"/>
      <c r="AO29" s="817"/>
      <c r="AP29" s="817" t="s">
        <v>567</v>
      </c>
      <c r="AQ29" s="817"/>
      <c r="AR29" s="817"/>
      <c r="AS29" s="817"/>
      <c r="AT29" s="817"/>
      <c r="AU29" s="817" t="s">
        <v>567</v>
      </c>
      <c r="AV29" s="817"/>
      <c r="AW29" s="817"/>
      <c r="AX29" s="817"/>
      <c r="AY29" s="817"/>
      <c r="AZ29" s="818" t="s">
        <v>567</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2429</v>
      </c>
      <c r="R30" s="771"/>
      <c r="S30" s="771"/>
      <c r="T30" s="771"/>
      <c r="U30" s="771"/>
      <c r="V30" s="771">
        <v>2423</v>
      </c>
      <c r="W30" s="771"/>
      <c r="X30" s="771"/>
      <c r="Y30" s="771"/>
      <c r="Z30" s="771"/>
      <c r="AA30" s="771">
        <v>6</v>
      </c>
      <c r="AB30" s="771"/>
      <c r="AC30" s="771"/>
      <c r="AD30" s="771"/>
      <c r="AE30" s="772"/>
      <c r="AF30" s="773">
        <v>6</v>
      </c>
      <c r="AG30" s="774"/>
      <c r="AH30" s="774"/>
      <c r="AI30" s="774"/>
      <c r="AJ30" s="775"/>
      <c r="AK30" s="821">
        <v>392</v>
      </c>
      <c r="AL30" s="817"/>
      <c r="AM30" s="817"/>
      <c r="AN30" s="817"/>
      <c r="AO30" s="817"/>
      <c r="AP30" s="817" t="s">
        <v>567</v>
      </c>
      <c r="AQ30" s="817"/>
      <c r="AR30" s="817"/>
      <c r="AS30" s="817"/>
      <c r="AT30" s="817"/>
      <c r="AU30" s="817" t="s">
        <v>567</v>
      </c>
      <c r="AV30" s="817"/>
      <c r="AW30" s="817"/>
      <c r="AX30" s="817"/>
      <c r="AY30" s="817"/>
      <c r="AZ30" s="818" t="s">
        <v>567</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7398</v>
      </c>
      <c r="R31" s="771"/>
      <c r="S31" s="771"/>
      <c r="T31" s="771"/>
      <c r="U31" s="771"/>
      <c r="V31" s="771">
        <v>6779</v>
      </c>
      <c r="W31" s="771"/>
      <c r="X31" s="771"/>
      <c r="Y31" s="771"/>
      <c r="Z31" s="771"/>
      <c r="AA31" s="771">
        <v>201</v>
      </c>
      <c r="AB31" s="771"/>
      <c r="AC31" s="771"/>
      <c r="AD31" s="771"/>
      <c r="AE31" s="772"/>
      <c r="AF31" s="773">
        <v>6740</v>
      </c>
      <c r="AG31" s="774"/>
      <c r="AH31" s="774"/>
      <c r="AI31" s="774"/>
      <c r="AJ31" s="775"/>
      <c r="AK31" s="821">
        <v>2</v>
      </c>
      <c r="AL31" s="817"/>
      <c r="AM31" s="817"/>
      <c r="AN31" s="817"/>
      <c r="AO31" s="817"/>
      <c r="AP31" s="817">
        <v>25</v>
      </c>
      <c r="AQ31" s="817"/>
      <c r="AR31" s="817"/>
      <c r="AS31" s="817"/>
      <c r="AT31" s="817"/>
      <c r="AU31" s="817" t="s">
        <v>567</v>
      </c>
      <c r="AV31" s="817"/>
      <c r="AW31" s="817"/>
      <c r="AX31" s="817"/>
      <c r="AY31" s="817"/>
      <c r="AZ31" s="818" t="s">
        <v>567</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2187</v>
      </c>
      <c r="R32" s="771"/>
      <c r="S32" s="771"/>
      <c r="T32" s="771"/>
      <c r="U32" s="771"/>
      <c r="V32" s="771">
        <v>2092</v>
      </c>
      <c r="W32" s="771"/>
      <c r="X32" s="771"/>
      <c r="Y32" s="771"/>
      <c r="Z32" s="771"/>
      <c r="AA32" s="771">
        <v>95</v>
      </c>
      <c r="AB32" s="771"/>
      <c r="AC32" s="771"/>
      <c r="AD32" s="771"/>
      <c r="AE32" s="772"/>
      <c r="AF32" s="773">
        <v>3065</v>
      </c>
      <c r="AG32" s="774"/>
      <c r="AH32" s="774"/>
      <c r="AI32" s="774"/>
      <c r="AJ32" s="775"/>
      <c r="AK32" s="821">
        <v>13</v>
      </c>
      <c r="AL32" s="817"/>
      <c r="AM32" s="817"/>
      <c r="AN32" s="817"/>
      <c r="AO32" s="817"/>
      <c r="AP32" s="817">
        <v>2295</v>
      </c>
      <c r="AQ32" s="817"/>
      <c r="AR32" s="817"/>
      <c r="AS32" s="817"/>
      <c r="AT32" s="817"/>
      <c r="AU32" s="817" t="s">
        <v>567</v>
      </c>
      <c r="AV32" s="817"/>
      <c r="AW32" s="817"/>
      <c r="AX32" s="817"/>
      <c r="AY32" s="817"/>
      <c r="AZ32" s="818" t="s">
        <v>567</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394</v>
      </c>
      <c r="C33" s="768"/>
      <c r="D33" s="768"/>
      <c r="E33" s="768"/>
      <c r="F33" s="768"/>
      <c r="G33" s="768"/>
      <c r="H33" s="768"/>
      <c r="I33" s="768"/>
      <c r="J33" s="768"/>
      <c r="K33" s="768"/>
      <c r="L33" s="768"/>
      <c r="M33" s="768"/>
      <c r="N33" s="768"/>
      <c r="O33" s="768"/>
      <c r="P33" s="769"/>
      <c r="Q33" s="770">
        <v>6181</v>
      </c>
      <c r="R33" s="771"/>
      <c r="S33" s="771"/>
      <c r="T33" s="771"/>
      <c r="U33" s="771"/>
      <c r="V33" s="771">
        <v>5733</v>
      </c>
      <c r="W33" s="771"/>
      <c r="X33" s="771"/>
      <c r="Y33" s="771"/>
      <c r="Z33" s="771"/>
      <c r="AA33" s="771">
        <v>449</v>
      </c>
      <c r="AB33" s="771"/>
      <c r="AC33" s="771"/>
      <c r="AD33" s="771"/>
      <c r="AE33" s="772"/>
      <c r="AF33" s="773">
        <v>2300</v>
      </c>
      <c r="AG33" s="774"/>
      <c r="AH33" s="774"/>
      <c r="AI33" s="774"/>
      <c r="AJ33" s="775"/>
      <c r="AK33" s="821">
        <v>1297</v>
      </c>
      <c r="AL33" s="817"/>
      <c r="AM33" s="817"/>
      <c r="AN33" s="817"/>
      <c r="AO33" s="817"/>
      <c r="AP33" s="817">
        <v>20805</v>
      </c>
      <c r="AQ33" s="817"/>
      <c r="AR33" s="817"/>
      <c r="AS33" s="817"/>
      <c r="AT33" s="817"/>
      <c r="AU33" s="817">
        <v>8333</v>
      </c>
      <c r="AV33" s="817"/>
      <c r="AW33" s="817"/>
      <c r="AX33" s="817"/>
      <c r="AY33" s="817"/>
      <c r="AZ33" s="818" t="s">
        <v>567</v>
      </c>
      <c r="BA33" s="818"/>
      <c r="BB33" s="818"/>
      <c r="BC33" s="818"/>
      <c r="BD33" s="818"/>
      <c r="BE33" s="819" t="s">
        <v>392</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12507</v>
      </c>
      <c r="AG63" s="831"/>
      <c r="AH63" s="831"/>
      <c r="AI63" s="831"/>
      <c r="AJ63" s="832"/>
      <c r="AK63" s="833"/>
      <c r="AL63" s="828"/>
      <c r="AM63" s="828"/>
      <c r="AN63" s="828"/>
      <c r="AO63" s="828"/>
      <c r="AP63" s="831">
        <v>23125</v>
      </c>
      <c r="AQ63" s="831"/>
      <c r="AR63" s="831"/>
      <c r="AS63" s="831"/>
      <c r="AT63" s="831"/>
      <c r="AU63" s="831">
        <v>8333</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548</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557</v>
      </c>
      <c r="AQ68" s="853"/>
      <c r="AR68" s="853"/>
      <c r="AS68" s="853"/>
      <c r="AT68" s="853"/>
      <c r="AU68" s="853" t="s">
        <v>557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549</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557</v>
      </c>
      <c r="AL69" s="817"/>
      <c r="AM69" s="817"/>
      <c r="AN69" s="817"/>
      <c r="AO69" s="817"/>
      <c r="AP69" s="817" t="s">
        <v>557</v>
      </c>
      <c r="AQ69" s="817"/>
      <c r="AR69" s="817"/>
      <c r="AS69" s="817"/>
      <c r="AT69" s="817"/>
      <c r="AU69" s="817" t="s">
        <v>557</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550</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557</v>
      </c>
      <c r="AQ70" s="817"/>
      <c r="AR70" s="817"/>
      <c r="AS70" s="817"/>
      <c r="AT70" s="817"/>
      <c r="AU70" s="817" t="s">
        <v>557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551</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557</v>
      </c>
      <c r="AL71" s="817"/>
      <c r="AM71" s="817"/>
      <c r="AN71" s="817"/>
      <c r="AO71" s="817"/>
      <c r="AP71" s="817" t="s">
        <v>557</v>
      </c>
      <c r="AQ71" s="817"/>
      <c r="AR71" s="817"/>
      <c r="AS71" s="817"/>
      <c r="AT71" s="817"/>
      <c r="AU71" s="817" t="s">
        <v>557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552</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557</v>
      </c>
      <c r="AQ72" s="817"/>
      <c r="AR72" s="817"/>
      <c r="AS72" s="817"/>
      <c r="AT72" s="817"/>
      <c r="AU72" s="817" t="s">
        <v>557</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553</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557</v>
      </c>
      <c r="AQ73" s="817"/>
      <c r="AR73" s="817"/>
      <c r="AS73" s="817"/>
      <c r="AT73" s="817"/>
      <c r="AU73" s="817" t="s">
        <v>557</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554</v>
      </c>
      <c r="C74" s="861"/>
      <c r="D74" s="861"/>
      <c r="E74" s="861"/>
      <c r="F74" s="861"/>
      <c r="G74" s="861"/>
      <c r="H74" s="861"/>
      <c r="I74" s="861"/>
      <c r="J74" s="861"/>
      <c r="K74" s="861"/>
      <c r="L74" s="861"/>
      <c r="M74" s="861"/>
      <c r="N74" s="861"/>
      <c r="O74" s="861"/>
      <c r="P74" s="862"/>
      <c r="Q74" s="863">
        <v>2102</v>
      </c>
      <c r="R74" s="817"/>
      <c r="S74" s="817"/>
      <c r="T74" s="817"/>
      <c r="U74" s="817"/>
      <c r="V74" s="817">
        <v>1783</v>
      </c>
      <c r="W74" s="817"/>
      <c r="X74" s="817"/>
      <c r="Y74" s="817"/>
      <c r="Z74" s="817"/>
      <c r="AA74" s="817">
        <v>319</v>
      </c>
      <c r="AB74" s="817"/>
      <c r="AC74" s="817"/>
      <c r="AD74" s="817"/>
      <c r="AE74" s="817"/>
      <c r="AF74" s="817">
        <v>319</v>
      </c>
      <c r="AG74" s="817"/>
      <c r="AH74" s="817"/>
      <c r="AI74" s="817"/>
      <c r="AJ74" s="817"/>
      <c r="AK74" s="817">
        <v>2</v>
      </c>
      <c r="AL74" s="817"/>
      <c r="AM74" s="817"/>
      <c r="AN74" s="817"/>
      <c r="AO74" s="817"/>
      <c r="AP74" s="817">
        <v>9082</v>
      </c>
      <c r="AQ74" s="817"/>
      <c r="AR74" s="817"/>
      <c r="AS74" s="817"/>
      <c r="AT74" s="817"/>
      <c r="AU74" s="817">
        <v>1662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555</v>
      </c>
      <c r="C75" s="861"/>
      <c r="D75" s="861"/>
      <c r="E75" s="861"/>
      <c r="F75" s="861"/>
      <c r="G75" s="861"/>
      <c r="H75" s="861"/>
      <c r="I75" s="861"/>
      <c r="J75" s="861"/>
      <c r="K75" s="861"/>
      <c r="L75" s="861"/>
      <c r="M75" s="861"/>
      <c r="N75" s="861"/>
      <c r="O75" s="861"/>
      <c r="P75" s="862"/>
      <c r="Q75" s="864">
        <v>107651</v>
      </c>
      <c r="R75" s="865"/>
      <c r="S75" s="865"/>
      <c r="T75" s="865"/>
      <c r="U75" s="821"/>
      <c r="V75" s="866">
        <v>106581</v>
      </c>
      <c r="W75" s="865"/>
      <c r="X75" s="865"/>
      <c r="Y75" s="865"/>
      <c r="Z75" s="821"/>
      <c r="AA75" s="866">
        <v>1070</v>
      </c>
      <c r="AB75" s="865"/>
      <c r="AC75" s="865"/>
      <c r="AD75" s="865"/>
      <c r="AE75" s="821"/>
      <c r="AF75" s="866">
        <v>1001</v>
      </c>
      <c r="AG75" s="865"/>
      <c r="AH75" s="865"/>
      <c r="AI75" s="865"/>
      <c r="AJ75" s="821"/>
      <c r="AK75" s="866">
        <v>2692</v>
      </c>
      <c r="AL75" s="865"/>
      <c r="AM75" s="865"/>
      <c r="AN75" s="865"/>
      <c r="AO75" s="821"/>
      <c r="AP75" s="866" t="s">
        <v>557</v>
      </c>
      <c r="AQ75" s="865"/>
      <c r="AR75" s="865"/>
      <c r="AS75" s="865"/>
      <c r="AT75" s="821"/>
      <c r="AU75" s="866" t="s">
        <v>557</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556</v>
      </c>
      <c r="C76" s="861"/>
      <c r="D76" s="861"/>
      <c r="E76" s="861"/>
      <c r="F76" s="861"/>
      <c r="G76" s="861"/>
      <c r="H76" s="861"/>
      <c r="I76" s="861"/>
      <c r="J76" s="861"/>
      <c r="K76" s="861"/>
      <c r="L76" s="861"/>
      <c r="M76" s="861"/>
      <c r="N76" s="861"/>
      <c r="O76" s="861"/>
      <c r="P76" s="862"/>
      <c r="Q76" s="864">
        <v>12198</v>
      </c>
      <c r="R76" s="865"/>
      <c r="S76" s="865"/>
      <c r="T76" s="865"/>
      <c r="U76" s="821"/>
      <c r="V76" s="866">
        <v>11218</v>
      </c>
      <c r="W76" s="865"/>
      <c r="X76" s="865"/>
      <c r="Y76" s="865"/>
      <c r="Z76" s="821"/>
      <c r="AA76" s="866">
        <v>848</v>
      </c>
      <c r="AB76" s="865"/>
      <c r="AC76" s="865"/>
      <c r="AD76" s="865"/>
      <c r="AE76" s="821"/>
      <c r="AF76" s="866">
        <v>848</v>
      </c>
      <c r="AG76" s="865"/>
      <c r="AH76" s="865"/>
      <c r="AI76" s="865"/>
      <c r="AJ76" s="821"/>
      <c r="AK76" s="866" t="s">
        <v>557</v>
      </c>
      <c r="AL76" s="865"/>
      <c r="AM76" s="865"/>
      <c r="AN76" s="865"/>
      <c r="AO76" s="821"/>
      <c r="AP76" s="866" t="s">
        <v>557</v>
      </c>
      <c r="AQ76" s="865"/>
      <c r="AR76" s="865"/>
      <c r="AS76" s="865"/>
      <c r="AT76" s="821"/>
      <c r="AU76" s="866" t="s">
        <v>557</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13600</v>
      </c>
      <c r="AG88" s="831"/>
      <c r="AH88" s="831"/>
      <c r="AI88" s="831"/>
      <c r="AJ88" s="831"/>
      <c r="AK88" s="828"/>
      <c r="AL88" s="828"/>
      <c r="AM88" s="828"/>
      <c r="AN88" s="828"/>
      <c r="AO88" s="828"/>
      <c r="AP88" s="831">
        <v>9082</v>
      </c>
      <c r="AQ88" s="831"/>
      <c r="AR88" s="831"/>
      <c r="AS88" s="831"/>
      <c r="AT88" s="831"/>
      <c r="AU88" s="831">
        <v>1662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106</v>
      </c>
      <c r="CS102" s="839"/>
      <c r="CT102" s="839"/>
      <c r="CU102" s="839"/>
      <c r="CV102" s="878"/>
      <c r="CW102" s="877">
        <v>83</v>
      </c>
      <c r="CX102" s="839"/>
      <c r="CY102" s="839"/>
      <c r="CZ102" s="839"/>
      <c r="DA102" s="878"/>
      <c r="DB102" s="877" t="s">
        <v>564</v>
      </c>
      <c r="DC102" s="839"/>
      <c r="DD102" s="839"/>
      <c r="DE102" s="839"/>
      <c r="DF102" s="878"/>
      <c r="DG102" s="877" t="s">
        <v>564</v>
      </c>
      <c r="DH102" s="839"/>
      <c r="DI102" s="839"/>
      <c r="DJ102" s="839"/>
      <c r="DK102" s="878"/>
      <c r="DL102" s="877">
        <v>1414</v>
      </c>
      <c r="DM102" s="839"/>
      <c r="DN102" s="839"/>
      <c r="DO102" s="839"/>
      <c r="DP102" s="878"/>
      <c r="DQ102" s="877">
        <v>0</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4708482</v>
      </c>
      <c r="AB110" s="887"/>
      <c r="AC110" s="887"/>
      <c r="AD110" s="887"/>
      <c r="AE110" s="888"/>
      <c r="AF110" s="889">
        <v>4988550</v>
      </c>
      <c r="AG110" s="887"/>
      <c r="AH110" s="887"/>
      <c r="AI110" s="887"/>
      <c r="AJ110" s="888"/>
      <c r="AK110" s="889">
        <v>5173088</v>
      </c>
      <c r="AL110" s="887"/>
      <c r="AM110" s="887"/>
      <c r="AN110" s="887"/>
      <c r="AO110" s="888"/>
      <c r="AP110" s="890">
        <v>15.8</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52809917</v>
      </c>
      <c r="BR110" s="918"/>
      <c r="BS110" s="918"/>
      <c r="BT110" s="918"/>
      <c r="BU110" s="918"/>
      <c r="BV110" s="918">
        <v>50060234</v>
      </c>
      <c r="BW110" s="918"/>
      <c r="BX110" s="918"/>
      <c r="BY110" s="918"/>
      <c r="BZ110" s="918"/>
      <c r="CA110" s="918">
        <v>49214008</v>
      </c>
      <c r="CB110" s="918"/>
      <c r="CC110" s="918"/>
      <c r="CD110" s="918"/>
      <c r="CE110" s="918"/>
      <c r="CF110" s="931">
        <v>150.30000000000001</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1193608</v>
      </c>
      <c r="DH110" s="918"/>
      <c r="DI110" s="918"/>
      <c r="DJ110" s="918"/>
      <c r="DK110" s="918"/>
      <c r="DL110" s="918">
        <v>1113081</v>
      </c>
      <c r="DM110" s="918"/>
      <c r="DN110" s="918"/>
      <c r="DO110" s="918"/>
      <c r="DP110" s="918"/>
      <c r="DQ110" s="918">
        <v>1032245</v>
      </c>
      <c r="DR110" s="918"/>
      <c r="DS110" s="918"/>
      <c r="DT110" s="918"/>
      <c r="DU110" s="918"/>
      <c r="DV110" s="919">
        <v>3.2</v>
      </c>
      <c r="DW110" s="919"/>
      <c r="DX110" s="919"/>
      <c r="DY110" s="919"/>
      <c r="DZ110" s="920"/>
    </row>
    <row r="111" spans="1:131" s="224"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v>1456</v>
      </c>
      <c r="AB111" s="925"/>
      <c r="AC111" s="925"/>
      <c r="AD111" s="925"/>
      <c r="AE111" s="926"/>
      <c r="AF111" s="927">
        <v>11486</v>
      </c>
      <c r="AG111" s="925"/>
      <c r="AH111" s="925"/>
      <c r="AI111" s="925"/>
      <c r="AJ111" s="926"/>
      <c r="AK111" s="927">
        <v>20418</v>
      </c>
      <c r="AL111" s="925"/>
      <c r="AM111" s="925"/>
      <c r="AN111" s="925"/>
      <c r="AO111" s="926"/>
      <c r="AP111" s="928">
        <v>0.1</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6148956</v>
      </c>
      <c r="BR111" s="913"/>
      <c r="BS111" s="913"/>
      <c r="BT111" s="913"/>
      <c r="BU111" s="913"/>
      <c r="BV111" s="913">
        <v>6275161</v>
      </c>
      <c r="BW111" s="913"/>
      <c r="BX111" s="913"/>
      <c r="BY111" s="913"/>
      <c r="BZ111" s="913"/>
      <c r="CA111" s="913">
        <v>5857042</v>
      </c>
      <c r="CB111" s="913"/>
      <c r="CC111" s="913"/>
      <c r="CD111" s="913"/>
      <c r="CE111" s="913"/>
      <c r="CF111" s="907">
        <v>17.899999999999999</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122000</v>
      </c>
      <c r="AB112" s="946"/>
      <c r="AC112" s="946"/>
      <c r="AD112" s="946"/>
      <c r="AE112" s="947"/>
      <c r="AF112" s="948">
        <v>122000</v>
      </c>
      <c r="AG112" s="946"/>
      <c r="AH112" s="946"/>
      <c r="AI112" s="946"/>
      <c r="AJ112" s="947"/>
      <c r="AK112" s="948">
        <v>122000</v>
      </c>
      <c r="AL112" s="946"/>
      <c r="AM112" s="946"/>
      <c r="AN112" s="946"/>
      <c r="AO112" s="947"/>
      <c r="AP112" s="949">
        <v>0.4</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8904268</v>
      </c>
      <c r="BR112" s="913"/>
      <c r="BS112" s="913"/>
      <c r="BT112" s="913"/>
      <c r="BU112" s="913"/>
      <c r="BV112" s="913">
        <v>8678254</v>
      </c>
      <c r="BW112" s="913"/>
      <c r="BX112" s="913"/>
      <c r="BY112" s="913"/>
      <c r="BZ112" s="913"/>
      <c r="CA112" s="913">
        <v>7843523</v>
      </c>
      <c r="CB112" s="913"/>
      <c r="CC112" s="913"/>
      <c r="CD112" s="913"/>
      <c r="CE112" s="913"/>
      <c r="CF112" s="907">
        <v>24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770389</v>
      </c>
      <c r="AB113" s="925"/>
      <c r="AC113" s="925"/>
      <c r="AD113" s="925"/>
      <c r="AE113" s="926"/>
      <c r="AF113" s="927">
        <v>726651</v>
      </c>
      <c r="AG113" s="925"/>
      <c r="AH113" s="925"/>
      <c r="AI113" s="925"/>
      <c r="AJ113" s="926"/>
      <c r="AK113" s="927">
        <v>726246</v>
      </c>
      <c r="AL113" s="925"/>
      <c r="AM113" s="925"/>
      <c r="AN113" s="925"/>
      <c r="AO113" s="926"/>
      <c r="AP113" s="928">
        <v>2.2000000000000002</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1584447</v>
      </c>
      <c r="BR113" s="913"/>
      <c r="BS113" s="913"/>
      <c r="BT113" s="913"/>
      <c r="BU113" s="913"/>
      <c r="BV113" s="913">
        <v>1759585</v>
      </c>
      <c r="BW113" s="913"/>
      <c r="BX113" s="913"/>
      <c r="BY113" s="913"/>
      <c r="BZ113" s="913"/>
      <c r="CA113" s="913">
        <v>1661914</v>
      </c>
      <c r="CB113" s="913"/>
      <c r="CC113" s="913"/>
      <c r="CD113" s="913"/>
      <c r="CE113" s="913"/>
      <c r="CF113" s="907">
        <v>5.0999999999999996</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75001</v>
      </c>
      <c r="AB114" s="946"/>
      <c r="AC114" s="946"/>
      <c r="AD114" s="946"/>
      <c r="AE114" s="947"/>
      <c r="AF114" s="948">
        <v>104763</v>
      </c>
      <c r="AG114" s="946"/>
      <c r="AH114" s="946"/>
      <c r="AI114" s="946"/>
      <c r="AJ114" s="947"/>
      <c r="AK114" s="948">
        <v>102501</v>
      </c>
      <c r="AL114" s="946"/>
      <c r="AM114" s="946"/>
      <c r="AN114" s="946"/>
      <c r="AO114" s="947"/>
      <c r="AP114" s="949">
        <v>0.3</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9410343</v>
      </c>
      <c r="BR114" s="913"/>
      <c r="BS114" s="913"/>
      <c r="BT114" s="913"/>
      <c r="BU114" s="913"/>
      <c r="BV114" s="913">
        <v>8998225</v>
      </c>
      <c r="BW114" s="913"/>
      <c r="BX114" s="913"/>
      <c r="BY114" s="913"/>
      <c r="BZ114" s="913"/>
      <c r="CA114" s="913">
        <v>9294604</v>
      </c>
      <c r="CB114" s="913"/>
      <c r="CC114" s="913"/>
      <c r="CD114" s="913"/>
      <c r="CE114" s="913"/>
      <c r="CF114" s="907">
        <v>28.4</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854624</v>
      </c>
      <c r="AB115" s="925"/>
      <c r="AC115" s="925"/>
      <c r="AD115" s="925"/>
      <c r="AE115" s="926"/>
      <c r="AF115" s="927">
        <v>932342</v>
      </c>
      <c r="AG115" s="925"/>
      <c r="AH115" s="925"/>
      <c r="AI115" s="925"/>
      <c r="AJ115" s="926"/>
      <c r="AK115" s="927">
        <v>1129184</v>
      </c>
      <c r="AL115" s="925"/>
      <c r="AM115" s="925"/>
      <c r="AN115" s="925"/>
      <c r="AO115" s="926"/>
      <c r="AP115" s="928">
        <v>3.4</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v>12256</v>
      </c>
      <c r="BR115" s="913"/>
      <c r="BS115" s="913"/>
      <c r="BT115" s="913"/>
      <c r="BU115" s="913"/>
      <c r="BV115" s="913">
        <v>15829</v>
      </c>
      <c r="BW115" s="913"/>
      <c r="BX115" s="913"/>
      <c r="BY115" s="913"/>
      <c r="BZ115" s="913"/>
      <c r="CA115" s="913">
        <v>54758</v>
      </c>
      <c r="CB115" s="913"/>
      <c r="CC115" s="913"/>
      <c r="CD115" s="913"/>
      <c r="CE115" s="913"/>
      <c r="CF115" s="907">
        <v>0.2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6531952</v>
      </c>
      <c r="AB117" s="966"/>
      <c r="AC117" s="966"/>
      <c r="AD117" s="966"/>
      <c r="AE117" s="967"/>
      <c r="AF117" s="968">
        <v>6885792</v>
      </c>
      <c r="AG117" s="966"/>
      <c r="AH117" s="966"/>
      <c r="AI117" s="966"/>
      <c r="AJ117" s="967"/>
      <c r="AK117" s="968">
        <v>7273437</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v>194600</v>
      </c>
      <c r="DH118" s="946"/>
      <c r="DI118" s="946"/>
      <c r="DJ118" s="946"/>
      <c r="DK118" s="947"/>
      <c r="DL118" s="948">
        <v>126520</v>
      </c>
      <c r="DM118" s="946"/>
      <c r="DN118" s="946"/>
      <c r="DO118" s="946"/>
      <c r="DP118" s="947"/>
      <c r="DQ118" s="948">
        <v>59041</v>
      </c>
      <c r="DR118" s="946"/>
      <c r="DS118" s="946"/>
      <c r="DT118" s="946"/>
      <c r="DU118" s="947"/>
      <c r="DV118" s="949">
        <v>0.2</v>
      </c>
      <c r="DW118" s="950"/>
      <c r="DX118" s="950"/>
      <c r="DY118" s="950"/>
      <c r="DZ118" s="951"/>
    </row>
    <row r="119" spans="1:130" s="224" customFormat="1" ht="26.25" customHeight="1" x14ac:dyDescent="0.2">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88114</v>
      </c>
      <c r="AB119" s="887"/>
      <c r="AC119" s="887"/>
      <c r="AD119" s="887"/>
      <c r="AE119" s="888"/>
      <c r="AF119" s="889">
        <v>84336</v>
      </c>
      <c r="AG119" s="887"/>
      <c r="AH119" s="887"/>
      <c r="AI119" s="887"/>
      <c r="AJ119" s="888"/>
      <c r="AK119" s="889">
        <v>84359</v>
      </c>
      <c r="AL119" s="887"/>
      <c r="AM119" s="887"/>
      <c r="AN119" s="887"/>
      <c r="AO119" s="888"/>
      <c r="AP119" s="890">
        <v>0.3</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441</v>
      </c>
      <c r="BP119" s="992"/>
      <c r="BQ119" s="986">
        <v>78870187</v>
      </c>
      <c r="BR119" s="987"/>
      <c r="BS119" s="987"/>
      <c r="BT119" s="987"/>
      <c r="BU119" s="987"/>
      <c r="BV119" s="987">
        <v>75787288</v>
      </c>
      <c r="BW119" s="987"/>
      <c r="BX119" s="987"/>
      <c r="BY119" s="987"/>
      <c r="BZ119" s="987"/>
      <c r="CA119" s="987">
        <v>73925849</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4760748</v>
      </c>
      <c r="DH119" s="973"/>
      <c r="DI119" s="973"/>
      <c r="DJ119" s="973"/>
      <c r="DK119" s="974"/>
      <c r="DL119" s="972">
        <v>5035560</v>
      </c>
      <c r="DM119" s="973"/>
      <c r="DN119" s="973"/>
      <c r="DO119" s="973"/>
      <c r="DP119" s="974"/>
      <c r="DQ119" s="972">
        <v>4765756</v>
      </c>
      <c r="DR119" s="973"/>
      <c r="DS119" s="973"/>
      <c r="DT119" s="973"/>
      <c r="DU119" s="974"/>
      <c r="DV119" s="975">
        <v>14.6</v>
      </c>
      <c r="DW119" s="976"/>
      <c r="DX119" s="976"/>
      <c r="DY119" s="976"/>
      <c r="DZ119" s="977"/>
    </row>
    <row r="120" spans="1:130" s="224" customFormat="1" ht="26.25" customHeight="1" x14ac:dyDescent="0.2">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17613797</v>
      </c>
      <c r="BR120" s="918"/>
      <c r="BS120" s="918"/>
      <c r="BT120" s="918"/>
      <c r="BU120" s="918"/>
      <c r="BV120" s="918">
        <v>16932916</v>
      </c>
      <c r="BW120" s="918"/>
      <c r="BX120" s="918"/>
      <c r="BY120" s="918"/>
      <c r="BZ120" s="918"/>
      <c r="CA120" s="918">
        <v>14956215</v>
      </c>
      <c r="CB120" s="918"/>
      <c r="CC120" s="918"/>
      <c r="CD120" s="918"/>
      <c r="CE120" s="918"/>
      <c r="CF120" s="931">
        <v>45.7</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8904268</v>
      </c>
      <c r="DH120" s="918"/>
      <c r="DI120" s="918"/>
      <c r="DJ120" s="918"/>
      <c r="DK120" s="918"/>
      <c r="DL120" s="918">
        <v>8678254</v>
      </c>
      <c r="DM120" s="918"/>
      <c r="DN120" s="918"/>
      <c r="DO120" s="918"/>
      <c r="DP120" s="918"/>
      <c r="DQ120" s="918">
        <v>7843523</v>
      </c>
      <c r="DR120" s="918"/>
      <c r="DS120" s="918"/>
      <c r="DT120" s="918"/>
      <c r="DU120" s="918"/>
      <c r="DV120" s="919">
        <v>24</v>
      </c>
      <c r="DW120" s="919"/>
      <c r="DX120" s="919"/>
      <c r="DY120" s="919"/>
      <c r="DZ120" s="920"/>
    </row>
    <row r="121" spans="1:130" s="224" customFormat="1" ht="26.25" customHeight="1" x14ac:dyDescent="0.2">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10739789</v>
      </c>
      <c r="BR121" s="913"/>
      <c r="BS121" s="913"/>
      <c r="BT121" s="913"/>
      <c r="BU121" s="913"/>
      <c r="BV121" s="913">
        <v>10339650</v>
      </c>
      <c r="BW121" s="913"/>
      <c r="BX121" s="913"/>
      <c r="BY121" s="913"/>
      <c r="BZ121" s="913"/>
      <c r="CA121" s="913">
        <v>9285226</v>
      </c>
      <c r="CB121" s="913"/>
      <c r="CC121" s="913"/>
      <c r="CD121" s="913"/>
      <c r="CE121" s="913"/>
      <c r="CF121" s="907">
        <v>28.4</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41831086</v>
      </c>
      <c r="BR122" s="987"/>
      <c r="BS122" s="987"/>
      <c r="BT122" s="987"/>
      <c r="BU122" s="987"/>
      <c r="BV122" s="987">
        <v>40745495</v>
      </c>
      <c r="BW122" s="987"/>
      <c r="BX122" s="987"/>
      <c r="BY122" s="987"/>
      <c r="BZ122" s="987"/>
      <c r="CA122" s="987">
        <v>39692820</v>
      </c>
      <c r="CB122" s="987"/>
      <c r="CC122" s="987"/>
      <c r="CD122" s="987"/>
      <c r="CE122" s="987"/>
      <c r="CF122" s="1004">
        <v>121.2</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449</v>
      </c>
      <c r="BP123" s="992"/>
      <c r="BQ123" s="1050">
        <v>70184672</v>
      </c>
      <c r="BR123" s="1051"/>
      <c r="BS123" s="1051"/>
      <c r="BT123" s="1051"/>
      <c r="BU123" s="1051"/>
      <c r="BV123" s="1051">
        <v>68018061</v>
      </c>
      <c r="BW123" s="1051"/>
      <c r="BX123" s="1051"/>
      <c r="BY123" s="1051"/>
      <c r="BZ123" s="1051"/>
      <c r="CA123" s="1051">
        <v>63934261</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26.9</v>
      </c>
      <c r="BR124" s="1014"/>
      <c r="BS124" s="1014"/>
      <c r="BT124" s="1014"/>
      <c r="BU124" s="1014"/>
      <c r="BV124" s="1014">
        <v>24.2</v>
      </c>
      <c r="BW124" s="1014"/>
      <c r="BX124" s="1014"/>
      <c r="BY124" s="1014"/>
      <c r="BZ124" s="1014"/>
      <c r="CA124" s="1014">
        <v>30.5</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766510</v>
      </c>
      <c r="AB126" s="946"/>
      <c r="AC126" s="946"/>
      <c r="AD126" s="946"/>
      <c r="AE126" s="947"/>
      <c r="AF126" s="948">
        <v>848006</v>
      </c>
      <c r="AG126" s="946"/>
      <c r="AH126" s="946"/>
      <c r="AI126" s="946"/>
      <c r="AJ126" s="947"/>
      <c r="AK126" s="948">
        <v>1044825</v>
      </c>
      <c r="AL126" s="946"/>
      <c r="AM126" s="946"/>
      <c r="AN126" s="946"/>
      <c r="AO126" s="947"/>
      <c r="AP126" s="949">
        <v>3.2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1139197</v>
      </c>
      <c r="AB128" s="1033"/>
      <c r="AC128" s="1033"/>
      <c r="AD128" s="1033"/>
      <c r="AE128" s="1034"/>
      <c r="AF128" s="1035">
        <v>982825</v>
      </c>
      <c r="AG128" s="1033"/>
      <c r="AH128" s="1033"/>
      <c r="AI128" s="1033"/>
      <c r="AJ128" s="1034"/>
      <c r="AK128" s="1035">
        <v>975588</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11.57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v>12256</v>
      </c>
      <c r="DH128" s="1025"/>
      <c r="DI128" s="1025"/>
      <c r="DJ128" s="1025"/>
      <c r="DK128" s="1025"/>
      <c r="DL128" s="1025">
        <v>15829</v>
      </c>
      <c r="DM128" s="1025"/>
      <c r="DN128" s="1025"/>
      <c r="DO128" s="1025"/>
      <c r="DP128" s="1025"/>
      <c r="DQ128" s="1025">
        <v>54758</v>
      </c>
      <c r="DR128" s="1025"/>
      <c r="DS128" s="1025"/>
      <c r="DT128" s="1025"/>
      <c r="DU128" s="1025"/>
      <c r="DV128" s="1026">
        <v>0.2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35680496</v>
      </c>
      <c r="AB129" s="946"/>
      <c r="AC129" s="946"/>
      <c r="AD129" s="946"/>
      <c r="AE129" s="947"/>
      <c r="AF129" s="948">
        <v>35340586</v>
      </c>
      <c r="AG129" s="946"/>
      <c r="AH129" s="946"/>
      <c r="AI129" s="946"/>
      <c r="AJ129" s="947"/>
      <c r="AK129" s="948">
        <v>36044480</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16.57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3488996</v>
      </c>
      <c r="AB130" s="946"/>
      <c r="AC130" s="946"/>
      <c r="AD130" s="946"/>
      <c r="AE130" s="947"/>
      <c r="AF130" s="948">
        <v>3362091</v>
      </c>
      <c r="AG130" s="946"/>
      <c r="AH130" s="946"/>
      <c r="AI130" s="946"/>
      <c r="AJ130" s="947"/>
      <c r="AK130" s="948">
        <v>3306828</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7.6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32191500</v>
      </c>
      <c r="AB131" s="973"/>
      <c r="AC131" s="973"/>
      <c r="AD131" s="973"/>
      <c r="AE131" s="974"/>
      <c r="AF131" s="972">
        <v>31978495</v>
      </c>
      <c r="AG131" s="973"/>
      <c r="AH131" s="973"/>
      <c r="AI131" s="973"/>
      <c r="AJ131" s="974"/>
      <c r="AK131" s="972">
        <v>32737652</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v>30.5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5.9138561420000002</v>
      </c>
      <c r="AB132" s="1084"/>
      <c r="AC132" s="1084"/>
      <c r="AD132" s="1084"/>
      <c r="AE132" s="1085"/>
      <c r="AF132" s="1086">
        <v>7.9455771759999996</v>
      </c>
      <c r="AG132" s="1084"/>
      <c r="AH132" s="1084"/>
      <c r="AI132" s="1084"/>
      <c r="AJ132" s="1085"/>
      <c r="AK132" s="1086">
        <v>9.1363332960000001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7.7</v>
      </c>
      <c r="AB133" s="1067"/>
      <c r="AC133" s="1067"/>
      <c r="AD133" s="1067"/>
      <c r="AE133" s="1068"/>
      <c r="AF133" s="1066">
        <v>6.8</v>
      </c>
      <c r="AG133" s="1067"/>
      <c r="AH133" s="1067"/>
      <c r="AI133" s="1067"/>
      <c r="AJ133" s="1068"/>
      <c r="AK133" s="1066">
        <v>7.6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UpML4RwKQgBQVJPPgWgsl6Y7k29T/30FcFB8f/hHXE8J7UR8dUMfqrsdgtPdqO9sllFz0oxH58gu2Z6NzqMIg==" saltValue="t/KMFimEwuoaSBtvLTOK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hLdOTEtPDm4jMooOsqICgU+eiVxOg1V1frQ+WbNe9g35HFw3BtW7yuufYzlMyhE8Vcmeap6N535fHQ+yDOeMQ==" saltValue="OFoeQPsfw+3DQjNOC9+e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8G6Ee6O6NTFXZHiPfp4PbbfBqaMYNu2NOowf5j3oMwcWBy0DxPeSrciiKwAR4mktGPJVmEyozXtYMfpCpFH6Q==" saltValue="PYVlGU5FFKCZdQQ74/aR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1" t="s">
        <v>478</v>
      </c>
      <c r="AP7" s="265"/>
      <c r="AQ7" s="266" t="s">
        <v>479</v>
      </c>
      <c r="AR7" s="267"/>
    </row>
    <row r="8" spans="1:46" ht="13.2" x14ac:dyDescent="0.2">
      <c r="A8" s="259"/>
      <c r="AK8" s="268"/>
      <c r="AL8" s="269"/>
      <c r="AM8" s="269"/>
      <c r="AN8" s="270"/>
      <c r="AO8" s="1102"/>
      <c r="AP8" s="271" t="s">
        <v>480</v>
      </c>
      <c r="AQ8" s="272" t="s">
        <v>481</v>
      </c>
      <c r="AR8" s="273" t="s">
        <v>482</v>
      </c>
    </row>
    <row r="9" spans="1:46" ht="13.2" x14ac:dyDescent="0.2">
      <c r="A9" s="259"/>
      <c r="AK9" s="1103" t="s">
        <v>483</v>
      </c>
      <c r="AL9" s="1104"/>
      <c r="AM9" s="1104"/>
      <c r="AN9" s="1105"/>
      <c r="AO9" s="274">
        <v>13017381</v>
      </c>
      <c r="AP9" s="274">
        <v>74401</v>
      </c>
      <c r="AQ9" s="275">
        <v>61513</v>
      </c>
      <c r="AR9" s="276">
        <v>21</v>
      </c>
    </row>
    <row r="10" spans="1:46" ht="13.5" customHeight="1" x14ac:dyDescent="0.2">
      <c r="A10" s="259"/>
      <c r="AK10" s="1103" t="s">
        <v>484</v>
      </c>
      <c r="AL10" s="1104"/>
      <c r="AM10" s="1104"/>
      <c r="AN10" s="1105"/>
      <c r="AO10" s="277">
        <v>34976</v>
      </c>
      <c r="AP10" s="277">
        <v>200</v>
      </c>
      <c r="AQ10" s="278">
        <v>1262</v>
      </c>
      <c r="AR10" s="279">
        <v>-84.2</v>
      </c>
    </row>
    <row r="11" spans="1:46" ht="13.5" customHeight="1" x14ac:dyDescent="0.2">
      <c r="A11" s="259"/>
      <c r="AK11" s="1103" t="s">
        <v>485</v>
      </c>
      <c r="AL11" s="1104"/>
      <c r="AM11" s="1104"/>
      <c r="AN11" s="1105"/>
      <c r="AO11" s="277">
        <v>105439</v>
      </c>
      <c r="AP11" s="277">
        <v>603</v>
      </c>
      <c r="AQ11" s="278">
        <v>1079</v>
      </c>
      <c r="AR11" s="279">
        <v>-44.1</v>
      </c>
    </row>
    <row r="12" spans="1:46" ht="13.5" customHeight="1" x14ac:dyDescent="0.2">
      <c r="A12" s="259"/>
      <c r="AK12" s="1103" t="s">
        <v>486</v>
      </c>
      <c r="AL12" s="1104"/>
      <c r="AM12" s="1104"/>
      <c r="AN12" s="1105"/>
      <c r="AO12" s="277" t="s">
        <v>487</v>
      </c>
      <c r="AP12" s="277" t="s">
        <v>487</v>
      </c>
      <c r="AQ12" s="278">
        <v>46</v>
      </c>
      <c r="AR12" s="279" t="s">
        <v>487</v>
      </c>
    </row>
    <row r="13" spans="1:46" ht="13.5" customHeight="1" x14ac:dyDescent="0.2">
      <c r="A13" s="259"/>
      <c r="AK13" s="1103" t="s">
        <v>488</v>
      </c>
      <c r="AL13" s="1104"/>
      <c r="AM13" s="1104"/>
      <c r="AN13" s="1105"/>
      <c r="AO13" s="277">
        <v>401480</v>
      </c>
      <c r="AP13" s="277">
        <v>2295</v>
      </c>
      <c r="AQ13" s="278">
        <v>2016</v>
      </c>
      <c r="AR13" s="279">
        <v>13.8</v>
      </c>
    </row>
    <row r="14" spans="1:46" ht="13.5" customHeight="1" x14ac:dyDescent="0.2">
      <c r="A14" s="259"/>
      <c r="AK14" s="1103" t="s">
        <v>489</v>
      </c>
      <c r="AL14" s="1104"/>
      <c r="AM14" s="1104"/>
      <c r="AN14" s="1105"/>
      <c r="AO14" s="277">
        <v>483787</v>
      </c>
      <c r="AP14" s="277">
        <v>2765</v>
      </c>
      <c r="AQ14" s="278">
        <v>1290</v>
      </c>
      <c r="AR14" s="279">
        <v>114.3</v>
      </c>
    </row>
    <row r="15" spans="1:46" ht="13.5" customHeight="1" x14ac:dyDescent="0.2">
      <c r="A15" s="259"/>
      <c r="AK15" s="1106" t="s">
        <v>490</v>
      </c>
      <c r="AL15" s="1107"/>
      <c r="AM15" s="1107"/>
      <c r="AN15" s="1108"/>
      <c r="AO15" s="277">
        <v>-403089</v>
      </c>
      <c r="AP15" s="277">
        <v>-2304</v>
      </c>
      <c r="AQ15" s="278">
        <v>-2388</v>
      </c>
      <c r="AR15" s="279">
        <v>-3.5</v>
      </c>
    </row>
    <row r="16" spans="1:46" ht="13.2" x14ac:dyDescent="0.2">
      <c r="A16" s="259"/>
      <c r="AK16" s="1106" t="s">
        <v>177</v>
      </c>
      <c r="AL16" s="1107"/>
      <c r="AM16" s="1107"/>
      <c r="AN16" s="1108"/>
      <c r="AO16" s="277">
        <v>13639974</v>
      </c>
      <c r="AP16" s="277">
        <v>77959</v>
      </c>
      <c r="AQ16" s="278">
        <v>64818</v>
      </c>
      <c r="AR16" s="279">
        <v>20.3</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09" t="s">
        <v>495</v>
      </c>
      <c r="AL21" s="1110"/>
      <c r="AM21" s="1110"/>
      <c r="AN21" s="1111"/>
      <c r="AO21" s="289">
        <v>7.28</v>
      </c>
      <c r="AP21" s="290">
        <v>6.09</v>
      </c>
      <c r="AQ21" s="291">
        <v>1.19</v>
      </c>
      <c r="AS21" s="292"/>
      <c r="AT21" s="288"/>
    </row>
    <row r="22" spans="1:46" s="260" customFormat="1" ht="13.2" x14ac:dyDescent="0.2">
      <c r="A22" s="288"/>
      <c r="AK22" s="1109" t="s">
        <v>496</v>
      </c>
      <c r="AL22" s="1110"/>
      <c r="AM22" s="1110"/>
      <c r="AN22" s="1111"/>
      <c r="AO22" s="293">
        <v>100.9</v>
      </c>
      <c r="AP22" s="294">
        <v>99.7</v>
      </c>
      <c r="AQ22" s="295">
        <v>1.2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1" t="s">
        <v>478</v>
      </c>
      <c r="AP30" s="265"/>
      <c r="AQ30" s="266" t="s">
        <v>479</v>
      </c>
      <c r="AR30" s="267"/>
    </row>
    <row r="31" spans="1:46" ht="13.2" x14ac:dyDescent="0.2">
      <c r="A31" s="259"/>
      <c r="AK31" s="268"/>
      <c r="AL31" s="269"/>
      <c r="AM31" s="269"/>
      <c r="AN31" s="270"/>
      <c r="AO31" s="1102"/>
      <c r="AP31" s="271" t="s">
        <v>480</v>
      </c>
      <c r="AQ31" s="272" t="s">
        <v>481</v>
      </c>
      <c r="AR31" s="273" t="s">
        <v>482</v>
      </c>
    </row>
    <row r="32" spans="1:46" ht="27" customHeight="1" x14ac:dyDescent="0.2">
      <c r="A32" s="259"/>
      <c r="AK32" s="1117" t="s">
        <v>500</v>
      </c>
      <c r="AL32" s="1118"/>
      <c r="AM32" s="1118"/>
      <c r="AN32" s="1119"/>
      <c r="AO32" s="303">
        <v>5173088</v>
      </c>
      <c r="AP32" s="303">
        <v>29567</v>
      </c>
      <c r="AQ32" s="304">
        <v>26619</v>
      </c>
      <c r="AR32" s="305">
        <v>11.1</v>
      </c>
    </row>
    <row r="33" spans="1:46" ht="13.5" customHeight="1" x14ac:dyDescent="0.2">
      <c r="A33" s="259"/>
      <c r="AK33" s="1117" t="s">
        <v>501</v>
      </c>
      <c r="AL33" s="1118"/>
      <c r="AM33" s="1118"/>
      <c r="AN33" s="1119"/>
      <c r="AO33" s="303">
        <v>20418</v>
      </c>
      <c r="AP33" s="303">
        <v>117</v>
      </c>
      <c r="AQ33" s="304">
        <v>3</v>
      </c>
      <c r="AR33" s="305">
        <v>3800</v>
      </c>
    </row>
    <row r="34" spans="1:46" ht="27" customHeight="1" x14ac:dyDescent="0.2">
      <c r="A34" s="259"/>
      <c r="AK34" s="1117" t="s">
        <v>502</v>
      </c>
      <c r="AL34" s="1118"/>
      <c r="AM34" s="1118"/>
      <c r="AN34" s="1119"/>
      <c r="AO34" s="303">
        <v>122000</v>
      </c>
      <c r="AP34" s="303">
        <v>697</v>
      </c>
      <c r="AQ34" s="304">
        <v>28</v>
      </c>
      <c r="AR34" s="305">
        <v>2389.3000000000002</v>
      </c>
    </row>
    <row r="35" spans="1:46" ht="27" customHeight="1" x14ac:dyDescent="0.2">
      <c r="A35" s="259"/>
      <c r="AK35" s="1117" t="s">
        <v>503</v>
      </c>
      <c r="AL35" s="1118"/>
      <c r="AM35" s="1118"/>
      <c r="AN35" s="1119"/>
      <c r="AO35" s="303">
        <v>726246</v>
      </c>
      <c r="AP35" s="303">
        <v>4151</v>
      </c>
      <c r="AQ35" s="304">
        <v>5266</v>
      </c>
      <c r="AR35" s="305">
        <v>-21.2</v>
      </c>
    </row>
    <row r="36" spans="1:46" ht="27" customHeight="1" x14ac:dyDescent="0.2">
      <c r="A36" s="259"/>
      <c r="AK36" s="1117" t="s">
        <v>504</v>
      </c>
      <c r="AL36" s="1118"/>
      <c r="AM36" s="1118"/>
      <c r="AN36" s="1119"/>
      <c r="AO36" s="303">
        <v>102501</v>
      </c>
      <c r="AP36" s="303">
        <v>586</v>
      </c>
      <c r="AQ36" s="304">
        <v>468</v>
      </c>
      <c r="AR36" s="305">
        <v>25.2</v>
      </c>
    </row>
    <row r="37" spans="1:46" ht="13.5" customHeight="1" x14ac:dyDescent="0.2">
      <c r="A37" s="259"/>
      <c r="AK37" s="1117" t="s">
        <v>505</v>
      </c>
      <c r="AL37" s="1118"/>
      <c r="AM37" s="1118"/>
      <c r="AN37" s="1119"/>
      <c r="AO37" s="303">
        <v>1129184</v>
      </c>
      <c r="AP37" s="303">
        <v>6454</v>
      </c>
      <c r="AQ37" s="304">
        <v>985</v>
      </c>
      <c r="AR37" s="305">
        <v>555.20000000000005</v>
      </c>
    </row>
    <row r="38" spans="1:46" ht="27" customHeight="1" x14ac:dyDescent="0.2">
      <c r="A38" s="259"/>
      <c r="AK38" s="1120" t="s">
        <v>506</v>
      </c>
      <c r="AL38" s="1121"/>
      <c r="AM38" s="1121"/>
      <c r="AN38" s="1122"/>
      <c r="AO38" s="306" t="s">
        <v>487</v>
      </c>
      <c r="AP38" s="306" t="s">
        <v>487</v>
      </c>
      <c r="AQ38" s="307">
        <v>1</v>
      </c>
      <c r="AR38" s="295" t="s">
        <v>487</v>
      </c>
      <c r="AS38" s="302"/>
    </row>
    <row r="39" spans="1:46" ht="13.2" x14ac:dyDescent="0.2">
      <c r="A39" s="259"/>
      <c r="AK39" s="1120" t="s">
        <v>507</v>
      </c>
      <c r="AL39" s="1121"/>
      <c r="AM39" s="1121"/>
      <c r="AN39" s="1122"/>
      <c r="AO39" s="303">
        <v>-975588</v>
      </c>
      <c r="AP39" s="303">
        <v>-5576</v>
      </c>
      <c r="AQ39" s="304">
        <v>-7209</v>
      </c>
      <c r="AR39" s="305">
        <v>-22.7</v>
      </c>
      <c r="AS39" s="302"/>
    </row>
    <row r="40" spans="1:46" ht="27" customHeight="1" x14ac:dyDescent="0.2">
      <c r="A40" s="259"/>
      <c r="AK40" s="1117" t="s">
        <v>508</v>
      </c>
      <c r="AL40" s="1118"/>
      <c r="AM40" s="1118"/>
      <c r="AN40" s="1119"/>
      <c r="AO40" s="303">
        <v>-3306828</v>
      </c>
      <c r="AP40" s="303">
        <v>-18900</v>
      </c>
      <c r="AQ40" s="304">
        <v>-18404</v>
      </c>
      <c r="AR40" s="305">
        <v>2.7</v>
      </c>
      <c r="AS40" s="302"/>
    </row>
    <row r="41" spans="1:46" ht="13.2" x14ac:dyDescent="0.2">
      <c r="A41" s="259"/>
      <c r="AK41" s="1123" t="s">
        <v>287</v>
      </c>
      <c r="AL41" s="1124"/>
      <c r="AM41" s="1124"/>
      <c r="AN41" s="1125"/>
      <c r="AO41" s="303">
        <v>2991021</v>
      </c>
      <c r="AP41" s="303">
        <v>17095</v>
      </c>
      <c r="AQ41" s="304">
        <v>7755</v>
      </c>
      <c r="AR41" s="305">
        <v>120.4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12" t="s">
        <v>478</v>
      </c>
      <c r="AN49" s="1114" t="s">
        <v>511</v>
      </c>
      <c r="AO49" s="1115"/>
      <c r="AP49" s="1115"/>
      <c r="AQ49" s="1115"/>
      <c r="AR49" s="1116"/>
    </row>
    <row r="50" spans="1:44" ht="13.2" x14ac:dyDescent="0.2">
      <c r="A50" s="259"/>
      <c r="AK50" s="317"/>
      <c r="AL50" s="318"/>
      <c r="AM50" s="1113"/>
      <c r="AN50" s="319" t="s">
        <v>512</v>
      </c>
      <c r="AO50" s="320" t="s">
        <v>513</v>
      </c>
      <c r="AP50" s="321" t="s">
        <v>514</v>
      </c>
      <c r="AQ50" s="322" t="s">
        <v>515</v>
      </c>
      <c r="AR50" s="323" t="s">
        <v>516</v>
      </c>
    </row>
    <row r="51" spans="1:44" ht="13.2" x14ac:dyDescent="0.2">
      <c r="A51" s="259"/>
      <c r="AK51" s="315" t="s">
        <v>517</v>
      </c>
      <c r="AL51" s="316"/>
      <c r="AM51" s="324">
        <v>8612136</v>
      </c>
      <c r="AN51" s="325">
        <v>49528</v>
      </c>
      <c r="AO51" s="326">
        <v>-14.8</v>
      </c>
      <c r="AP51" s="327">
        <v>37644</v>
      </c>
      <c r="AQ51" s="328">
        <v>13.5</v>
      </c>
      <c r="AR51" s="329">
        <v>-28.3</v>
      </c>
    </row>
    <row r="52" spans="1:44" ht="13.2" x14ac:dyDescent="0.2">
      <c r="A52" s="259"/>
      <c r="AK52" s="330"/>
      <c r="AL52" s="331" t="s">
        <v>518</v>
      </c>
      <c r="AM52" s="332">
        <v>6991129</v>
      </c>
      <c r="AN52" s="333">
        <v>40205</v>
      </c>
      <c r="AO52" s="334">
        <v>-1.2</v>
      </c>
      <c r="AP52" s="335">
        <v>24939</v>
      </c>
      <c r="AQ52" s="336">
        <v>22.5</v>
      </c>
      <c r="AR52" s="337">
        <v>-23.7</v>
      </c>
    </row>
    <row r="53" spans="1:44" ht="13.2" x14ac:dyDescent="0.2">
      <c r="A53" s="259"/>
      <c r="AK53" s="315" t="s">
        <v>519</v>
      </c>
      <c r="AL53" s="316"/>
      <c r="AM53" s="324">
        <v>9870096</v>
      </c>
      <c r="AN53" s="325">
        <v>56337</v>
      </c>
      <c r="AO53" s="326">
        <v>13.7</v>
      </c>
      <c r="AP53" s="327">
        <v>39221</v>
      </c>
      <c r="AQ53" s="328">
        <v>4.2</v>
      </c>
      <c r="AR53" s="329">
        <v>9.5</v>
      </c>
    </row>
    <row r="54" spans="1:44" ht="13.2" x14ac:dyDescent="0.2">
      <c r="A54" s="259"/>
      <c r="AK54" s="330"/>
      <c r="AL54" s="331" t="s">
        <v>518</v>
      </c>
      <c r="AM54" s="332">
        <v>8327176</v>
      </c>
      <c r="AN54" s="333">
        <v>47530</v>
      </c>
      <c r="AO54" s="334">
        <v>18.2</v>
      </c>
      <c r="AP54" s="335">
        <v>24821</v>
      </c>
      <c r="AQ54" s="336">
        <v>-0.5</v>
      </c>
      <c r="AR54" s="337">
        <v>18.7</v>
      </c>
    </row>
    <row r="55" spans="1:44" ht="13.2" x14ac:dyDescent="0.2">
      <c r="A55" s="259"/>
      <c r="AK55" s="315" t="s">
        <v>520</v>
      </c>
      <c r="AL55" s="316"/>
      <c r="AM55" s="324">
        <v>5535972</v>
      </c>
      <c r="AN55" s="325">
        <v>31567</v>
      </c>
      <c r="AO55" s="326">
        <v>-44</v>
      </c>
      <c r="AP55" s="327">
        <v>38566</v>
      </c>
      <c r="AQ55" s="328">
        <v>-1.7</v>
      </c>
      <c r="AR55" s="329">
        <v>-42.3</v>
      </c>
    </row>
    <row r="56" spans="1:44" ht="13.2" x14ac:dyDescent="0.2">
      <c r="A56" s="259"/>
      <c r="AK56" s="330"/>
      <c r="AL56" s="331" t="s">
        <v>518</v>
      </c>
      <c r="AM56" s="332">
        <v>4403591</v>
      </c>
      <c r="AN56" s="333">
        <v>25110</v>
      </c>
      <c r="AO56" s="334">
        <v>-47.2</v>
      </c>
      <c r="AP56" s="335">
        <v>24059</v>
      </c>
      <c r="AQ56" s="336">
        <v>-3.1</v>
      </c>
      <c r="AR56" s="337">
        <v>-44.1</v>
      </c>
    </row>
    <row r="57" spans="1:44" ht="13.2" x14ac:dyDescent="0.2">
      <c r="A57" s="259"/>
      <c r="AK57" s="315" t="s">
        <v>521</v>
      </c>
      <c r="AL57" s="316"/>
      <c r="AM57" s="324">
        <v>5246274</v>
      </c>
      <c r="AN57" s="325">
        <v>30011</v>
      </c>
      <c r="AO57" s="326">
        <v>-4.9000000000000004</v>
      </c>
      <c r="AP57" s="327">
        <v>35156</v>
      </c>
      <c r="AQ57" s="328">
        <v>-8.8000000000000007</v>
      </c>
      <c r="AR57" s="329">
        <v>3.9</v>
      </c>
    </row>
    <row r="58" spans="1:44" ht="13.2" x14ac:dyDescent="0.2">
      <c r="A58" s="259"/>
      <c r="AK58" s="330"/>
      <c r="AL58" s="331" t="s">
        <v>518</v>
      </c>
      <c r="AM58" s="332">
        <v>3646781</v>
      </c>
      <c r="AN58" s="333">
        <v>20861</v>
      </c>
      <c r="AO58" s="334">
        <v>-16.899999999999999</v>
      </c>
      <c r="AP58" s="335">
        <v>22430</v>
      </c>
      <c r="AQ58" s="336">
        <v>-6.8</v>
      </c>
      <c r="AR58" s="337">
        <v>-10.1</v>
      </c>
    </row>
    <row r="59" spans="1:44" ht="13.2" x14ac:dyDescent="0.2">
      <c r="A59" s="259"/>
      <c r="AK59" s="315" t="s">
        <v>522</v>
      </c>
      <c r="AL59" s="316"/>
      <c r="AM59" s="324">
        <v>10428591</v>
      </c>
      <c r="AN59" s="325">
        <v>59605</v>
      </c>
      <c r="AO59" s="326">
        <v>98.6</v>
      </c>
      <c r="AP59" s="327">
        <v>37029</v>
      </c>
      <c r="AQ59" s="328">
        <v>5.3</v>
      </c>
      <c r="AR59" s="329">
        <v>93.3</v>
      </c>
    </row>
    <row r="60" spans="1:44" ht="13.2" x14ac:dyDescent="0.2">
      <c r="A60" s="259"/>
      <c r="AK60" s="330"/>
      <c r="AL60" s="331" t="s">
        <v>518</v>
      </c>
      <c r="AM60" s="332">
        <v>5999047</v>
      </c>
      <c r="AN60" s="333">
        <v>34288</v>
      </c>
      <c r="AO60" s="334">
        <v>64.400000000000006</v>
      </c>
      <c r="AP60" s="335">
        <v>23232</v>
      </c>
      <c r="AQ60" s="336">
        <v>3.6</v>
      </c>
      <c r="AR60" s="337">
        <v>60.8</v>
      </c>
    </row>
    <row r="61" spans="1:44" ht="13.2" x14ac:dyDescent="0.2">
      <c r="A61" s="259"/>
      <c r="AK61" s="315" t="s">
        <v>523</v>
      </c>
      <c r="AL61" s="338"/>
      <c r="AM61" s="324">
        <v>7938614</v>
      </c>
      <c r="AN61" s="325">
        <v>45410</v>
      </c>
      <c r="AO61" s="326">
        <v>9.6999999999999993</v>
      </c>
      <c r="AP61" s="327">
        <v>37523</v>
      </c>
      <c r="AQ61" s="339">
        <v>2.5</v>
      </c>
      <c r="AR61" s="329">
        <v>7.2</v>
      </c>
    </row>
    <row r="62" spans="1:44" ht="13.2" x14ac:dyDescent="0.2">
      <c r="A62" s="259"/>
      <c r="AK62" s="330"/>
      <c r="AL62" s="331" t="s">
        <v>518</v>
      </c>
      <c r="AM62" s="332">
        <v>5873545</v>
      </c>
      <c r="AN62" s="333">
        <v>33599</v>
      </c>
      <c r="AO62" s="334">
        <v>3.5</v>
      </c>
      <c r="AP62" s="335">
        <v>23896</v>
      </c>
      <c r="AQ62" s="336">
        <v>3.1</v>
      </c>
      <c r="AR62" s="337">
        <v>0.4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h1FsmmcsFBVpb6J9fLEOVdTOZB2UJypcAoDvUlEgP4Y6pLtCbh2+ZNd33Miqr5L+grCJ51XginmjgbUPcUwlg==" saltValue="ij+jfCZyfmFO0xyYKxWc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NZk/7o3ZGxifDHt/PwKnKBvWxAE+yAEXVKhb7+LnrnrFc1nsfS3hsuiQZt9o3Cf2LhG70RnNL2AgVIhvgFombQ==" saltValue="6JJqoBq11dQ9X6WEqoZS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ypn680IN690fkS8J1NEjYk0mazf3NVSRnfH6k2qnavr7N4TzdLhXWvcQIb0xFG/Mj1TJOcMXN9Ov3bUyA9LQBg==" saltValue="BFAuZIkk75wlMPM2CfoE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13.53</v>
      </c>
      <c r="G47" s="12">
        <v>10.35</v>
      </c>
      <c r="H47" s="12">
        <v>13.11</v>
      </c>
      <c r="I47" s="12">
        <v>12.39</v>
      </c>
      <c r="J47" s="13">
        <v>11.87</v>
      </c>
    </row>
    <row r="48" spans="2:10" ht="57.75" customHeight="1" x14ac:dyDescent="0.2">
      <c r="B48" s="14"/>
      <c r="C48" s="1128" t="s">
        <v>4</v>
      </c>
      <c r="D48" s="1128"/>
      <c r="E48" s="1129"/>
      <c r="F48" s="15">
        <v>5.31</v>
      </c>
      <c r="G48" s="16">
        <v>6.59</v>
      </c>
      <c r="H48" s="16">
        <v>10.050000000000001</v>
      </c>
      <c r="I48" s="16">
        <v>8.33</v>
      </c>
      <c r="J48" s="17">
        <v>9.51</v>
      </c>
    </row>
    <row r="49" spans="2:10" ht="57.75" customHeight="1" thickBot="1" x14ac:dyDescent="0.25">
      <c r="B49" s="18"/>
      <c r="C49" s="1130" t="s">
        <v>5</v>
      </c>
      <c r="D49" s="1130"/>
      <c r="E49" s="1131"/>
      <c r="F49" s="19" t="s">
        <v>530</v>
      </c>
      <c r="G49" s="20" t="s">
        <v>531</v>
      </c>
      <c r="H49" s="20">
        <v>3.85</v>
      </c>
      <c r="I49" s="20" t="s">
        <v>532</v>
      </c>
      <c r="J49" s="21" t="s">
        <v>533</v>
      </c>
    </row>
    <row r="50" spans="2:10" ht="13.2" x14ac:dyDescent="0.2"/>
  </sheetData>
  <sheetProtection algorithmName="SHA-512" hashValue="JWvNAF9NBAh+bZez46OuQPrx05o58gR8wDf6jgYQt0fF+RKTA4EQ1YvrPRIJecWx/crV2IjureCVgv8wSbW+FA==" saltValue="/Nv2PmwV+ZkdnbeCiR5p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534</v>
      </c>
      <c r="D34" s="1136"/>
      <c r="E34" s="1137"/>
      <c r="F34" s="32">
        <v>19.36</v>
      </c>
      <c r="G34" s="33">
        <v>20.3</v>
      </c>
      <c r="H34" s="33">
        <v>19.760000000000002</v>
      </c>
      <c r="I34" s="33">
        <v>20.59</v>
      </c>
      <c r="J34" s="34">
        <v>18.7</v>
      </c>
      <c r="K34" s="22"/>
      <c r="L34" s="22"/>
      <c r="M34" s="22"/>
      <c r="N34" s="22"/>
      <c r="O34" s="22"/>
      <c r="P34" s="22"/>
    </row>
    <row r="35" spans="1:16" ht="39" customHeight="1" x14ac:dyDescent="0.2">
      <c r="A35" s="22"/>
      <c r="B35" s="35"/>
      <c r="C35" s="1132" t="s">
        <v>535</v>
      </c>
      <c r="D35" s="1132"/>
      <c r="E35" s="1133"/>
      <c r="F35" s="36">
        <v>5.31</v>
      </c>
      <c r="G35" s="37">
        <v>6.58</v>
      </c>
      <c r="H35" s="37">
        <v>10.039999999999999</v>
      </c>
      <c r="I35" s="37">
        <v>8.32</v>
      </c>
      <c r="J35" s="38">
        <v>9.51</v>
      </c>
      <c r="K35" s="22"/>
      <c r="L35" s="22"/>
      <c r="M35" s="22"/>
      <c r="N35" s="22"/>
      <c r="O35" s="22"/>
      <c r="P35" s="22"/>
    </row>
    <row r="36" spans="1:16" ht="39" customHeight="1" x14ac:dyDescent="0.2">
      <c r="A36" s="22"/>
      <c r="B36" s="35"/>
      <c r="C36" s="1132" t="s">
        <v>536</v>
      </c>
      <c r="D36" s="1132"/>
      <c r="E36" s="1133"/>
      <c r="F36" s="36">
        <v>10.93</v>
      </c>
      <c r="G36" s="37">
        <v>9.99</v>
      </c>
      <c r="H36" s="37">
        <v>8.84</v>
      </c>
      <c r="I36" s="37">
        <v>9.07</v>
      </c>
      <c r="J36" s="38">
        <v>8.5</v>
      </c>
      <c r="K36" s="22"/>
      <c r="L36" s="22"/>
      <c r="M36" s="22"/>
      <c r="N36" s="22"/>
      <c r="O36" s="22"/>
      <c r="P36" s="22"/>
    </row>
    <row r="37" spans="1:16" ht="39" customHeight="1" x14ac:dyDescent="0.2">
      <c r="A37" s="22"/>
      <c r="B37" s="35"/>
      <c r="C37" s="1132" t="s">
        <v>537</v>
      </c>
      <c r="D37" s="1132"/>
      <c r="E37" s="1133"/>
      <c r="F37" s="36">
        <v>0.14000000000000001</v>
      </c>
      <c r="G37" s="37">
        <v>2.17</v>
      </c>
      <c r="H37" s="37">
        <v>3.65</v>
      </c>
      <c r="I37" s="37">
        <v>5.54</v>
      </c>
      <c r="J37" s="38">
        <v>6.38</v>
      </c>
      <c r="K37" s="22"/>
      <c r="L37" s="22"/>
      <c r="M37" s="22"/>
      <c r="N37" s="22"/>
      <c r="O37" s="22"/>
      <c r="P37" s="22"/>
    </row>
    <row r="38" spans="1:16" ht="39" customHeight="1" x14ac:dyDescent="0.2">
      <c r="A38" s="22"/>
      <c r="B38" s="35"/>
      <c r="C38" s="1132" t="s">
        <v>538</v>
      </c>
      <c r="D38" s="1132"/>
      <c r="E38" s="1133"/>
      <c r="F38" s="36">
        <v>0.78</v>
      </c>
      <c r="G38" s="37">
        <v>0.82</v>
      </c>
      <c r="H38" s="37">
        <v>0.18</v>
      </c>
      <c r="I38" s="37">
        <v>0.87</v>
      </c>
      <c r="J38" s="38">
        <v>0.9</v>
      </c>
      <c r="K38" s="22"/>
      <c r="L38" s="22"/>
      <c r="M38" s="22"/>
      <c r="N38" s="22"/>
      <c r="O38" s="22"/>
      <c r="P38" s="22"/>
    </row>
    <row r="39" spans="1:16" ht="39" customHeight="1" x14ac:dyDescent="0.2">
      <c r="A39" s="22"/>
      <c r="B39" s="35"/>
      <c r="C39" s="1132" t="s">
        <v>539</v>
      </c>
      <c r="D39" s="1132"/>
      <c r="E39" s="1133"/>
      <c r="F39" s="36">
        <v>0.44</v>
      </c>
      <c r="G39" s="37">
        <v>0.76</v>
      </c>
      <c r="H39" s="37">
        <v>0.82</v>
      </c>
      <c r="I39" s="37">
        <v>0.87</v>
      </c>
      <c r="J39" s="38">
        <v>0.19</v>
      </c>
      <c r="K39" s="22"/>
      <c r="L39" s="22"/>
      <c r="M39" s="22"/>
      <c r="N39" s="22"/>
      <c r="O39" s="22"/>
      <c r="P39" s="22"/>
    </row>
    <row r="40" spans="1:16" ht="39" customHeight="1" x14ac:dyDescent="0.2">
      <c r="A40" s="22"/>
      <c r="B40" s="35"/>
      <c r="C40" s="1132" t="s">
        <v>540</v>
      </c>
      <c r="D40" s="1132"/>
      <c r="E40" s="1133"/>
      <c r="F40" s="36">
        <v>0</v>
      </c>
      <c r="G40" s="37">
        <v>0.01</v>
      </c>
      <c r="H40" s="37">
        <v>0</v>
      </c>
      <c r="I40" s="37">
        <v>0.01</v>
      </c>
      <c r="J40" s="38">
        <v>0.01</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541</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542</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eGo4bFf5L6nxJlba7tCqLivcGNThHisV3BvuzEnMe81kdN19vVQodie4OcH+P60Eb6BIi+KMmiy1MAe/yrQJg==" saltValue="KgFNrVv1uNQ0ZPYKha6T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4254</v>
      </c>
      <c r="L45" s="58">
        <v>4679</v>
      </c>
      <c r="M45" s="58">
        <v>4708</v>
      </c>
      <c r="N45" s="58">
        <v>4989</v>
      </c>
      <c r="O45" s="59">
        <v>5173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v>1</v>
      </c>
      <c r="N46" s="62">
        <v>11</v>
      </c>
      <c r="O46" s="63">
        <v>20</v>
      </c>
      <c r="P46" s="46"/>
      <c r="Q46" s="46"/>
      <c r="R46" s="46"/>
      <c r="S46" s="46"/>
      <c r="T46" s="46"/>
      <c r="U46" s="46"/>
    </row>
    <row r="47" spans="1:21" ht="30.75" customHeight="1" x14ac:dyDescent="0.2">
      <c r="A47" s="46"/>
      <c r="B47" s="1140"/>
      <c r="C47" s="1141"/>
      <c r="D47" s="60"/>
      <c r="E47" s="1146" t="s">
        <v>12</v>
      </c>
      <c r="F47" s="1146"/>
      <c r="G47" s="1146"/>
      <c r="H47" s="1146"/>
      <c r="I47" s="1146"/>
      <c r="J47" s="1147"/>
      <c r="K47" s="61">
        <v>116</v>
      </c>
      <c r="L47" s="62">
        <v>122</v>
      </c>
      <c r="M47" s="62">
        <v>122</v>
      </c>
      <c r="N47" s="62">
        <v>122</v>
      </c>
      <c r="O47" s="63">
        <v>122</v>
      </c>
      <c r="P47" s="46"/>
      <c r="Q47" s="46"/>
      <c r="R47" s="46"/>
      <c r="S47" s="46"/>
      <c r="T47" s="46"/>
      <c r="U47" s="46"/>
    </row>
    <row r="48" spans="1:21" ht="30.75" customHeight="1" x14ac:dyDescent="0.2">
      <c r="A48" s="46"/>
      <c r="B48" s="1140"/>
      <c r="C48" s="1141"/>
      <c r="D48" s="60"/>
      <c r="E48" s="1146" t="s">
        <v>13</v>
      </c>
      <c r="F48" s="1146"/>
      <c r="G48" s="1146"/>
      <c r="H48" s="1146"/>
      <c r="I48" s="1146"/>
      <c r="J48" s="1147"/>
      <c r="K48" s="61">
        <v>953</v>
      </c>
      <c r="L48" s="62">
        <v>853</v>
      </c>
      <c r="M48" s="62">
        <v>770</v>
      </c>
      <c r="N48" s="62">
        <v>727</v>
      </c>
      <c r="O48" s="63">
        <v>726</v>
      </c>
      <c r="P48" s="46"/>
      <c r="Q48" s="46"/>
      <c r="R48" s="46"/>
      <c r="S48" s="46"/>
      <c r="T48" s="46"/>
      <c r="U48" s="46"/>
    </row>
    <row r="49" spans="1:21" ht="30.75" customHeight="1" x14ac:dyDescent="0.2">
      <c r="A49" s="46"/>
      <c r="B49" s="1140"/>
      <c r="C49" s="1141"/>
      <c r="D49" s="60"/>
      <c r="E49" s="1146" t="s">
        <v>14</v>
      </c>
      <c r="F49" s="1146"/>
      <c r="G49" s="1146"/>
      <c r="H49" s="1146"/>
      <c r="I49" s="1146"/>
      <c r="J49" s="1147"/>
      <c r="K49" s="61">
        <v>19</v>
      </c>
      <c r="L49" s="62">
        <v>45</v>
      </c>
      <c r="M49" s="62">
        <v>75</v>
      </c>
      <c r="N49" s="62">
        <v>105</v>
      </c>
      <c r="O49" s="63">
        <v>103</v>
      </c>
      <c r="P49" s="46"/>
      <c r="Q49" s="46"/>
      <c r="R49" s="46"/>
      <c r="S49" s="46"/>
      <c r="T49" s="46"/>
      <c r="U49" s="46"/>
    </row>
    <row r="50" spans="1:21" ht="30.75" customHeight="1" x14ac:dyDescent="0.2">
      <c r="A50" s="46"/>
      <c r="B50" s="1140"/>
      <c r="C50" s="1141"/>
      <c r="D50" s="60"/>
      <c r="E50" s="1146" t="s">
        <v>15</v>
      </c>
      <c r="F50" s="1146"/>
      <c r="G50" s="1146"/>
      <c r="H50" s="1146"/>
      <c r="I50" s="1146"/>
      <c r="J50" s="1147"/>
      <c r="K50" s="61">
        <v>2850</v>
      </c>
      <c r="L50" s="62">
        <v>1034</v>
      </c>
      <c r="M50" s="62">
        <v>855</v>
      </c>
      <c r="N50" s="62">
        <v>932</v>
      </c>
      <c r="O50" s="63">
        <v>1129</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5123</v>
      </c>
      <c r="L52" s="62">
        <v>4669</v>
      </c>
      <c r="M52" s="62">
        <v>4628</v>
      </c>
      <c r="N52" s="62">
        <v>4346</v>
      </c>
      <c r="O52" s="63">
        <v>4283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3069</v>
      </c>
      <c r="L53" s="67">
        <v>2064</v>
      </c>
      <c r="M53" s="67">
        <v>1903</v>
      </c>
      <c r="N53" s="67">
        <v>2540</v>
      </c>
      <c r="O53" s="68">
        <v>2990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54" t="s">
        <v>24</v>
      </c>
      <c r="C58" s="1155"/>
      <c r="D58" s="1160" t="s">
        <v>25</v>
      </c>
      <c r="E58" s="1161"/>
      <c r="F58" s="1161"/>
      <c r="G58" s="1161"/>
      <c r="H58" s="1161"/>
      <c r="I58" s="1161"/>
      <c r="J58" s="1162"/>
      <c r="K58" s="81">
        <v>50</v>
      </c>
      <c r="L58" s="82">
        <v>50</v>
      </c>
      <c r="M58" s="82">
        <v>50</v>
      </c>
      <c r="N58" s="82">
        <v>50</v>
      </c>
      <c r="O58" s="83">
        <v>50</v>
      </c>
    </row>
    <row r="59" spans="1:21" ht="31.5" customHeight="1" x14ac:dyDescent="0.2">
      <c r="B59" s="1156"/>
      <c r="C59" s="1157"/>
      <c r="D59" s="1163" t="s">
        <v>26</v>
      </c>
      <c r="E59" s="1164"/>
      <c r="F59" s="1164"/>
      <c r="G59" s="1164"/>
      <c r="H59" s="1164"/>
      <c r="I59" s="1164"/>
      <c r="J59" s="1165"/>
      <c r="K59" s="84">
        <v>1015</v>
      </c>
      <c r="L59" s="85">
        <v>600</v>
      </c>
      <c r="M59" s="85">
        <v>600</v>
      </c>
      <c r="N59" s="85">
        <v>570</v>
      </c>
      <c r="O59" s="86">
        <v>510</v>
      </c>
    </row>
    <row r="60" spans="1:21" ht="31.5" customHeight="1" thickBot="1" x14ac:dyDescent="0.25">
      <c r="B60" s="1158"/>
      <c r="C60" s="1159"/>
      <c r="D60" s="1166" t="s">
        <v>27</v>
      </c>
      <c r="E60" s="1167"/>
      <c r="F60" s="1167"/>
      <c r="G60" s="1167"/>
      <c r="H60" s="1167"/>
      <c r="I60" s="1167"/>
      <c r="J60" s="1168"/>
      <c r="K60" s="87">
        <v>430</v>
      </c>
      <c r="L60" s="88">
        <v>496</v>
      </c>
      <c r="M60" s="88">
        <v>618</v>
      </c>
      <c r="N60" s="88">
        <v>740</v>
      </c>
      <c r="O60" s="89">
        <v>618</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lkY9g4XbgNwWrW5Yp8vgz8VNeVX2kP1RLnjUK2YHQHX1HadzSWfoT7tFnrMm4aLJajK9rwvrkWLmdArTkZU8g==" saltValue="Sc20Q3LX4GnAgBRuJCyS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2">
        <v>51232</v>
      </c>
      <c r="J41" s="343">
        <v>52595</v>
      </c>
      <c r="K41" s="343">
        <v>52810</v>
      </c>
      <c r="L41" s="343">
        <v>50060</v>
      </c>
      <c r="M41" s="344">
        <v>49214</v>
      </c>
    </row>
    <row r="42" spans="2:13" ht="27.75" customHeight="1" x14ac:dyDescent="0.2">
      <c r="B42" s="1171"/>
      <c r="C42" s="1172"/>
      <c r="D42" s="104"/>
      <c r="E42" s="1177" t="s">
        <v>32</v>
      </c>
      <c r="F42" s="1177"/>
      <c r="G42" s="1177"/>
      <c r="H42" s="1178"/>
      <c r="I42" s="345">
        <v>5771</v>
      </c>
      <c r="J42" s="346">
        <v>6001</v>
      </c>
      <c r="K42" s="346">
        <v>6149</v>
      </c>
      <c r="L42" s="346">
        <v>6275</v>
      </c>
      <c r="M42" s="347">
        <v>5857</v>
      </c>
    </row>
    <row r="43" spans="2:13" ht="27.75" customHeight="1" x14ac:dyDescent="0.2">
      <c r="B43" s="1171"/>
      <c r="C43" s="1172"/>
      <c r="D43" s="104"/>
      <c r="E43" s="1177" t="s">
        <v>33</v>
      </c>
      <c r="F43" s="1177"/>
      <c r="G43" s="1177"/>
      <c r="H43" s="1178"/>
      <c r="I43" s="345">
        <v>9527</v>
      </c>
      <c r="J43" s="346">
        <v>9410</v>
      </c>
      <c r="K43" s="346">
        <v>8904</v>
      </c>
      <c r="L43" s="346">
        <v>8678</v>
      </c>
      <c r="M43" s="347">
        <v>7844</v>
      </c>
    </row>
    <row r="44" spans="2:13" ht="27.75" customHeight="1" x14ac:dyDescent="0.2">
      <c r="B44" s="1171"/>
      <c r="C44" s="1172"/>
      <c r="D44" s="104"/>
      <c r="E44" s="1177" t="s">
        <v>34</v>
      </c>
      <c r="F44" s="1177"/>
      <c r="G44" s="1177"/>
      <c r="H44" s="1178"/>
      <c r="I44" s="345">
        <v>1608</v>
      </c>
      <c r="J44" s="346">
        <v>1568</v>
      </c>
      <c r="K44" s="346">
        <v>1584</v>
      </c>
      <c r="L44" s="346">
        <v>1760</v>
      </c>
      <c r="M44" s="347">
        <v>1662</v>
      </c>
    </row>
    <row r="45" spans="2:13" ht="27.75" customHeight="1" x14ac:dyDescent="0.2">
      <c r="B45" s="1171"/>
      <c r="C45" s="1172"/>
      <c r="D45" s="104"/>
      <c r="E45" s="1177" t="s">
        <v>35</v>
      </c>
      <c r="F45" s="1177"/>
      <c r="G45" s="1177"/>
      <c r="H45" s="1178"/>
      <c r="I45" s="345">
        <v>9177</v>
      </c>
      <c r="J45" s="346">
        <v>9710</v>
      </c>
      <c r="K45" s="346">
        <v>9410</v>
      </c>
      <c r="L45" s="346">
        <v>8998</v>
      </c>
      <c r="M45" s="347">
        <v>9295</v>
      </c>
    </row>
    <row r="46" spans="2:13" ht="27.75" customHeight="1" x14ac:dyDescent="0.2">
      <c r="B46" s="1171"/>
      <c r="C46" s="1172"/>
      <c r="D46" s="105"/>
      <c r="E46" s="1177" t="s">
        <v>36</v>
      </c>
      <c r="F46" s="1177"/>
      <c r="G46" s="1177"/>
      <c r="H46" s="1178"/>
      <c r="I46" s="345">
        <v>11</v>
      </c>
      <c r="J46" s="346">
        <v>15</v>
      </c>
      <c r="K46" s="346">
        <v>12</v>
      </c>
      <c r="L46" s="346">
        <v>16</v>
      </c>
      <c r="M46" s="347">
        <v>55</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18619</v>
      </c>
      <c r="J50" s="346">
        <v>16104</v>
      </c>
      <c r="K50" s="346">
        <v>17614</v>
      </c>
      <c r="L50" s="346">
        <v>16933</v>
      </c>
      <c r="M50" s="347">
        <v>14956</v>
      </c>
    </row>
    <row r="51" spans="2:13" ht="27.75" customHeight="1" x14ac:dyDescent="0.2">
      <c r="B51" s="1171"/>
      <c r="C51" s="1172"/>
      <c r="D51" s="104"/>
      <c r="E51" s="1177" t="s">
        <v>42</v>
      </c>
      <c r="F51" s="1177"/>
      <c r="G51" s="1177"/>
      <c r="H51" s="1178"/>
      <c r="I51" s="345">
        <v>9868</v>
      </c>
      <c r="J51" s="346">
        <v>11016</v>
      </c>
      <c r="K51" s="346">
        <v>10740</v>
      </c>
      <c r="L51" s="346">
        <v>10340</v>
      </c>
      <c r="M51" s="347">
        <v>9285</v>
      </c>
    </row>
    <row r="52" spans="2:13" ht="27.75" customHeight="1" x14ac:dyDescent="0.2">
      <c r="B52" s="1173"/>
      <c r="C52" s="1174"/>
      <c r="D52" s="104"/>
      <c r="E52" s="1177" t="s">
        <v>43</v>
      </c>
      <c r="F52" s="1177"/>
      <c r="G52" s="1177"/>
      <c r="H52" s="1178"/>
      <c r="I52" s="345">
        <v>41577</v>
      </c>
      <c r="J52" s="346">
        <v>41518</v>
      </c>
      <c r="K52" s="346">
        <v>41831</v>
      </c>
      <c r="L52" s="346">
        <v>40745</v>
      </c>
      <c r="M52" s="347">
        <v>39693</v>
      </c>
    </row>
    <row r="53" spans="2:13" ht="27.75" customHeight="1" thickBot="1" x14ac:dyDescent="0.25">
      <c r="B53" s="1184" t="s">
        <v>19</v>
      </c>
      <c r="C53" s="1185"/>
      <c r="D53" s="108"/>
      <c r="E53" s="1186" t="s">
        <v>44</v>
      </c>
      <c r="F53" s="1186"/>
      <c r="G53" s="1186"/>
      <c r="H53" s="1187"/>
      <c r="I53" s="348">
        <v>7262</v>
      </c>
      <c r="J53" s="349">
        <v>10660</v>
      </c>
      <c r="K53" s="349">
        <v>8686</v>
      </c>
      <c r="L53" s="349">
        <v>7769</v>
      </c>
      <c r="M53" s="350">
        <v>9992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rurRgd7NWDb/wPJElGI7jvOVgjxhM66v/Q5+vOqn15Wq5pZYrmJMi5zZ+xzuAUQsBMytd64wQOF+cWqCGyD3hg==" saltValue="jmCssojnFRhKs6UCIN8m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4677</v>
      </c>
      <c r="G55" s="120">
        <v>4378</v>
      </c>
      <c r="H55" s="121">
        <v>4279</v>
      </c>
    </row>
    <row r="56" spans="2:8" ht="52.5" customHeight="1" x14ac:dyDescent="0.2">
      <c r="B56" s="122"/>
      <c r="C56" s="1198" t="s">
        <v>47</v>
      </c>
      <c r="D56" s="1198"/>
      <c r="E56" s="1199"/>
      <c r="F56" s="123">
        <v>4726</v>
      </c>
      <c r="G56" s="123">
        <v>4673</v>
      </c>
      <c r="H56" s="124">
        <v>4147</v>
      </c>
    </row>
    <row r="57" spans="2:8" ht="53.25" customHeight="1" x14ac:dyDescent="0.2">
      <c r="B57" s="122"/>
      <c r="C57" s="1200" t="s">
        <v>48</v>
      </c>
      <c r="D57" s="1200"/>
      <c r="E57" s="1201"/>
      <c r="F57" s="125">
        <v>6181</v>
      </c>
      <c r="G57" s="125">
        <v>6175</v>
      </c>
      <c r="H57" s="126">
        <v>5176</v>
      </c>
    </row>
    <row r="58" spans="2:8" ht="45.75" customHeight="1" x14ac:dyDescent="0.2">
      <c r="B58" s="127"/>
      <c r="C58" s="1188" t="s">
        <v>561</v>
      </c>
      <c r="D58" s="1189"/>
      <c r="E58" s="1190"/>
      <c r="F58" s="128">
        <v>5141</v>
      </c>
      <c r="G58" s="128">
        <v>5115</v>
      </c>
      <c r="H58" s="129">
        <v>4058</v>
      </c>
    </row>
    <row r="59" spans="2:8" ht="45.75" customHeight="1" x14ac:dyDescent="0.2">
      <c r="B59" s="127"/>
      <c r="C59" s="1188" t="s">
        <v>562</v>
      </c>
      <c r="D59" s="1189"/>
      <c r="E59" s="1190"/>
      <c r="F59" s="128">
        <v>471</v>
      </c>
      <c r="G59" s="128">
        <v>488</v>
      </c>
      <c r="H59" s="129">
        <v>533</v>
      </c>
    </row>
    <row r="60" spans="2:8" ht="45.75" customHeight="1" x14ac:dyDescent="0.2">
      <c r="B60" s="127"/>
      <c r="C60" s="1188" t="s">
        <v>563</v>
      </c>
      <c r="D60" s="1189"/>
      <c r="E60" s="1190"/>
      <c r="F60" s="128">
        <v>106</v>
      </c>
      <c r="G60" s="128">
        <v>103</v>
      </c>
      <c r="H60" s="129">
        <v>101</v>
      </c>
    </row>
    <row r="61" spans="2:8" ht="45.75" customHeight="1" x14ac:dyDescent="0.2">
      <c r="B61" s="127"/>
      <c r="C61" s="1188" t="s">
        <v>565</v>
      </c>
      <c r="D61" s="1189"/>
      <c r="E61" s="1190"/>
      <c r="F61" s="128">
        <v>80</v>
      </c>
      <c r="G61" s="128">
        <v>80</v>
      </c>
      <c r="H61" s="129">
        <v>81</v>
      </c>
    </row>
    <row r="62" spans="2:8" ht="45.75" customHeight="1" thickBot="1" x14ac:dyDescent="0.25">
      <c r="B62" s="130"/>
      <c r="C62" s="1191" t="s">
        <v>566</v>
      </c>
      <c r="D62" s="1192"/>
      <c r="E62" s="1193"/>
      <c r="F62" s="131">
        <v>104</v>
      </c>
      <c r="G62" s="131">
        <v>89</v>
      </c>
      <c r="H62" s="132">
        <v>73</v>
      </c>
    </row>
    <row r="63" spans="2:8" ht="52.5" customHeight="1" thickBot="1" x14ac:dyDescent="0.25">
      <c r="B63" s="133"/>
      <c r="C63" s="1194" t="s">
        <v>49</v>
      </c>
      <c r="D63" s="1194"/>
      <c r="E63" s="1195"/>
      <c r="F63" s="134">
        <v>15583</v>
      </c>
      <c r="G63" s="134">
        <v>15225</v>
      </c>
      <c r="H63" s="135">
        <v>13602</v>
      </c>
    </row>
    <row r="64" spans="2:8" ht="13.2" x14ac:dyDescent="0.2"/>
  </sheetData>
  <sheetProtection algorithmName="SHA-512" hashValue="v7vjKFvP+zbeh+lop1+r2LXHT5uLd0AjBNoX4v9cS+uaQayLjfgV8M/qPQj6kFP0A2l1x8ZeyYo06TnxcwaoQQ==" saltValue="AWNNs4rUoArUY+WAd9Bt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49528</v>
      </c>
      <c r="E3" s="154"/>
      <c r="F3" s="155">
        <v>37644</v>
      </c>
      <c r="G3" s="156"/>
      <c r="H3" s="157"/>
    </row>
    <row r="4" spans="1:8" x14ac:dyDescent="0.2">
      <c r="A4" s="158"/>
      <c r="B4" s="159"/>
      <c r="C4" s="160"/>
      <c r="D4" s="161">
        <v>40205</v>
      </c>
      <c r="E4" s="162"/>
      <c r="F4" s="163">
        <v>24939</v>
      </c>
      <c r="G4" s="164"/>
      <c r="H4" s="165"/>
    </row>
    <row r="5" spans="1:8" x14ac:dyDescent="0.2">
      <c r="A5" s="146" t="s">
        <v>519</v>
      </c>
      <c r="B5" s="151"/>
      <c r="C5" s="152"/>
      <c r="D5" s="153">
        <v>56337</v>
      </c>
      <c r="E5" s="154"/>
      <c r="F5" s="155">
        <v>39221</v>
      </c>
      <c r="G5" s="156"/>
      <c r="H5" s="157"/>
    </row>
    <row r="6" spans="1:8" x14ac:dyDescent="0.2">
      <c r="A6" s="158"/>
      <c r="B6" s="159"/>
      <c r="C6" s="160"/>
      <c r="D6" s="161">
        <v>47530</v>
      </c>
      <c r="E6" s="162"/>
      <c r="F6" s="163">
        <v>24821</v>
      </c>
      <c r="G6" s="164"/>
      <c r="H6" s="165"/>
    </row>
    <row r="7" spans="1:8" x14ac:dyDescent="0.2">
      <c r="A7" s="146" t="s">
        <v>520</v>
      </c>
      <c r="B7" s="151"/>
      <c r="C7" s="152"/>
      <c r="D7" s="153">
        <v>31567</v>
      </c>
      <c r="E7" s="154"/>
      <c r="F7" s="155">
        <v>38566</v>
      </c>
      <c r="G7" s="156"/>
      <c r="H7" s="157"/>
    </row>
    <row r="8" spans="1:8" x14ac:dyDescent="0.2">
      <c r="A8" s="158"/>
      <c r="B8" s="159"/>
      <c r="C8" s="160"/>
      <c r="D8" s="161">
        <v>25110</v>
      </c>
      <c r="E8" s="162"/>
      <c r="F8" s="163">
        <v>24059</v>
      </c>
      <c r="G8" s="164"/>
      <c r="H8" s="165"/>
    </row>
    <row r="9" spans="1:8" x14ac:dyDescent="0.2">
      <c r="A9" s="146" t="s">
        <v>521</v>
      </c>
      <c r="B9" s="151"/>
      <c r="C9" s="152"/>
      <c r="D9" s="153">
        <v>30011</v>
      </c>
      <c r="E9" s="154"/>
      <c r="F9" s="155">
        <v>35156</v>
      </c>
      <c r="G9" s="156"/>
      <c r="H9" s="157"/>
    </row>
    <row r="10" spans="1:8" x14ac:dyDescent="0.2">
      <c r="A10" s="158"/>
      <c r="B10" s="159"/>
      <c r="C10" s="160"/>
      <c r="D10" s="161">
        <v>20861</v>
      </c>
      <c r="E10" s="162"/>
      <c r="F10" s="163">
        <v>22430</v>
      </c>
      <c r="G10" s="164"/>
      <c r="H10" s="165"/>
    </row>
    <row r="11" spans="1:8" x14ac:dyDescent="0.2">
      <c r="A11" s="146" t="s">
        <v>522</v>
      </c>
      <c r="B11" s="151"/>
      <c r="C11" s="152"/>
      <c r="D11" s="153">
        <v>59605</v>
      </c>
      <c r="E11" s="154"/>
      <c r="F11" s="155">
        <v>37029</v>
      </c>
      <c r="G11" s="156"/>
      <c r="H11" s="157"/>
    </row>
    <row r="12" spans="1:8" x14ac:dyDescent="0.2">
      <c r="A12" s="158"/>
      <c r="B12" s="159"/>
      <c r="C12" s="166"/>
      <c r="D12" s="161">
        <v>34288</v>
      </c>
      <c r="E12" s="162"/>
      <c r="F12" s="163">
        <v>23232</v>
      </c>
      <c r="G12" s="164"/>
      <c r="H12" s="165"/>
    </row>
    <row r="13" spans="1:8" x14ac:dyDescent="0.2">
      <c r="A13" s="146"/>
      <c r="B13" s="151"/>
      <c r="C13" s="152"/>
      <c r="D13" s="153">
        <v>45410</v>
      </c>
      <c r="E13" s="154"/>
      <c r="F13" s="155">
        <v>37523</v>
      </c>
      <c r="G13" s="167"/>
      <c r="H13" s="157"/>
    </row>
    <row r="14" spans="1:8" x14ac:dyDescent="0.2">
      <c r="A14" s="158"/>
      <c r="B14" s="159"/>
      <c r="C14" s="160"/>
      <c r="D14" s="161">
        <v>33599</v>
      </c>
      <c r="E14" s="162"/>
      <c r="F14" s="163">
        <v>23896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5.31</v>
      </c>
      <c r="C19" s="168">
        <f>ROUND(VALUE(SUBSTITUTE(実質収支比率等に係る経年分析!G$48,"▲","-")),2)</f>
        <v>6.59</v>
      </c>
      <c r="D19" s="168">
        <f>ROUND(VALUE(SUBSTITUTE(実質収支比率等に係る経年分析!H$48,"▲","-")),2)</f>
        <v>10.050000000000001</v>
      </c>
      <c r="E19" s="168">
        <f>ROUND(VALUE(SUBSTITUTE(実質収支比率等に係る経年分析!I$48,"▲","-")),2)</f>
        <v>8.33</v>
      </c>
      <c r="F19" s="168">
        <f>ROUND(VALUE(SUBSTITUTE(実質収支比率等に係る経年分析!J$48,"▲","-")),2)</f>
        <v>9.51</v>
      </c>
    </row>
    <row r="20" spans="1:11" x14ac:dyDescent="0.2">
      <c r="A20" s="168" t="s">
        <v>53</v>
      </c>
      <c r="B20" s="168">
        <f>ROUND(VALUE(SUBSTITUTE(実質収支比率等に係る経年分析!F$47,"▲","-")),2)</f>
        <v>13.53</v>
      </c>
      <c r="C20" s="168">
        <f>ROUND(VALUE(SUBSTITUTE(実質収支比率等に係る経年分析!G$47,"▲","-")),2)</f>
        <v>10.35</v>
      </c>
      <c r="D20" s="168">
        <f>ROUND(VALUE(SUBSTITUTE(実質収支比率等に係る経年分析!H$47,"▲","-")),2)</f>
        <v>13.11</v>
      </c>
      <c r="E20" s="168">
        <f>ROUND(VALUE(SUBSTITUTE(実質収支比率等に係る経年分析!I$47,"▲","-")),2)</f>
        <v>12.39</v>
      </c>
      <c r="F20" s="168">
        <f>ROUND(VALUE(SUBSTITUTE(実質収支比率等に係る経年分析!J$47,"▲","-")),2)</f>
        <v>11.87</v>
      </c>
    </row>
    <row r="21" spans="1:11" x14ac:dyDescent="0.2">
      <c r="A21" s="168" t="s">
        <v>54</v>
      </c>
      <c r="B21" s="168">
        <f>IF(ISNUMBER(VALUE(SUBSTITUTE(実質収支比率等に係る経年分析!F$49,"▲","-"))),ROUND(VALUE(SUBSTITUTE(実質収支比率等に係る経年分析!F$49,"▲","-")),2),NA())</f>
        <v>-5.91</v>
      </c>
      <c r="C21" s="168">
        <f>IF(ISNUMBER(VALUE(SUBSTITUTE(実質収支比率等に係る経年分析!G$49,"▲","-"))),ROUND(VALUE(SUBSTITUTE(実質収支比率等に係る経年分析!G$49,"▲","-")),2),NA())</f>
        <v>-4.07</v>
      </c>
      <c r="D21" s="168">
        <f>IF(ISNUMBER(VALUE(SUBSTITUTE(実質収支比率等に係る経年分析!H$49,"▲","-"))),ROUND(VALUE(SUBSTITUTE(実質収支比率等に係る経年分析!H$49,"▲","-")),2),NA())</f>
        <v>3.85</v>
      </c>
      <c r="E21" s="168">
        <f>IF(ISNUMBER(VALUE(SUBSTITUTE(実質収支比率等に係る経年分析!I$49,"▲","-"))),ROUND(VALUE(SUBSTITUTE(実質収支比率等に係る経年分析!I$49,"▲","-")),2),NA())</f>
        <v>-8.32</v>
      </c>
      <c r="F21" s="168">
        <f>IF(ISNUMBER(VALUE(SUBSTITUTE(実質収支比率等に係る経年分析!J$49,"▲","-"))),ROUND(VALUE(SUBSTITUTE(実質収支比率等に係る経年分析!J$49,"▲","-")),2),NA())</f>
        <v>-3.09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0.14000000000000001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3.65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6.38</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9.99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8.84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9.07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10.039999999999999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8.32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9.51</v>
      </c>
    </row>
    <row r="36" spans="1:16" x14ac:dyDescent="0.2">
      <c r="A36" s="169" t="str">
        <f>IF(連結実質赤字比率に係る赤字・黒字の構成分析!C$34="",NA(),連結実質赤字比率に係る赤字・黒字の構成分析!C$34)</f>
        <v>ガス事業会計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19.36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19.760000000000002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20.59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5123</v>
      </c>
      <c r="E42" s="170"/>
      <c r="F42" s="170"/>
      <c r="G42" s="170">
        <f>'実質公債費比率（分子）の構造'!L$52</f>
        <v>4669</v>
      </c>
      <c r="H42" s="170"/>
      <c r="I42" s="170"/>
      <c r="J42" s="170">
        <f>'実質公債費比率（分子）の構造'!M$52</f>
        <v>4628</v>
      </c>
      <c r="K42" s="170"/>
      <c r="L42" s="170"/>
      <c r="M42" s="170">
        <f>'実質公債費比率（分子）の構造'!N$52</f>
        <v>4346</v>
      </c>
      <c r="N42" s="170"/>
      <c r="O42" s="170"/>
      <c r="P42" s="170">
        <f>'実質公債費比率（分子）の構造'!O$52</f>
        <v>4283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2850</v>
      </c>
      <c r="C44" s="170"/>
      <c r="D44" s="170"/>
      <c r="E44" s="170">
        <f>'実質公債費比率（分子）の構造'!L$50</f>
        <v>1034</v>
      </c>
      <c r="F44" s="170"/>
      <c r="G44" s="170"/>
      <c r="H44" s="170">
        <f>'実質公債費比率（分子）の構造'!M$50</f>
        <v>855</v>
      </c>
      <c r="I44" s="170"/>
      <c r="J44" s="170"/>
      <c r="K44" s="170">
        <f>'実質公債費比率（分子）の構造'!N$50</f>
        <v>932</v>
      </c>
      <c r="L44" s="170"/>
      <c r="M44" s="170"/>
      <c r="N44" s="170">
        <f>'実質公債費比率（分子）の構造'!O$50</f>
        <v>1129</v>
      </c>
      <c r="O44" s="170"/>
      <c r="P44" s="170"/>
    </row>
    <row r="45" spans="1:16" x14ac:dyDescent="0.2">
      <c r="A45" s="170" t="s">
        <v>63</v>
      </c>
      <c r="B45" s="170">
        <f>'実質公債費比率（分子）の構造'!K$49</f>
        <v>19</v>
      </c>
      <c r="C45" s="170"/>
      <c r="D45" s="170"/>
      <c r="E45" s="170">
        <f>'実質公債費比率（分子）の構造'!L$49</f>
        <v>45</v>
      </c>
      <c r="F45" s="170"/>
      <c r="G45" s="170"/>
      <c r="H45" s="170">
        <f>'実質公債費比率（分子）の構造'!M$49</f>
        <v>75</v>
      </c>
      <c r="I45" s="170"/>
      <c r="J45" s="170"/>
      <c r="K45" s="170">
        <f>'実質公債費比率（分子）の構造'!N$49</f>
        <v>105</v>
      </c>
      <c r="L45" s="170"/>
      <c r="M45" s="170"/>
      <c r="N45" s="170">
        <f>'実質公債費比率（分子）の構造'!O$49</f>
        <v>103</v>
      </c>
      <c r="O45" s="170"/>
      <c r="P45" s="170"/>
    </row>
    <row r="46" spans="1:16" x14ac:dyDescent="0.2">
      <c r="A46" s="170" t="s">
        <v>64</v>
      </c>
      <c r="B46" s="170">
        <f>'実質公債費比率（分子）の構造'!K$48</f>
        <v>953</v>
      </c>
      <c r="C46" s="170"/>
      <c r="D46" s="170"/>
      <c r="E46" s="170">
        <f>'実質公債費比率（分子）の構造'!L$48</f>
        <v>853</v>
      </c>
      <c r="F46" s="170"/>
      <c r="G46" s="170"/>
      <c r="H46" s="170">
        <f>'実質公債費比率（分子）の構造'!M$48</f>
        <v>770</v>
      </c>
      <c r="I46" s="170"/>
      <c r="J46" s="170"/>
      <c r="K46" s="170">
        <f>'実質公債費比率（分子）の構造'!N$48</f>
        <v>727</v>
      </c>
      <c r="L46" s="170"/>
      <c r="M46" s="170"/>
      <c r="N46" s="170">
        <f>'実質公債費比率（分子）の構造'!O$48</f>
        <v>726</v>
      </c>
      <c r="O46" s="170"/>
      <c r="P46" s="170"/>
    </row>
    <row r="47" spans="1:16" x14ac:dyDescent="0.2">
      <c r="A47" s="170" t="s">
        <v>12</v>
      </c>
      <c r="B47" s="170">
        <f>'実質公債費比率（分子）の構造'!K$47</f>
        <v>116</v>
      </c>
      <c r="C47" s="170"/>
      <c r="D47" s="170"/>
      <c r="E47" s="170">
        <f>'実質公債費比率（分子）の構造'!L$47</f>
        <v>122</v>
      </c>
      <c r="F47" s="170"/>
      <c r="G47" s="170"/>
      <c r="H47" s="170">
        <f>'実質公債費比率（分子）の構造'!M$47</f>
        <v>122</v>
      </c>
      <c r="I47" s="170"/>
      <c r="J47" s="170"/>
      <c r="K47" s="170">
        <f>'実質公債費比率（分子）の構造'!N$47</f>
        <v>122</v>
      </c>
      <c r="L47" s="170"/>
      <c r="M47" s="170"/>
      <c r="N47" s="170">
        <f>'実質公債費比率（分子）の構造'!O$47</f>
        <v>122</v>
      </c>
      <c r="O47" s="170"/>
      <c r="P47" s="170"/>
    </row>
    <row r="48" spans="1:16" x14ac:dyDescent="0.2">
      <c r="A48" s="170" t="s">
        <v>65</v>
      </c>
      <c r="B48" s="170" t="str">
        <f>'実質公債費比率（分子）の構造'!K$46</f>
        <v>-</v>
      </c>
      <c r="C48" s="170"/>
      <c r="D48" s="170"/>
      <c r="E48" s="170" t="str">
        <f>'実質公債費比率（分子）の構造'!L$46</f>
        <v>-</v>
      </c>
      <c r="F48" s="170"/>
      <c r="G48" s="170"/>
      <c r="H48" s="170">
        <f>'実質公債費比率（分子）の構造'!M$46</f>
        <v>1</v>
      </c>
      <c r="I48" s="170"/>
      <c r="J48" s="170"/>
      <c r="K48" s="170">
        <f>'実質公債費比率（分子）の構造'!N$46</f>
        <v>11</v>
      </c>
      <c r="L48" s="170"/>
      <c r="M48" s="170"/>
      <c r="N48" s="170">
        <f>'実質公債費比率（分子）の構造'!O$46</f>
        <v>20</v>
      </c>
      <c r="O48" s="170"/>
      <c r="P48" s="170"/>
    </row>
    <row r="49" spans="1:16" x14ac:dyDescent="0.2">
      <c r="A49" s="170" t="s">
        <v>66</v>
      </c>
      <c r="B49" s="170">
        <f>'実質公債費比率（分子）の構造'!K$45</f>
        <v>4254</v>
      </c>
      <c r="C49" s="170"/>
      <c r="D49" s="170"/>
      <c r="E49" s="170">
        <f>'実質公債費比率（分子）の構造'!L$45</f>
        <v>4679</v>
      </c>
      <c r="F49" s="170"/>
      <c r="G49" s="170"/>
      <c r="H49" s="170">
        <f>'実質公債費比率（分子）の構造'!M$45</f>
        <v>4708</v>
      </c>
      <c r="I49" s="170"/>
      <c r="J49" s="170"/>
      <c r="K49" s="170">
        <f>'実質公債費比率（分子）の構造'!N$45</f>
        <v>4989</v>
      </c>
      <c r="L49" s="170"/>
      <c r="M49" s="170"/>
      <c r="N49" s="170">
        <f>'実質公債費比率（分子）の構造'!O$45</f>
        <v>5173</v>
      </c>
      <c r="O49" s="170"/>
      <c r="P49" s="170"/>
    </row>
    <row r="50" spans="1:16" x14ac:dyDescent="0.2">
      <c r="A50" s="170" t="s">
        <v>67</v>
      </c>
      <c r="B50" s="170" t="e">
        <f>NA()</f>
        <v>#N/A</v>
      </c>
      <c r="C50" s="170">
        <f>IF(ISNUMBER('実質公債費比率（分子）の構造'!K$53),'実質公債費比率（分子）の構造'!K$53,NA())</f>
        <v>3069</v>
      </c>
      <c r="D50" s="170" t="e">
        <f>NA()</f>
        <v>#N/A</v>
      </c>
      <c r="E50" s="170" t="e">
        <f>NA()</f>
        <v>#N/A</v>
      </c>
      <c r="F50" s="170">
        <f>IF(ISNUMBER('実質公債費比率（分子）の構造'!L$53),'実質公債費比率（分子）の構造'!L$53,NA())</f>
        <v>2064</v>
      </c>
      <c r="G50" s="170" t="e">
        <f>NA()</f>
        <v>#N/A</v>
      </c>
      <c r="H50" s="170" t="e">
        <f>NA()</f>
        <v>#N/A</v>
      </c>
      <c r="I50" s="170">
        <f>IF(ISNUMBER('実質公債費比率（分子）の構造'!M$53),'実質公債費比率（分子）の構造'!M$53,NA())</f>
        <v>1903</v>
      </c>
      <c r="J50" s="170" t="e">
        <f>NA()</f>
        <v>#N/A</v>
      </c>
      <c r="K50" s="170" t="e">
        <f>NA()</f>
        <v>#N/A</v>
      </c>
      <c r="L50" s="170">
        <f>IF(ISNUMBER('実質公債費比率（分子）の構造'!N$53),'実質公債費比率（分子）の構造'!N$53,NA())</f>
        <v>2540</v>
      </c>
      <c r="M50" s="170" t="e">
        <f>NA()</f>
        <v>#N/A</v>
      </c>
      <c r="N50" s="170" t="e">
        <f>NA()</f>
        <v>#N/A</v>
      </c>
      <c r="O50" s="170">
        <f>IF(ISNUMBER('実質公債費比率（分子）の構造'!O$53),'実質公債費比率（分子）の構造'!O$53,NA())</f>
        <v>2990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41577</v>
      </c>
      <c r="E56" s="169"/>
      <c r="F56" s="169"/>
      <c r="G56" s="169">
        <f>'将来負担比率（分子）の構造'!J$52</f>
        <v>41518</v>
      </c>
      <c r="H56" s="169"/>
      <c r="I56" s="169"/>
      <c r="J56" s="169">
        <f>'将来負担比率（分子）の構造'!K$52</f>
        <v>41831</v>
      </c>
      <c r="K56" s="169"/>
      <c r="L56" s="169"/>
      <c r="M56" s="169">
        <f>'将来負担比率（分子）の構造'!L$52</f>
        <v>40745</v>
      </c>
      <c r="N56" s="169"/>
      <c r="O56" s="169"/>
      <c r="P56" s="169">
        <f>'将来負担比率（分子）の構造'!M$52</f>
        <v>39693</v>
      </c>
    </row>
    <row r="57" spans="1:16" x14ac:dyDescent="0.2">
      <c r="A57" s="169" t="s">
        <v>42</v>
      </c>
      <c r="B57" s="169"/>
      <c r="C57" s="169"/>
      <c r="D57" s="169">
        <f>'将来負担比率（分子）の構造'!I$51</f>
        <v>9868</v>
      </c>
      <c r="E57" s="169"/>
      <c r="F57" s="169"/>
      <c r="G57" s="169">
        <f>'将来負担比率（分子）の構造'!J$51</f>
        <v>11016</v>
      </c>
      <c r="H57" s="169"/>
      <c r="I57" s="169"/>
      <c r="J57" s="169">
        <f>'将来負担比率（分子）の構造'!K$51</f>
        <v>10740</v>
      </c>
      <c r="K57" s="169"/>
      <c r="L57" s="169"/>
      <c r="M57" s="169">
        <f>'将来負担比率（分子）の構造'!L$51</f>
        <v>10340</v>
      </c>
      <c r="N57" s="169"/>
      <c r="O57" s="169"/>
      <c r="P57" s="169">
        <f>'将来負担比率（分子）の構造'!M$51</f>
        <v>9285</v>
      </c>
    </row>
    <row r="58" spans="1:16" x14ac:dyDescent="0.2">
      <c r="A58" s="169" t="s">
        <v>41</v>
      </c>
      <c r="B58" s="169"/>
      <c r="C58" s="169"/>
      <c r="D58" s="169">
        <f>'将来負担比率（分子）の構造'!I$50</f>
        <v>18619</v>
      </c>
      <c r="E58" s="169"/>
      <c r="F58" s="169"/>
      <c r="G58" s="169">
        <f>'将来負担比率（分子）の構造'!J$50</f>
        <v>16104</v>
      </c>
      <c r="H58" s="169"/>
      <c r="I58" s="169"/>
      <c r="J58" s="169">
        <f>'将来負担比率（分子）の構造'!K$50</f>
        <v>17614</v>
      </c>
      <c r="K58" s="169"/>
      <c r="L58" s="169"/>
      <c r="M58" s="169">
        <f>'将来負担比率（分子）の構造'!L$50</f>
        <v>16933</v>
      </c>
      <c r="N58" s="169"/>
      <c r="O58" s="169"/>
      <c r="P58" s="169">
        <f>'将来負担比率（分子）の構造'!M$50</f>
        <v>14956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11</v>
      </c>
      <c r="C61" s="169"/>
      <c r="D61" s="169"/>
      <c r="E61" s="169">
        <f>'将来負担比率（分子）の構造'!J$46</f>
        <v>15</v>
      </c>
      <c r="F61" s="169"/>
      <c r="G61" s="169"/>
      <c r="H61" s="169">
        <f>'将来負担比率（分子）の構造'!K$46</f>
        <v>12</v>
      </c>
      <c r="I61" s="169"/>
      <c r="J61" s="169"/>
      <c r="K61" s="169">
        <f>'将来負担比率（分子）の構造'!L$46</f>
        <v>16</v>
      </c>
      <c r="L61" s="169"/>
      <c r="M61" s="169"/>
      <c r="N61" s="169">
        <f>'将来負担比率（分子）の構造'!M$46</f>
        <v>55</v>
      </c>
      <c r="O61" s="169"/>
      <c r="P61" s="169"/>
    </row>
    <row r="62" spans="1:16" x14ac:dyDescent="0.2">
      <c r="A62" s="169" t="s">
        <v>35</v>
      </c>
      <c r="B62" s="169">
        <f>'将来負担比率（分子）の構造'!I$45</f>
        <v>9177</v>
      </c>
      <c r="C62" s="169"/>
      <c r="D62" s="169"/>
      <c r="E62" s="169">
        <f>'将来負担比率（分子）の構造'!J$45</f>
        <v>9710</v>
      </c>
      <c r="F62" s="169"/>
      <c r="G62" s="169"/>
      <c r="H62" s="169">
        <f>'将来負担比率（分子）の構造'!K$45</f>
        <v>9410</v>
      </c>
      <c r="I62" s="169"/>
      <c r="J62" s="169"/>
      <c r="K62" s="169">
        <f>'将来負担比率（分子）の構造'!L$45</f>
        <v>8998</v>
      </c>
      <c r="L62" s="169"/>
      <c r="M62" s="169"/>
      <c r="N62" s="169">
        <f>'将来負担比率（分子）の構造'!M$45</f>
        <v>9295</v>
      </c>
      <c r="O62" s="169"/>
      <c r="P62" s="169"/>
    </row>
    <row r="63" spans="1:16" x14ac:dyDescent="0.2">
      <c r="A63" s="169" t="s">
        <v>34</v>
      </c>
      <c r="B63" s="169">
        <f>'将来負担比率（分子）の構造'!I$44</f>
        <v>1608</v>
      </c>
      <c r="C63" s="169"/>
      <c r="D63" s="169"/>
      <c r="E63" s="169">
        <f>'将来負担比率（分子）の構造'!J$44</f>
        <v>1568</v>
      </c>
      <c r="F63" s="169"/>
      <c r="G63" s="169"/>
      <c r="H63" s="169">
        <f>'将来負担比率（分子）の構造'!K$44</f>
        <v>1584</v>
      </c>
      <c r="I63" s="169"/>
      <c r="J63" s="169"/>
      <c r="K63" s="169">
        <f>'将来負担比率（分子）の構造'!L$44</f>
        <v>1760</v>
      </c>
      <c r="L63" s="169"/>
      <c r="M63" s="169"/>
      <c r="N63" s="169">
        <f>'将来負担比率（分子）の構造'!M$44</f>
        <v>1662</v>
      </c>
      <c r="O63" s="169"/>
      <c r="P63" s="169"/>
    </row>
    <row r="64" spans="1:16" x14ac:dyDescent="0.2">
      <c r="A64" s="169" t="s">
        <v>33</v>
      </c>
      <c r="B64" s="169">
        <f>'将来負担比率（分子）の構造'!I$43</f>
        <v>9527</v>
      </c>
      <c r="C64" s="169"/>
      <c r="D64" s="169"/>
      <c r="E64" s="169">
        <f>'将来負担比率（分子）の構造'!J$43</f>
        <v>9410</v>
      </c>
      <c r="F64" s="169"/>
      <c r="G64" s="169"/>
      <c r="H64" s="169">
        <f>'将来負担比率（分子）の構造'!K$43</f>
        <v>8904</v>
      </c>
      <c r="I64" s="169"/>
      <c r="J64" s="169"/>
      <c r="K64" s="169">
        <f>'将来負担比率（分子）の構造'!L$43</f>
        <v>8678</v>
      </c>
      <c r="L64" s="169"/>
      <c r="M64" s="169"/>
      <c r="N64" s="169">
        <f>'将来負担比率（分子）の構造'!M$43</f>
        <v>7844</v>
      </c>
      <c r="O64" s="169"/>
      <c r="P64" s="169"/>
    </row>
    <row r="65" spans="1:16" x14ac:dyDescent="0.2">
      <c r="A65" s="169" t="s">
        <v>32</v>
      </c>
      <c r="B65" s="169">
        <f>'将来負担比率（分子）の構造'!I$42</f>
        <v>5771</v>
      </c>
      <c r="C65" s="169"/>
      <c r="D65" s="169"/>
      <c r="E65" s="169">
        <f>'将来負担比率（分子）の構造'!J$42</f>
        <v>6001</v>
      </c>
      <c r="F65" s="169"/>
      <c r="G65" s="169"/>
      <c r="H65" s="169">
        <f>'将来負担比率（分子）の構造'!K$42</f>
        <v>6149</v>
      </c>
      <c r="I65" s="169"/>
      <c r="J65" s="169"/>
      <c r="K65" s="169">
        <f>'将来負担比率（分子）の構造'!L$42</f>
        <v>6275</v>
      </c>
      <c r="L65" s="169"/>
      <c r="M65" s="169"/>
      <c r="N65" s="169">
        <f>'将来負担比率（分子）の構造'!M$42</f>
        <v>5857</v>
      </c>
      <c r="O65" s="169"/>
      <c r="P65" s="169"/>
    </row>
    <row r="66" spans="1:16" x14ac:dyDescent="0.2">
      <c r="A66" s="169" t="s">
        <v>31</v>
      </c>
      <c r="B66" s="169">
        <f>'将来負担比率（分子）の構造'!I$41</f>
        <v>51232</v>
      </c>
      <c r="C66" s="169"/>
      <c r="D66" s="169"/>
      <c r="E66" s="169">
        <f>'将来負担比率（分子）の構造'!J$41</f>
        <v>52595</v>
      </c>
      <c r="F66" s="169"/>
      <c r="G66" s="169"/>
      <c r="H66" s="169">
        <f>'将来負担比率（分子）の構造'!K$41</f>
        <v>52810</v>
      </c>
      <c r="I66" s="169"/>
      <c r="J66" s="169"/>
      <c r="K66" s="169">
        <f>'将来負担比率（分子）の構造'!L$41</f>
        <v>50060</v>
      </c>
      <c r="L66" s="169"/>
      <c r="M66" s="169"/>
      <c r="N66" s="169">
        <f>'将来負担比率（分子）の構造'!M$41</f>
        <v>49214</v>
      </c>
      <c r="O66" s="169"/>
      <c r="P66" s="169"/>
    </row>
    <row r="67" spans="1:16" x14ac:dyDescent="0.2">
      <c r="A67" s="169" t="s">
        <v>71</v>
      </c>
      <c r="B67" s="169" t="e">
        <f>NA()</f>
        <v>#N/A</v>
      </c>
      <c r="C67" s="169">
        <f>IF(ISNUMBER('将来負担比率（分子）の構造'!I$53), IF('将来負担比率（分子）の構造'!I$53 &lt; 0, 0, '将来負担比率（分子）の構造'!I$53), NA())</f>
        <v>7262</v>
      </c>
      <c r="D67" s="169" t="e">
        <f>NA()</f>
        <v>#N/A</v>
      </c>
      <c r="E67" s="169" t="e">
        <f>NA()</f>
        <v>#N/A</v>
      </c>
      <c r="F67" s="169">
        <f>IF(ISNUMBER('将来負担比率（分子）の構造'!J$53), IF('将来負担比率（分子）の構造'!J$53 &lt; 0, 0, '将来負担比率（分子）の構造'!J$53), NA())</f>
        <v>10660</v>
      </c>
      <c r="G67" s="169" t="e">
        <f>NA()</f>
        <v>#N/A</v>
      </c>
      <c r="H67" s="169" t="e">
        <f>NA()</f>
        <v>#N/A</v>
      </c>
      <c r="I67" s="169">
        <f>IF(ISNUMBER('将来負担比率（分子）の構造'!K$53), IF('将来負担比率（分子）の構造'!K$53 &lt; 0, 0, '将来負担比率（分子）の構造'!K$53), NA())</f>
        <v>8686</v>
      </c>
      <c r="J67" s="169" t="e">
        <f>NA()</f>
        <v>#N/A</v>
      </c>
      <c r="K67" s="169" t="e">
        <f>NA()</f>
        <v>#N/A</v>
      </c>
      <c r="L67" s="169">
        <f>IF(ISNUMBER('将来負担比率（分子）の構造'!L$53), IF('将来負担比率（分子）の構造'!L$53 &lt; 0, 0, '将来負担比率（分子）の構造'!L$53), NA())</f>
        <v>7769</v>
      </c>
      <c r="M67" s="169" t="e">
        <f>NA()</f>
        <v>#N/A</v>
      </c>
      <c r="N67" s="169" t="e">
        <f>NA()</f>
        <v>#N/A</v>
      </c>
      <c r="O67" s="169">
        <f>IF(ISNUMBER('将来負担比率（分子）の構造'!M$53), IF('将来負担比率（分子）の構造'!M$53 &lt; 0, 0, '将来負担比率（分子）の構造'!M$53), NA())</f>
        <v>9992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4677</v>
      </c>
      <c r="C72" s="173">
        <f>基金残高に係る経年分析!G55</f>
        <v>4378</v>
      </c>
      <c r="D72" s="173">
        <f>基金残高に係る経年分析!H55</f>
        <v>4279</v>
      </c>
    </row>
    <row r="73" spans="1:16" x14ac:dyDescent="0.2">
      <c r="A73" s="172" t="s">
        <v>74</v>
      </c>
      <c r="B73" s="173">
        <f>基金残高に係る経年分析!F56</f>
        <v>4726</v>
      </c>
      <c r="C73" s="173">
        <f>基金残高に係る経年分析!G56</f>
        <v>4673</v>
      </c>
      <c r="D73" s="173">
        <f>基金残高に係る経年分析!H56</f>
        <v>4147</v>
      </c>
    </row>
    <row r="74" spans="1:16" x14ac:dyDescent="0.2">
      <c r="A74" s="172" t="s">
        <v>75</v>
      </c>
      <c r="B74" s="173">
        <f>基金残高に係る経年分析!F57</f>
        <v>6181</v>
      </c>
      <c r="C74" s="173">
        <f>基金残高に係る経年分析!G57</f>
        <v>6175</v>
      </c>
      <c r="D74" s="173">
        <f>基金残高に係る経年分析!H57</f>
        <v>5176</v>
      </c>
    </row>
  </sheetData>
  <sheetProtection algorithmName="SHA-512" hashValue="sefG2d+rR+03EqQ/Tw8hmQTl863JxjD4HjPR374XMzkhlbUu9/SA0rOzXVavN3P/f5xdrCK4I+z/bAn7EKUFvQ==" saltValue="WqKRvDwIFHfSQA102U+G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2025-03-18T04:15:12Z</cp:lastPrinted>
  <dcterms:created xsi:type="dcterms:W3CDTF">2025-02-19T01:38:26Z</dcterms:created>
  <dcterms:modified xsi:type="dcterms:W3CDTF">2025-03-18T04:15:24Z</dcterms:modified>
  <cp:category/>
</cp:coreProperties>
</file>