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anaka789\Desktop\☆★ 処理中 ★☆\20200817141705_平成30年度財政状況資料集における財務書類に関する調査（分析欄等）について（照会）1／13\"/>
    </mc:Choice>
  </mc:AlternateContent>
  <bookViews>
    <workbookView xWindow="0" yWindow="0" windowWidth="15360" windowHeight="763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alcMode="manual"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BE34"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W34" i="10" l="1"/>
  <c r="BW35" i="10" l="1"/>
  <c r="BW36" i="10" s="1"/>
  <c r="BW37" i="10" s="1"/>
  <c r="BW38" i="10" s="1"/>
  <c r="BW39" i="10" s="1"/>
  <c r="BW40" i="10" s="1"/>
  <c r="BW41" i="10" s="1"/>
  <c r="BW42" i="10" s="1"/>
  <c r="BW43" i="10" s="1"/>
  <c r="CO34" i="10" l="1"/>
</calcChain>
</file>

<file path=xl/sharedStrings.xml><?xml version="1.0" encoding="utf-8"?>
<sst xmlns="http://schemas.openxmlformats.org/spreadsheetml/2006/main" count="1164" uniqueCount="620">
  <si>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</si>
  <si>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</si>
  <si>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</si>
  <si>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</si>
  <si>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</si>
  <si>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</si>
  <si>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</si>
  <si>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</si>
  <si>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</si>
  <si>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</si>
  <si>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</si>
  <si>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</si>
  <si>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</si>
  <si>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</si>
  <si>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</si>
  <si>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</si>
  <si>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</si>
  <si>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</si>
  <si>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</si>
  <si>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</si>
  <si>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</si>
  <si>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</si>
  <si>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</si>
  <si>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</si>
  <si>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</si>
  <si>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</si>
  <si>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</si>
  <si>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</si>
  <si>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</si>
  <si>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</si>
  <si>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</si>
  <si>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</si>
  <si>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</si>
  <si>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</si>
  <si>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</si>
  <si>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</si>
  <si>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</si>
  <si>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</si>
  <si>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</si>
  <si>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</si>
  <si>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</si>
  <si>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</si>
  <si>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</si>
  <si>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</si>
  <si>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</si>
  <si>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</si>
  <si>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</si>
  <si>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</si>
  <si>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</si>
  <si>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</si>
  <si>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</si>
  <si>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</si>
  <si>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</si>
  <si>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</si>
  <si>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</si>
  <si>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</si>
  <si>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</si>
  <si>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</si>
  <si>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</si>
  <si>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</si>
  <si>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</si>
  <si>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</si>
  <si>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</si>
  <si>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</si>
  <si>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</si>
  <si>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</si>
  <si>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</si>
  <si>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</si>
  <si>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</si>
  <si>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</si>
  <si>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</si>
  <si>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</si>
  <si>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</si>
  <si>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</si>
  <si>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</si>
  <si>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</si>
  <si>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</si>
  <si>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</si>
  <si>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</si>
  <si>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</si>
  <si>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</si>
  <si>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</si>
  <si>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</si>
  <si>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</si>
  <si>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</si>
  <si>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</si>
  <si>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</si>
  <si>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</si>
  <si>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</si>
  <si>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</si>
  <si>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</si>
  <si>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</si>
  <si>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</si>
  <si>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</si>
  <si>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</si>
  <si>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</si>
  <si>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</si>
  <si>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</si>
  <si>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大多喜町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</si>
  <si>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</si>
  <si>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</si>
  <si>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</si>
  <si>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</si>
  <si>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</si>
  <si>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</si>
  <si>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</si>
  <si>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</si>
  <si>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</si>
  <si>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</si>
  <si>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</si>
  <si>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</si>
  <si>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</si>
  <si>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</si>
  <si>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</si>
  <si>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</si>
  <si>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</si>
  <si>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</si>
  <si>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</si>
  <si>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</si>
  <si>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</si>
  <si>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</si>
  <si>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</si>
  <si>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</si>
  <si>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</si>
  <si>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</si>
  <si>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-7.8</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</si>
  <si>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</si>
  <si>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</si>
  <si>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</si>
  <si>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</si>
  <si>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</si>
  <si>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</si>
  <si>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</si>
  <si>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</si>
  <si>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</si>
  <si>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</si>
  <si>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</si>
  <si>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</si>
  <si>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</si>
  <si>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</si>
  <si>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</si>
  <si>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</si>
  <si>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</si>
  <si>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</si>
  <si>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</si>
  <si>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</si>
  <si>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</si>
  <si>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</si>
  <si>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</si>
  <si>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</si>
  <si>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</si>
  <si>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</si>
  <si>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</si>
  <si>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4"/>
  </si>
  <si>
    <t>うち日本人(％)</t>
    <phoneticPr fontId="5"/>
  </si>
  <si>
    <t>-2.5</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</si>
  <si>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</si>
  <si>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</si>
  <si>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</si>
  <si>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</si>
  <si>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</si>
  <si>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</si>
  <si>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</si>
  <si>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</si>
  <si>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</si>
  <si>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</si>
  <si>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</si>
  <si>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</si>
  <si>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</si>
  <si>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</si>
  <si>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</si>
  <si>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</si>
  <si>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</si>
  <si>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</si>
  <si>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</si>
  <si>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</si>
  <si>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</si>
  <si>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</si>
  <si>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</si>
  <si>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</si>
  <si>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</si>
  <si>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</si>
  <si>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</si>
  <si>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</si>
  <si>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</si>
  <si>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</si>
  <si>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</si>
  <si>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</si>
  <si>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</si>
  <si>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</si>
  <si>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</si>
  <si>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</si>
  <si>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</si>
  <si>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</si>
  <si>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</si>
  <si>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</si>
  <si>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</si>
  <si>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</si>
  <si>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</si>
  <si>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</si>
  <si>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</si>
  <si>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</si>
  <si>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</si>
  <si>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</si>
  <si>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</si>
  <si>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</si>
  <si>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</si>
  <si>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</si>
  <si>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</si>
  <si>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</si>
  <si>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</si>
  <si>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</si>
  <si>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</si>
  <si>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</si>
  <si>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</si>
  <si>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</si>
  <si>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</si>
  <si>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</si>
  <si>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</si>
  <si>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千葉県大多喜町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</si>
  <si>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</si>
  <si>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</si>
  <si>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</si>
  <si>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</si>
  <si>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</si>
  <si>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</si>
  <si>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</si>
  <si>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</si>
  <si>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</si>
  <si>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</si>
  <si>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</si>
  <si>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</si>
  <si>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</si>
  <si>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</si>
  <si>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</si>
  <si>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</si>
  <si>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</si>
  <si>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</si>
  <si>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</si>
  <si>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</si>
  <si>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</si>
  <si>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</si>
  <si>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</si>
  <si>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</si>
  <si>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</si>
  <si>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</si>
  <si>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</si>
  <si>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</si>
  <si>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</si>
  <si>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</si>
  <si>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</si>
  <si>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</si>
  <si>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</si>
  <si>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</si>
  <si>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</si>
  <si>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</si>
  <si>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</si>
  <si>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</si>
  <si>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</si>
  <si>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</si>
  <si>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</si>
  <si>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</si>
  <si>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</si>
  <si>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</si>
  <si>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</si>
  <si>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</si>
  <si>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</si>
  <si>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</si>
  <si>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</si>
  <si>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</si>
  <si>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</si>
  <si>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</si>
  <si>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</si>
  <si>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</si>
  <si>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</si>
  <si>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</si>
  <si>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</si>
  <si>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</si>
  <si>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</si>
  <si>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</si>
  <si>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</si>
  <si>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</si>
  <si>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</si>
  <si>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</si>
  <si>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</si>
  <si>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</si>
  <si>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</si>
  <si>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</si>
  <si>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</si>
  <si>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</si>
  <si>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</si>
  <si>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</si>
  <si>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</si>
  <si>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</si>
  <si>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</si>
  <si>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</si>
  <si>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</si>
  <si>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</si>
  <si>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</si>
  <si>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</si>
  <si>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</si>
  <si>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</si>
  <si>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</si>
  <si>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</si>
  <si>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</si>
  <si>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</si>
  <si>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</si>
  <si>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</si>
  <si>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</si>
  <si>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</si>
  <si>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</si>
  <si>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</si>
  <si>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</si>
  <si>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</si>
  <si>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</si>
  <si>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</si>
  <si>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</si>
  <si>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</si>
  <si>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</si>
  <si>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</si>
  <si>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</si>
  <si>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</si>
  <si>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</si>
  <si>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</si>
  <si>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</si>
  <si>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</si>
  <si>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</si>
  <si>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</si>
  <si>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</si>
  <si>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</si>
  <si>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</si>
  <si>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</si>
  <si>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</si>
  <si>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</si>
  <si>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</si>
  <si>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</si>
  <si>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</si>
  <si>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</si>
  <si>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</si>
  <si>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</si>
  <si>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</si>
  <si>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</si>
  <si>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</si>
  <si>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</si>
  <si>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</si>
  <si>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</si>
  <si>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</si>
  <si>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</si>
  <si>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</si>
  <si>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</si>
  <si>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</si>
  <si>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</si>
  <si>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</si>
  <si>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</si>
  <si>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</si>
  <si>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</si>
  <si>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</si>
  <si>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</si>
  <si>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</si>
  <si>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</si>
  <si>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</si>
  <si>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</si>
  <si>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</si>
  <si>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</si>
  <si>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</si>
  <si>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</si>
  <si>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</si>
  <si>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</si>
  <si>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千葉県大多喜町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</si>
  <si>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</si>
  <si>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</si>
  <si>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</si>
  <si>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</si>
  <si>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</si>
  <si>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</si>
  <si>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</si>
  <si>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</si>
  <si>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</si>
  <si>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</si>
  <si>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</si>
  <si>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</si>
  <si>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</si>
  <si>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</si>
  <si>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</si>
  <si>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</si>
  <si>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</si>
  <si>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</si>
  <si>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</si>
  <si>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</si>
  <si>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鉄道経営対策事業基金特別会計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</si>
  <si>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</si>
  <si>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</si>
  <si>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</si>
  <si>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</si>
  <si>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</si>
  <si>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</si>
  <si>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</si>
  <si>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</si>
  <si>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</si>
  <si>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</si>
  <si>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</si>
  <si>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</si>
  <si>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</si>
  <si>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</si>
  <si>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</si>
  <si>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</si>
  <si>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</si>
  <si>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大多喜町水道事業会計</t>
    <phoneticPr fontId="5"/>
  </si>
  <si>
    <t>法適用企業</t>
    <phoneticPr fontId="5"/>
  </si>
  <si>
    <t>大多喜町特別養護老人ホーム事業会計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</si>
  <si>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</si>
  <si>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</si>
  <si>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</si>
  <si>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</si>
  <si>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</si>
  <si>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</si>
  <si>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</si>
  <si>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</si>
  <si>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</si>
  <si>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</si>
  <si>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</si>
  <si>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</si>
  <si>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</si>
  <si>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</si>
  <si>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</si>
  <si>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</si>
  <si>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</si>
  <si>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</si>
  <si>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</si>
  <si>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</si>
  <si>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</si>
  <si>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</si>
  <si>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</si>
  <si>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</si>
  <si>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</si>
  <si>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</si>
  <si>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</si>
  <si>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</si>
  <si>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</si>
  <si>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</si>
  <si>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</si>
  <si>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</si>
  <si>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</si>
  <si>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</si>
  <si>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</si>
  <si>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</si>
  <si>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</si>
  <si>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</si>
  <si>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</si>
  <si>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</si>
  <si>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</si>
  <si>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</si>
  <si>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</si>
  <si>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</si>
  <si>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</si>
  <si>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</si>
  <si>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</si>
  <si>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</si>
  <si>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</si>
  <si>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</si>
  <si>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</si>
  <si>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</si>
  <si>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</si>
  <si>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</si>
  <si>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</si>
  <si>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大多喜町水道事業会計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</si>
  <si>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</si>
  <si>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</si>
  <si>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</si>
  <si>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</si>
  <si>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</si>
  <si>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</si>
  <si>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</si>
  <si>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</si>
  <si>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</si>
  <si>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</si>
  <si>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</si>
  <si>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</si>
  <si>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</si>
  <si>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</si>
  <si>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</si>
  <si>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</si>
  <si>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</si>
  <si>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</si>
  <si>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</si>
  <si>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</si>
  <si>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</si>
  <si>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</si>
  <si>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</si>
  <si>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</si>
  <si>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</si>
  <si>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</si>
  <si>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</si>
  <si>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</si>
  <si>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</si>
  <si>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</si>
  <si>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</si>
  <si>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</si>
  <si>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</si>
  <si>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</si>
  <si>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</si>
  <si>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</si>
  <si>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</si>
  <si>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</si>
  <si>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</si>
  <si>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</si>
  <si>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</si>
  <si>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</si>
  <si>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</si>
  <si>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</si>
  <si>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</si>
  <si>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</si>
  <si>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</si>
  <si>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</si>
  <si>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</si>
  <si>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</si>
  <si>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</si>
  <si>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</si>
  <si>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</si>
  <si>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</si>
  <si>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</si>
  <si>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</si>
  <si>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</si>
  <si>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</si>
  <si>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</si>
  <si>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</si>
  <si>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</si>
  <si>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</si>
  <si>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</si>
  <si>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</si>
  <si>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</si>
  <si>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</si>
  <si>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</si>
  <si>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</si>
  <si>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</si>
  <si>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</si>
  <si>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</si>
  <si>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</si>
  <si>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</si>
  <si>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</si>
  <si>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</si>
  <si>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</si>
  <si>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</si>
  <si>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</si>
  <si>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</si>
  <si>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</si>
  <si>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</si>
  <si>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</si>
  <si>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</si>
  <si>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</si>
  <si>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</si>
  <si>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</si>
  <si>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</si>
  <si>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</si>
  <si>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0.74</t>
  </si>
  <si>
    <t>▲ 1.25</t>
  </si>
  <si>
    <t>▲ 0.76</t>
  </si>
  <si>
    <t>大多喜町特別養護老人ホーム事業会計</t>
  </si>
  <si>
    <t>一般会計</t>
  </si>
  <si>
    <t>大多喜町水道事業会計</t>
  </si>
  <si>
    <t>国民健康保険特別会計</t>
  </si>
  <si>
    <t>介護保険特別会計</t>
  </si>
  <si>
    <t>後期高齢者医療特別会計</t>
  </si>
  <si>
    <t>鉄道経営対策事業基金特別会計</t>
  </si>
  <si>
    <t>その他会計（赤字）</t>
  </si>
  <si>
    <t>その他会計（黒字）</t>
  </si>
  <si>
    <t>H25末</t>
    <phoneticPr fontId="5"/>
  </si>
  <si>
    <t>H26末</t>
    <phoneticPr fontId="5"/>
  </si>
  <si>
    <t>H27末</t>
    <phoneticPr fontId="5"/>
  </si>
  <si>
    <t>H28末</t>
    <phoneticPr fontId="5"/>
  </si>
  <si>
    <t>H29末</t>
    <phoneticPr fontId="5"/>
  </si>
  <si>
    <t>-</t>
    <phoneticPr fontId="2"/>
  </si>
  <si>
    <t>たけゆらの里大多喜</t>
    <rPh sb="5" eb="6">
      <t>サト</t>
    </rPh>
    <rPh sb="6" eb="9">
      <t>オオタキ</t>
    </rPh>
    <phoneticPr fontId="2"/>
  </si>
  <si>
    <t>-</t>
    <phoneticPr fontId="2"/>
  </si>
  <si>
    <t>-</t>
    <phoneticPr fontId="2"/>
  </si>
  <si>
    <t>-</t>
    <phoneticPr fontId="2"/>
  </si>
  <si>
    <t>-</t>
    <phoneticPr fontId="2"/>
  </si>
  <si>
    <t>-</t>
    <phoneticPr fontId="2"/>
  </si>
  <si>
    <t>-</t>
    <phoneticPr fontId="2"/>
  </si>
  <si>
    <t>-</t>
    <phoneticPr fontId="2"/>
  </si>
  <si>
    <t>-</t>
    <phoneticPr fontId="2"/>
  </si>
  <si>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</si>
  <si>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</si>
  <si>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</si>
  <si>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</si>
  <si>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千葉県後期高齢者医療広域連合（一般会計）</t>
  </si>
  <si>
    <t>千葉県後期高齢者医療広域連合（後期高齢者医療特別会計）</t>
  </si>
  <si>
    <t>夷隅郡市広域市町村圏事務組合（一般会計）</t>
  </si>
  <si>
    <t>夷隅環境衛生組合（一般会計）</t>
  </si>
  <si>
    <t>南房総広域水道企業団（水道用水供給事業会計）</t>
  </si>
  <si>
    <t>国保国吉病院（国保国吉病院事業会計）</t>
    <rPh sb="7" eb="9">
      <t>コクホ</t>
    </rPh>
    <rPh sb="9" eb="11">
      <t>クニヨシ</t>
    </rPh>
    <rPh sb="11" eb="13">
      <t>ビョウイン</t>
    </rPh>
    <rPh sb="13" eb="15">
      <t>ジギョウ</t>
    </rPh>
    <rPh sb="15" eb="17">
      <t>カイケイ</t>
    </rPh>
    <phoneticPr fontId="2"/>
  </si>
  <si>
    <t>-</t>
    <phoneticPr fontId="2"/>
  </si>
  <si>
    <t>-</t>
    <phoneticPr fontId="2"/>
  </si>
  <si>
    <t>-</t>
    <phoneticPr fontId="2"/>
  </si>
  <si>
    <t>法適用</t>
    <rPh sb="0" eb="1">
      <t>ホウ</t>
    </rPh>
    <rPh sb="1" eb="3">
      <t>テキヨウ</t>
    </rPh>
    <phoneticPr fontId="2"/>
  </si>
  <si>
    <t>ふるさと基金</t>
    <rPh sb="4" eb="6">
      <t>キキン</t>
    </rPh>
    <phoneticPr fontId="2"/>
  </si>
  <si>
    <t>鉄道経営対策事業基金</t>
    <rPh sb="0" eb="2">
      <t>テツドウ</t>
    </rPh>
    <rPh sb="2" eb="4">
      <t>ケイエイ</t>
    </rPh>
    <rPh sb="4" eb="6">
      <t>タイサク</t>
    </rPh>
    <rPh sb="6" eb="8">
      <t>ジギョウ</t>
    </rPh>
    <rPh sb="8" eb="10">
      <t>キキン</t>
    </rPh>
    <phoneticPr fontId="2"/>
  </si>
  <si>
    <t>福祉基金</t>
    <rPh sb="0" eb="2">
      <t>フクシ</t>
    </rPh>
    <rPh sb="2" eb="4">
      <t>キキン</t>
    </rPh>
    <phoneticPr fontId="2"/>
  </si>
  <si>
    <t>小中学校施設整備基金</t>
    <rPh sb="0" eb="4">
      <t>ショウチュウガッコウ</t>
    </rPh>
    <rPh sb="4" eb="6">
      <t>シセツ</t>
    </rPh>
    <rPh sb="6" eb="8">
      <t>セイビ</t>
    </rPh>
    <rPh sb="8" eb="10">
      <t>キキン</t>
    </rPh>
    <phoneticPr fontId="2"/>
  </si>
  <si>
    <t>一般廃棄物処理施設建設基金</t>
    <rPh sb="0" eb="2">
      <t>イッパン</t>
    </rPh>
    <rPh sb="2" eb="5">
      <t>ハイキブツ</t>
    </rPh>
    <rPh sb="5" eb="7">
      <t>ショリ</t>
    </rPh>
    <rPh sb="7" eb="9">
      <t>シセツ</t>
    </rPh>
    <rPh sb="9" eb="11">
      <t>ケンセツ</t>
    </rPh>
    <rPh sb="11" eb="13">
      <t>キキン</t>
    </rPh>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</si>
  <si>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</si>
  <si>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</si>
  <si>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</si>
  <si>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</si>
  <si>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</si>
  <si>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</si>
  <si>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</si>
  <si>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</si>
  <si>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地方債の新規発行を抑制してきた結果、将来負担比率は年々低下してきていたが、平成30年度は財政調整基金の取崩し等により微増となっている。
　有形固定資産減価償却率は年々増加しており、類似団体と比較しても上回っているため老朽化した公共施設等の更新が先延ばしになっている傾向がある。個別施設計画が未策定のため早急に計画を立て、施設の統廃合や長寿命化への適切な投資を行うことで、健全な数値を維持できるよう取り組んでいく。</t>
    <rPh sb="38" eb="40">
      <t>ヘイセイ</t>
    </rPh>
    <rPh sb="42" eb="44">
      <t>ネンド</t>
    </rPh>
    <rPh sb="45" eb="47">
      <t>ザイセイ</t>
    </rPh>
    <rPh sb="47" eb="49">
      <t>チョウセイ</t>
    </rPh>
    <rPh sb="49" eb="51">
      <t>キキン</t>
    </rPh>
    <rPh sb="52" eb="54">
      <t>トリクズ</t>
    </rPh>
    <rPh sb="55" eb="56">
      <t>トウ</t>
    </rPh>
    <rPh sb="59" eb="61">
      <t>ビゾウ</t>
    </rPh>
    <rPh sb="82" eb="84">
      <t>ネンネン</t>
    </rPh>
    <rPh sb="91" eb="93">
      <t>ルイジ</t>
    </rPh>
    <rPh sb="93" eb="95">
      <t>ダンタイ</t>
    </rPh>
    <rPh sb="96" eb="98">
      <t>ヒカク</t>
    </rPh>
    <rPh sb="101" eb="103">
      <t>ウワマワ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</si>
  <si>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</si>
  <si>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</si>
  <si>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</si>
  <si>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</si>
  <si>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</si>
  <si>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</si>
  <si>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</si>
  <si>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</si>
  <si>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実質公債費比率は類似団体と比較して低い水準にあるが、平成30年度の将来負担比率を比較すると、類似団体が大きく減少しているため上回っている。
実質公債費比率は年々減少しており、これは基本方針において、毎年度の元金償還額を上回らないように新規の起債を抑えると設定し、抑制を行ってきたためである。
　近年起債を財源としなければならない需要が増えてきており、実質公債費比率が上昇していくことが考えられるため、これまで以上に公債費の適正化に取り組んでいくとともに、基金等の適正管理に努めることで将来負担比率の適正化に取り組んでいく。</t>
    <rPh sb="9" eb="11">
      <t>ルイジ</t>
    </rPh>
    <rPh sb="11" eb="13">
      <t>ダンタイ</t>
    </rPh>
    <rPh sb="14" eb="16">
      <t>ヒカク</t>
    </rPh>
    <rPh sb="18" eb="19">
      <t>ヒク</t>
    </rPh>
    <rPh sb="20" eb="22">
      <t>スイジュン</t>
    </rPh>
    <rPh sb="27" eb="29">
      <t>ヘイセイ</t>
    </rPh>
    <rPh sb="31" eb="32">
      <t>ネン</t>
    </rPh>
    <rPh sb="32" eb="33">
      <t>ド</t>
    </rPh>
    <rPh sb="34" eb="36">
      <t>ショウライ</t>
    </rPh>
    <rPh sb="36" eb="38">
      <t>フタン</t>
    </rPh>
    <rPh sb="38" eb="40">
      <t>ヒリツ</t>
    </rPh>
    <rPh sb="41" eb="43">
      <t>ヒカク</t>
    </rPh>
    <rPh sb="47" eb="49">
      <t>ルイジ</t>
    </rPh>
    <rPh sb="49" eb="51">
      <t>ダンタイ</t>
    </rPh>
    <rPh sb="52" eb="53">
      <t>オオ</t>
    </rPh>
    <rPh sb="55" eb="57">
      <t>ゲンショウ</t>
    </rPh>
    <rPh sb="63" eb="65">
      <t>ウワマワ</t>
    </rPh>
    <rPh sb="71" eb="73">
      <t>ジッシツ</t>
    </rPh>
    <rPh sb="73" eb="76">
      <t>コウサイヒ</t>
    </rPh>
    <rPh sb="76" eb="78">
      <t>ヒリツ</t>
    </rPh>
    <rPh sb="79" eb="81">
      <t>ネンネン</t>
    </rPh>
    <rPh sb="81" eb="83">
      <t>ゲンショウ</t>
    </rPh>
    <rPh sb="228" eb="230">
      <t>キキン</t>
    </rPh>
    <rPh sb="230" eb="231">
      <t>トウ</t>
    </rPh>
    <rPh sb="232" eb="234">
      <t>テキセイ</t>
    </rPh>
    <rPh sb="234" eb="236">
      <t>カンリ</t>
    </rPh>
    <rPh sb="237" eb="238">
      <t>ツト</t>
    </rPh>
    <rPh sb="243" eb="245">
      <t>ショウライ</t>
    </rPh>
    <rPh sb="245" eb="247">
      <t>フタン</t>
    </rPh>
    <rPh sb="247" eb="249">
      <t>ヒリツ</t>
    </rPh>
    <rPh sb="250" eb="252">
      <t>テキセイ</t>
    </rPh>
    <rPh sb="252" eb="253">
      <t>カ</t>
    </rPh>
    <rPh sb="254" eb="255">
      <t>ト</t>
    </rPh>
    <rPh sb="256" eb="257">
      <t>ク</t>
    </rPh>
    <phoneticPr fontId="5"/>
  </si>
  <si>
    <t>実質公債費比率</t>
    <phoneticPr fontId="5"/>
  </si>
  <si>
    <t>将来負担比率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</si>
</sst>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91837</c:v>
                </c:pt>
                <c:pt idx="1">
                  <c:v>109920</c:v>
                </c:pt>
                <c:pt idx="2">
                  <c:v>119882</c:v>
                </c:pt>
                <c:pt idx="3">
                  <c:v>116162</c:v>
                </c:pt>
                <c:pt idx="4">
                  <c:v>121449</c:v>
                </c:pt>
              </c:numCache>
            </c:numRef>
          </c:val>
          <c:smooth val="0"/>
          <c:extLst xmlns:c16r2="http://schemas.microsoft.com/office/drawing/2015/06/chart">
            <c:ext xmlns:c16="http://schemas.microsoft.com/office/drawing/2014/chart" uri="{C3380CC4-5D6E-409C-BE32-E72D297353CC}">
              <c16:uniqueId val="{00000000-EA72-4A62-8DED-F90C30EFCFF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40601</c:v>
                </c:pt>
                <c:pt idx="1">
                  <c:v>40809</c:v>
                </c:pt>
                <c:pt idx="2">
                  <c:v>25792</c:v>
                </c:pt>
                <c:pt idx="3">
                  <c:v>35726</c:v>
                </c:pt>
                <c:pt idx="4">
                  <c:v>56595</c:v>
                </c:pt>
              </c:numCache>
            </c:numRef>
          </c:val>
          <c:smooth val="0"/>
          <c:extLst xmlns:c16r2="http://schemas.microsoft.com/office/drawing/2015/06/chart">
            <c:ext xmlns:c16="http://schemas.microsoft.com/office/drawing/2014/chart" uri="{C3380CC4-5D6E-409C-BE32-E72D297353CC}">
              <c16:uniqueId val="{00000001-EA72-4A62-8DED-F90C30EFCFF0}"/>
            </c:ext>
          </c:extLst>
        </c:ser>
        <c:dLbls>
          <c:showLegendKey val="0"/>
          <c:showVal val="0"/>
          <c:showCatName val="0"/>
          <c:showSerName val="0"/>
          <c:showPercent val="0"/>
          <c:showBubbleSize val="0"/>
        </c:dLbls>
        <c:marker val="1"/>
        <c:smooth val="0"/>
        <c:axId val="-1087941360"/>
        <c:axId val="-1087929392"/>
      </c:lineChart>
      <c:catAx>
        <c:axId val="-10879413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7929392"/>
        <c:crosses val="autoZero"/>
        <c:auto val="1"/>
        <c:lblAlgn val="ctr"/>
        <c:lblOffset val="100"/>
        <c:tickLblSkip val="1"/>
        <c:tickMarkSkip val="1"/>
        <c:noMultiLvlLbl val="0"/>
      </c:catAx>
      <c:valAx>
        <c:axId val="-1087929392"/>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79413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8.7200000000000006</c:v>
                </c:pt>
                <c:pt idx="1">
                  <c:v>8.31</c:v>
                </c:pt>
                <c:pt idx="2">
                  <c:v>6.46</c:v>
                </c:pt>
                <c:pt idx="3">
                  <c:v>5.26</c:v>
                </c:pt>
                <c:pt idx="4">
                  <c:v>8.32</c:v>
                </c:pt>
              </c:numCache>
            </c:numRef>
          </c:val>
          <c:extLst xmlns:c16r2="http://schemas.microsoft.com/office/drawing/2015/06/chart">
            <c:ext xmlns:c16="http://schemas.microsoft.com/office/drawing/2014/chart" uri="{C3380CC4-5D6E-409C-BE32-E72D297353CC}">
              <c16:uniqueId val="{00000000-E9C8-4537-9B6E-FAC1E23F8E0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31.36</c:v>
                </c:pt>
                <c:pt idx="1">
                  <c:v>33.35</c:v>
                </c:pt>
                <c:pt idx="2">
                  <c:v>35.049999999999997</c:v>
                </c:pt>
                <c:pt idx="3">
                  <c:v>35.31</c:v>
                </c:pt>
                <c:pt idx="4">
                  <c:v>31.53</c:v>
                </c:pt>
              </c:numCache>
            </c:numRef>
          </c:val>
          <c:extLst xmlns:c16r2="http://schemas.microsoft.com/office/drawing/2015/06/chart">
            <c:ext xmlns:c16="http://schemas.microsoft.com/office/drawing/2014/chart" uri="{C3380CC4-5D6E-409C-BE32-E72D297353CC}">
              <c16:uniqueId val="{00000001-E9C8-4537-9B6E-FAC1E23F8E05}"/>
            </c:ext>
          </c:extLst>
        </c:ser>
        <c:dLbls>
          <c:showLegendKey val="0"/>
          <c:showVal val="0"/>
          <c:showCatName val="0"/>
          <c:showSerName val="0"/>
          <c:showPercent val="0"/>
          <c:showBubbleSize val="0"/>
        </c:dLbls>
        <c:gapWidth val="250"/>
        <c:overlap val="100"/>
        <c:axId val="-1087940816"/>
        <c:axId val="-10879386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2.08</c:v>
                </c:pt>
                <c:pt idx="1">
                  <c:v>2.77</c:v>
                </c:pt>
                <c:pt idx="2">
                  <c:v>-0.74</c:v>
                </c:pt>
                <c:pt idx="3">
                  <c:v>-1.25</c:v>
                </c:pt>
                <c:pt idx="4">
                  <c:v>-0.76</c:v>
                </c:pt>
              </c:numCache>
            </c:numRef>
          </c:val>
          <c:smooth val="0"/>
          <c:extLst xmlns:c16r2="http://schemas.microsoft.com/office/drawing/2015/06/chart">
            <c:ext xmlns:c16="http://schemas.microsoft.com/office/drawing/2014/chart" uri="{C3380CC4-5D6E-409C-BE32-E72D297353CC}">
              <c16:uniqueId val="{00000002-E9C8-4537-9B6E-FAC1E23F8E05}"/>
            </c:ext>
          </c:extLst>
        </c:ser>
        <c:dLbls>
          <c:showLegendKey val="0"/>
          <c:showVal val="0"/>
          <c:showCatName val="0"/>
          <c:showSerName val="0"/>
          <c:showPercent val="0"/>
          <c:showBubbleSize val="0"/>
        </c:dLbls>
        <c:marker val="1"/>
        <c:smooth val="0"/>
        <c:axId val="-1087940816"/>
        <c:axId val="-1087938640"/>
      </c:lineChart>
      <c:catAx>
        <c:axId val="-1087940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87938640"/>
        <c:crosses val="autoZero"/>
        <c:auto val="1"/>
        <c:lblAlgn val="ctr"/>
        <c:lblOffset val="100"/>
        <c:tickLblSkip val="1"/>
        <c:tickMarkSkip val="1"/>
        <c:noMultiLvlLbl val="0"/>
      </c:catAx>
      <c:valAx>
        <c:axId val="-10879386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7940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D5E9-429E-B2B8-A866B829949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D5E9-429E-B2B8-A866B829949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D5E9-429E-B2B8-A866B8299491}"/>
            </c:ext>
          </c:extLst>
        </c:ser>
        <c:ser>
          <c:idx val="3"/>
          <c:order val="3"/>
          <c:tx>
            <c:strRef>
              <c:f>データシート!$A$30</c:f>
              <c:strCache>
                <c:ptCount val="1"/>
                <c:pt idx="0">
                  <c:v>鉄道経営対策事業基金特別会計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D5E9-429E-B2B8-A866B8299491}"/>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0.02</c:v>
                </c:pt>
                <c:pt idx="2">
                  <c:v>#N/A</c:v>
                </c:pt>
                <c:pt idx="3">
                  <c:v>0.11</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D5E9-429E-B2B8-A866B8299491}"/>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2.0099999999999998</c:v>
                </c:pt>
                <c:pt idx="2">
                  <c:v>#N/A</c:v>
                </c:pt>
                <c:pt idx="3">
                  <c:v>1.43</c:v>
                </c:pt>
                <c:pt idx="4">
                  <c:v>#N/A</c:v>
                </c:pt>
                <c:pt idx="5">
                  <c:v>1.02</c:v>
                </c:pt>
                <c:pt idx="6">
                  <c:v>#N/A</c:v>
                </c:pt>
                <c:pt idx="7">
                  <c:v>0.93</c:v>
                </c:pt>
                <c:pt idx="8">
                  <c:v>#N/A</c:v>
                </c:pt>
                <c:pt idx="9">
                  <c:v>1.37</c:v>
                </c:pt>
              </c:numCache>
            </c:numRef>
          </c:val>
          <c:extLst xmlns:c16r2="http://schemas.microsoft.com/office/drawing/2015/06/chart">
            <c:ext xmlns:c16="http://schemas.microsoft.com/office/drawing/2014/chart" uri="{C3380CC4-5D6E-409C-BE32-E72D297353CC}">
              <c16:uniqueId val="{00000005-D5E9-429E-B2B8-A866B8299491}"/>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2.46</c:v>
                </c:pt>
                <c:pt idx="2">
                  <c:v>#N/A</c:v>
                </c:pt>
                <c:pt idx="3">
                  <c:v>3.73</c:v>
                </c:pt>
                <c:pt idx="4">
                  <c:v>#N/A</c:v>
                </c:pt>
                <c:pt idx="5">
                  <c:v>5.57</c:v>
                </c:pt>
                <c:pt idx="6">
                  <c:v>#N/A</c:v>
                </c:pt>
                <c:pt idx="7">
                  <c:v>3.6</c:v>
                </c:pt>
                <c:pt idx="8">
                  <c:v>#N/A</c:v>
                </c:pt>
                <c:pt idx="9">
                  <c:v>3.3</c:v>
                </c:pt>
              </c:numCache>
            </c:numRef>
          </c:val>
          <c:extLst xmlns:c16r2="http://schemas.microsoft.com/office/drawing/2015/06/chart">
            <c:ext xmlns:c16="http://schemas.microsoft.com/office/drawing/2014/chart" uri="{C3380CC4-5D6E-409C-BE32-E72D297353CC}">
              <c16:uniqueId val="{00000006-D5E9-429E-B2B8-A866B8299491}"/>
            </c:ext>
          </c:extLst>
        </c:ser>
        <c:ser>
          <c:idx val="7"/>
          <c:order val="7"/>
          <c:tx>
            <c:strRef>
              <c:f>データシート!$A$34</c:f>
              <c:strCache>
                <c:ptCount val="1"/>
                <c:pt idx="0">
                  <c:v>大多喜町水道事業会計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9.0399999999999991</c:v>
                </c:pt>
                <c:pt idx="2">
                  <c:v>#N/A</c:v>
                </c:pt>
                <c:pt idx="3">
                  <c:v>7.96</c:v>
                </c:pt>
                <c:pt idx="4">
                  <c:v>#N/A</c:v>
                </c:pt>
                <c:pt idx="5">
                  <c:v>6.09</c:v>
                </c:pt>
                <c:pt idx="6">
                  <c:v>#N/A</c:v>
                </c:pt>
                <c:pt idx="7">
                  <c:v>6.88</c:v>
                </c:pt>
                <c:pt idx="8">
                  <c:v>#N/A</c:v>
                </c:pt>
                <c:pt idx="9">
                  <c:v>6.36</c:v>
                </c:pt>
              </c:numCache>
            </c:numRef>
          </c:val>
          <c:extLst xmlns:c16r2="http://schemas.microsoft.com/office/drawing/2015/06/chart">
            <c:ext xmlns:c16="http://schemas.microsoft.com/office/drawing/2014/chart" uri="{C3380CC4-5D6E-409C-BE32-E72D297353CC}">
              <c16:uniqueId val="{00000007-D5E9-429E-B2B8-A866B829949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8.7200000000000006</c:v>
                </c:pt>
                <c:pt idx="2">
                  <c:v>#N/A</c:v>
                </c:pt>
                <c:pt idx="3">
                  <c:v>8.31</c:v>
                </c:pt>
                <c:pt idx="4">
                  <c:v>#N/A</c:v>
                </c:pt>
                <c:pt idx="5">
                  <c:v>6.45</c:v>
                </c:pt>
                <c:pt idx="6">
                  <c:v>#N/A</c:v>
                </c:pt>
                <c:pt idx="7">
                  <c:v>5.25</c:v>
                </c:pt>
                <c:pt idx="8">
                  <c:v>#N/A</c:v>
                </c:pt>
                <c:pt idx="9">
                  <c:v>8.32</c:v>
                </c:pt>
              </c:numCache>
            </c:numRef>
          </c:val>
          <c:extLst xmlns:c16r2="http://schemas.microsoft.com/office/drawing/2015/06/chart">
            <c:ext xmlns:c16="http://schemas.microsoft.com/office/drawing/2014/chart" uri="{C3380CC4-5D6E-409C-BE32-E72D297353CC}">
              <c16:uniqueId val="{00000008-D5E9-429E-B2B8-A866B8299491}"/>
            </c:ext>
          </c:extLst>
        </c:ser>
        <c:ser>
          <c:idx val="9"/>
          <c:order val="9"/>
          <c:tx>
            <c:strRef>
              <c:f>データシート!$A$36</c:f>
              <c:strCache>
                <c:ptCount val="1"/>
                <c:pt idx="0">
                  <c:v>大多喜町特別養護老人ホーム事業会計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10.89</c:v>
                </c:pt>
                <c:pt idx="2">
                  <c:v>#N/A</c:v>
                </c:pt>
                <c:pt idx="3">
                  <c:v>10.62</c:v>
                </c:pt>
                <c:pt idx="4">
                  <c:v>#N/A</c:v>
                </c:pt>
                <c:pt idx="5">
                  <c:v>13.07</c:v>
                </c:pt>
                <c:pt idx="6">
                  <c:v>#N/A</c:v>
                </c:pt>
                <c:pt idx="7">
                  <c:v>11.11</c:v>
                </c:pt>
                <c:pt idx="8">
                  <c:v>#N/A</c:v>
                </c:pt>
                <c:pt idx="9">
                  <c:v>9.07</c:v>
                </c:pt>
              </c:numCache>
            </c:numRef>
          </c:val>
          <c:extLst xmlns:c16r2="http://schemas.microsoft.com/office/drawing/2015/06/chart">
            <c:ext xmlns:c16="http://schemas.microsoft.com/office/drawing/2014/chart" uri="{C3380CC4-5D6E-409C-BE32-E72D297353CC}">
              <c16:uniqueId val="{00000009-D5E9-429E-B2B8-A866B8299491}"/>
            </c:ext>
          </c:extLst>
        </c:ser>
        <c:dLbls>
          <c:showLegendKey val="0"/>
          <c:showVal val="0"/>
          <c:showCatName val="0"/>
          <c:showSerName val="0"/>
          <c:showPercent val="0"/>
          <c:showBubbleSize val="0"/>
        </c:dLbls>
        <c:gapWidth val="150"/>
        <c:overlap val="100"/>
        <c:axId val="-1087938096"/>
        <c:axId val="-1087937552"/>
      </c:barChart>
      <c:catAx>
        <c:axId val="-1087938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87937552"/>
        <c:crosses val="autoZero"/>
        <c:auto val="1"/>
        <c:lblAlgn val="ctr"/>
        <c:lblOffset val="100"/>
        <c:tickLblSkip val="1"/>
        <c:tickMarkSkip val="1"/>
        <c:noMultiLvlLbl val="0"/>
      </c:catAx>
      <c:valAx>
        <c:axId val="-10879375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79380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365</c:v>
                </c:pt>
                <c:pt idx="5">
                  <c:v>355</c:v>
                </c:pt>
                <c:pt idx="8">
                  <c:v>380</c:v>
                </c:pt>
                <c:pt idx="11">
                  <c:v>391</c:v>
                </c:pt>
                <c:pt idx="14">
                  <c:v>375</c:v>
                </c:pt>
              </c:numCache>
            </c:numRef>
          </c:val>
          <c:extLst xmlns:c16r2="http://schemas.microsoft.com/office/drawing/2015/06/chart">
            <c:ext xmlns:c16="http://schemas.microsoft.com/office/drawing/2014/chart" uri="{C3380CC4-5D6E-409C-BE32-E72D297353CC}">
              <c16:uniqueId val="{00000000-5F85-4A4A-8F2E-D68FBB74DFB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5F85-4A4A-8F2E-D68FBB74DFB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5F85-4A4A-8F2E-D68FBB74DFB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32</c:v>
                </c:pt>
                <c:pt idx="3">
                  <c:v>36</c:v>
                </c:pt>
                <c:pt idx="6">
                  <c:v>35</c:v>
                </c:pt>
                <c:pt idx="9">
                  <c:v>35</c:v>
                </c:pt>
                <c:pt idx="12">
                  <c:v>40</c:v>
                </c:pt>
              </c:numCache>
            </c:numRef>
          </c:val>
          <c:extLst xmlns:c16r2="http://schemas.microsoft.com/office/drawing/2015/06/chart">
            <c:ext xmlns:c16="http://schemas.microsoft.com/office/drawing/2014/chart" uri="{C3380CC4-5D6E-409C-BE32-E72D297353CC}">
              <c16:uniqueId val="{00000003-5F85-4A4A-8F2E-D68FBB74DFB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22</c:v>
                </c:pt>
                <c:pt idx="3">
                  <c:v>20</c:v>
                </c:pt>
                <c:pt idx="6">
                  <c:v>21</c:v>
                </c:pt>
                <c:pt idx="9">
                  <c:v>19</c:v>
                </c:pt>
                <c:pt idx="12">
                  <c:v>18</c:v>
                </c:pt>
              </c:numCache>
            </c:numRef>
          </c:val>
          <c:extLst xmlns:c16r2="http://schemas.microsoft.com/office/drawing/2015/06/chart">
            <c:ext xmlns:c16="http://schemas.microsoft.com/office/drawing/2014/chart" uri="{C3380CC4-5D6E-409C-BE32-E72D297353CC}">
              <c16:uniqueId val="{00000004-5F85-4A4A-8F2E-D68FBB74DFB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F85-4A4A-8F2E-D68FBB74DFB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5F85-4A4A-8F2E-D68FBB74DFB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474</c:v>
                </c:pt>
                <c:pt idx="3">
                  <c:v>454</c:v>
                </c:pt>
                <c:pt idx="6">
                  <c:v>486</c:v>
                </c:pt>
                <c:pt idx="9">
                  <c:v>486</c:v>
                </c:pt>
                <c:pt idx="12">
                  <c:v>460</c:v>
                </c:pt>
              </c:numCache>
            </c:numRef>
          </c:val>
          <c:extLst xmlns:c16r2="http://schemas.microsoft.com/office/drawing/2015/06/chart">
            <c:ext xmlns:c16="http://schemas.microsoft.com/office/drawing/2014/chart" uri="{C3380CC4-5D6E-409C-BE32-E72D297353CC}">
              <c16:uniqueId val="{00000007-5F85-4A4A-8F2E-D68FBB74DFB9}"/>
            </c:ext>
          </c:extLst>
        </c:ser>
        <c:dLbls>
          <c:showLegendKey val="0"/>
          <c:showVal val="0"/>
          <c:showCatName val="0"/>
          <c:showSerName val="0"/>
          <c:showPercent val="0"/>
          <c:showBubbleSize val="0"/>
        </c:dLbls>
        <c:gapWidth val="100"/>
        <c:overlap val="100"/>
        <c:axId val="-1087937008"/>
        <c:axId val="-12535353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163</c:v>
                </c:pt>
                <c:pt idx="2">
                  <c:v>#N/A</c:v>
                </c:pt>
                <c:pt idx="3">
                  <c:v>#N/A</c:v>
                </c:pt>
                <c:pt idx="4">
                  <c:v>155</c:v>
                </c:pt>
                <c:pt idx="5">
                  <c:v>#N/A</c:v>
                </c:pt>
                <c:pt idx="6">
                  <c:v>#N/A</c:v>
                </c:pt>
                <c:pt idx="7">
                  <c:v>162</c:v>
                </c:pt>
                <c:pt idx="8">
                  <c:v>#N/A</c:v>
                </c:pt>
                <c:pt idx="9">
                  <c:v>#N/A</c:v>
                </c:pt>
                <c:pt idx="10">
                  <c:v>149</c:v>
                </c:pt>
                <c:pt idx="11">
                  <c:v>#N/A</c:v>
                </c:pt>
                <c:pt idx="12">
                  <c:v>#N/A</c:v>
                </c:pt>
                <c:pt idx="13">
                  <c:v>143</c:v>
                </c:pt>
                <c:pt idx="14">
                  <c:v>#N/A</c:v>
                </c:pt>
              </c:numCache>
            </c:numRef>
          </c:val>
          <c:smooth val="0"/>
          <c:extLst xmlns:c16r2="http://schemas.microsoft.com/office/drawing/2015/06/chart">
            <c:ext xmlns:c16="http://schemas.microsoft.com/office/drawing/2014/chart" uri="{C3380CC4-5D6E-409C-BE32-E72D297353CC}">
              <c16:uniqueId val="{00000008-5F85-4A4A-8F2E-D68FBB74DFB9}"/>
            </c:ext>
          </c:extLst>
        </c:ser>
        <c:dLbls>
          <c:showLegendKey val="0"/>
          <c:showVal val="0"/>
          <c:showCatName val="0"/>
          <c:showSerName val="0"/>
          <c:showPercent val="0"/>
          <c:showBubbleSize val="0"/>
        </c:dLbls>
        <c:marker val="1"/>
        <c:smooth val="0"/>
        <c:axId val="-1087937008"/>
        <c:axId val="-1253535344"/>
      </c:lineChart>
      <c:catAx>
        <c:axId val="-1087937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53535344"/>
        <c:crosses val="autoZero"/>
        <c:auto val="1"/>
        <c:lblAlgn val="ctr"/>
        <c:lblOffset val="100"/>
        <c:tickLblSkip val="1"/>
        <c:tickMarkSkip val="1"/>
        <c:noMultiLvlLbl val="0"/>
      </c:catAx>
      <c:valAx>
        <c:axId val="-12535353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7937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3935</c:v>
                </c:pt>
                <c:pt idx="5">
                  <c:v>3941</c:v>
                </c:pt>
                <c:pt idx="8">
                  <c:v>3891</c:v>
                </c:pt>
                <c:pt idx="11">
                  <c:v>3667</c:v>
                </c:pt>
                <c:pt idx="14">
                  <c:v>3567</c:v>
                </c:pt>
              </c:numCache>
            </c:numRef>
          </c:val>
          <c:extLst xmlns:c16r2="http://schemas.microsoft.com/office/drawing/2015/06/chart">
            <c:ext xmlns:c16="http://schemas.microsoft.com/office/drawing/2014/chart" uri="{C3380CC4-5D6E-409C-BE32-E72D297353CC}">
              <c16:uniqueId val="{00000000-E936-47C9-A65E-FA72F8B86B3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79</c:v>
                </c:pt>
                <c:pt idx="5">
                  <c:v>62</c:v>
                </c:pt>
                <c:pt idx="8">
                  <c:v>45</c:v>
                </c:pt>
                <c:pt idx="11">
                  <c:v>30</c:v>
                </c:pt>
                <c:pt idx="14">
                  <c:v>21</c:v>
                </c:pt>
              </c:numCache>
            </c:numRef>
          </c:val>
          <c:extLst xmlns:c16r2="http://schemas.microsoft.com/office/drawing/2015/06/chart">
            <c:ext xmlns:c16="http://schemas.microsoft.com/office/drawing/2014/chart" uri="{C3380CC4-5D6E-409C-BE32-E72D297353CC}">
              <c16:uniqueId val="{00000001-E936-47C9-A65E-FA72F8B86B3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1900</c:v>
                </c:pt>
                <c:pt idx="5">
                  <c:v>2617</c:v>
                </c:pt>
                <c:pt idx="8">
                  <c:v>2679</c:v>
                </c:pt>
                <c:pt idx="11">
                  <c:v>2910</c:v>
                </c:pt>
                <c:pt idx="14">
                  <c:v>2721</c:v>
                </c:pt>
              </c:numCache>
            </c:numRef>
          </c:val>
          <c:extLst xmlns:c16r2="http://schemas.microsoft.com/office/drawing/2015/06/chart">
            <c:ext xmlns:c16="http://schemas.microsoft.com/office/drawing/2014/chart" uri="{C3380CC4-5D6E-409C-BE32-E72D297353CC}">
              <c16:uniqueId val="{00000002-E936-47C9-A65E-FA72F8B86B3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E936-47C9-A65E-FA72F8B86B3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E936-47C9-A65E-FA72F8B86B3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936-47C9-A65E-FA72F8B86B3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2078</c:v>
                </c:pt>
                <c:pt idx="3">
                  <c:v>1997</c:v>
                </c:pt>
                <c:pt idx="6">
                  <c:v>1847</c:v>
                </c:pt>
                <c:pt idx="9">
                  <c:v>1806</c:v>
                </c:pt>
                <c:pt idx="12">
                  <c:v>1684</c:v>
                </c:pt>
              </c:numCache>
            </c:numRef>
          </c:val>
          <c:extLst xmlns:c16r2="http://schemas.microsoft.com/office/drawing/2015/06/chart">
            <c:ext xmlns:c16="http://schemas.microsoft.com/office/drawing/2014/chart" uri="{C3380CC4-5D6E-409C-BE32-E72D297353CC}">
              <c16:uniqueId val="{00000006-E936-47C9-A65E-FA72F8B86B3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690</c:v>
                </c:pt>
                <c:pt idx="3">
                  <c:v>700</c:v>
                </c:pt>
                <c:pt idx="6">
                  <c:v>696</c:v>
                </c:pt>
                <c:pt idx="9">
                  <c:v>662</c:v>
                </c:pt>
                <c:pt idx="12">
                  <c:v>604</c:v>
                </c:pt>
              </c:numCache>
            </c:numRef>
          </c:val>
          <c:extLst xmlns:c16r2="http://schemas.microsoft.com/office/drawing/2015/06/chart">
            <c:ext xmlns:c16="http://schemas.microsoft.com/office/drawing/2014/chart" uri="{C3380CC4-5D6E-409C-BE32-E72D297353CC}">
              <c16:uniqueId val="{00000007-E936-47C9-A65E-FA72F8B86B3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255</c:v>
                </c:pt>
                <c:pt idx="3">
                  <c:v>243</c:v>
                </c:pt>
                <c:pt idx="6">
                  <c:v>242</c:v>
                </c:pt>
                <c:pt idx="9">
                  <c:v>237</c:v>
                </c:pt>
                <c:pt idx="12">
                  <c:v>228</c:v>
                </c:pt>
              </c:numCache>
            </c:numRef>
          </c:val>
          <c:extLst xmlns:c16r2="http://schemas.microsoft.com/office/drawing/2015/06/chart">
            <c:ext xmlns:c16="http://schemas.microsoft.com/office/drawing/2014/chart" uri="{C3380CC4-5D6E-409C-BE32-E72D297353CC}">
              <c16:uniqueId val="{00000008-E936-47C9-A65E-FA72F8B86B3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E936-47C9-A65E-FA72F8B86B3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4720</c:v>
                </c:pt>
                <c:pt idx="3">
                  <c:v>4675</c:v>
                </c:pt>
                <c:pt idx="6">
                  <c:v>4550</c:v>
                </c:pt>
                <c:pt idx="9">
                  <c:v>4469</c:v>
                </c:pt>
                <c:pt idx="12">
                  <c:v>4405</c:v>
                </c:pt>
              </c:numCache>
            </c:numRef>
          </c:val>
          <c:extLst xmlns:c16r2="http://schemas.microsoft.com/office/drawing/2015/06/chart">
            <c:ext xmlns:c16="http://schemas.microsoft.com/office/drawing/2014/chart" uri="{C3380CC4-5D6E-409C-BE32-E72D297353CC}">
              <c16:uniqueId val="{0000000A-E936-47C9-A65E-FA72F8B86B33}"/>
            </c:ext>
          </c:extLst>
        </c:ser>
        <c:dLbls>
          <c:showLegendKey val="0"/>
          <c:showVal val="0"/>
          <c:showCatName val="0"/>
          <c:showSerName val="0"/>
          <c:showPercent val="0"/>
          <c:showBubbleSize val="0"/>
        </c:dLbls>
        <c:gapWidth val="100"/>
        <c:overlap val="100"/>
        <c:axId val="-1253532080"/>
        <c:axId val="-12535277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1829</c:v>
                </c:pt>
                <c:pt idx="2">
                  <c:v>#N/A</c:v>
                </c:pt>
                <c:pt idx="3">
                  <c:v>#N/A</c:v>
                </c:pt>
                <c:pt idx="4">
                  <c:v>996</c:v>
                </c:pt>
                <c:pt idx="5">
                  <c:v>#N/A</c:v>
                </c:pt>
                <c:pt idx="6">
                  <c:v>#N/A</c:v>
                </c:pt>
                <c:pt idx="7">
                  <c:v>720</c:v>
                </c:pt>
                <c:pt idx="8">
                  <c:v>#N/A</c:v>
                </c:pt>
                <c:pt idx="9">
                  <c:v>#N/A</c:v>
                </c:pt>
                <c:pt idx="10">
                  <c:v>567</c:v>
                </c:pt>
                <c:pt idx="11">
                  <c:v>#N/A</c:v>
                </c:pt>
                <c:pt idx="12">
                  <c:v>#N/A</c:v>
                </c:pt>
                <c:pt idx="13">
                  <c:v>613</c:v>
                </c:pt>
                <c:pt idx="14">
                  <c:v>#N/A</c:v>
                </c:pt>
              </c:numCache>
            </c:numRef>
          </c:val>
          <c:smooth val="0"/>
          <c:extLst xmlns:c16r2="http://schemas.microsoft.com/office/drawing/2015/06/chart">
            <c:ext xmlns:c16="http://schemas.microsoft.com/office/drawing/2014/chart" uri="{C3380CC4-5D6E-409C-BE32-E72D297353CC}">
              <c16:uniqueId val="{0000000B-E936-47C9-A65E-FA72F8B86B33}"/>
            </c:ext>
          </c:extLst>
        </c:ser>
        <c:dLbls>
          <c:showLegendKey val="0"/>
          <c:showVal val="0"/>
          <c:showCatName val="0"/>
          <c:showSerName val="0"/>
          <c:showPercent val="0"/>
          <c:showBubbleSize val="0"/>
        </c:dLbls>
        <c:marker val="1"/>
        <c:smooth val="0"/>
        <c:axId val="-1253532080"/>
        <c:axId val="-1253527728"/>
      </c:lineChart>
      <c:catAx>
        <c:axId val="-1253532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53527728"/>
        <c:crosses val="autoZero"/>
        <c:auto val="1"/>
        <c:lblAlgn val="ctr"/>
        <c:lblOffset val="100"/>
        <c:tickLblSkip val="1"/>
        <c:tickMarkSkip val="1"/>
        <c:noMultiLvlLbl val="0"/>
      </c:catAx>
      <c:valAx>
        <c:axId val="-12535277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3532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1138</c:v>
                </c:pt>
                <c:pt idx="1">
                  <c:v>1138</c:v>
                </c:pt>
                <c:pt idx="2">
                  <c:v>1015</c:v>
                </c:pt>
              </c:numCache>
            </c:numRef>
          </c:val>
          <c:extLst xmlns:c16r2="http://schemas.microsoft.com/office/drawing/2015/06/chart">
            <c:ext xmlns:c16="http://schemas.microsoft.com/office/drawing/2014/chart" uri="{C3380CC4-5D6E-409C-BE32-E72D297353CC}">
              <c16:uniqueId val="{00000000-94A8-4C2D-B253-7F1F32A8761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227</c:v>
                </c:pt>
                <c:pt idx="1">
                  <c:v>257</c:v>
                </c:pt>
                <c:pt idx="2">
                  <c:v>257</c:v>
                </c:pt>
              </c:numCache>
            </c:numRef>
          </c:val>
          <c:extLst xmlns:c16r2="http://schemas.microsoft.com/office/drawing/2015/06/chart">
            <c:ext xmlns:c16="http://schemas.microsoft.com/office/drawing/2014/chart" uri="{C3380CC4-5D6E-409C-BE32-E72D297353CC}">
              <c16:uniqueId val="{00000001-94A8-4C2D-B253-7F1F32A8761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1911</c:v>
                </c:pt>
                <c:pt idx="1">
                  <c:v>1883</c:v>
                </c:pt>
                <c:pt idx="2">
                  <c:v>1736</c:v>
                </c:pt>
              </c:numCache>
            </c:numRef>
          </c:val>
          <c:extLst xmlns:c16r2="http://schemas.microsoft.com/office/drawing/2015/06/chart">
            <c:ext xmlns:c16="http://schemas.microsoft.com/office/drawing/2014/chart" uri="{C3380CC4-5D6E-409C-BE32-E72D297353CC}">
              <c16:uniqueId val="{00000002-94A8-4C2D-B253-7F1F32A87611}"/>
            </c:ext>
          </c:extLst>
        </c:ser>
        <c:dLbls>
          <c:showLegendKey val="0"/>
          <c:showVal val="0"/>
          <c:showCatName val="0"/>
          <c:showSerName val="0"/>
          <c:showPercent val="0"/>
          <c:showBubbleSize val="0"/>
        </c:dLbls>
        <c:gapWidth val="120"/>
        <c:overlap val="100"/>
        <c:axId val="-1253527184"/>
        <c:axId val="-1253771056"/>
      </c:barChart>
      <c:catAx>
        <c:axId val="-1253527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253771056"/>
        <c:crosses val="autoZero"/>
        <c:auto val="1"/>
        <c:lblAlgn val="ctr"/>
        <c:lblOffset val="100"/>
        <c:tickLblSkip val="1"/>
        <c:tickMarkSkip val="1"/>
        <c:noMultiLvlLbl val="0"/>
      </c:catAx>
      <c:valAx>
        <c:axId val="-125377105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253527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1FE-4379-96D4-80D6FF259A4C}"/>
                </c:ext>
                <c:ext xmlns:c15="http://schemas.microsoft.com/office/drawing/2012/chart" uri="{CE6537A1-D6FC-4f65-9D91-7224C49458BB}">
                  <c15:dlblFieldTable>
                    <c15:dlblFTEntry>
                      <c15:txfldGUID>{E380DEEB-F679-4AB3-94A4-3CA4B583276B}</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1FE-4379-96D4-80D6FF259A4C}"/>
                </c:ext>
                <c:ext xmlns:c15="http://schemas.microsoft.com/office/drawing/2012/chart" uri="{CE6537A1-D6FC-4f65-9D91-7224C49458BB}">
                  <c15:dlblFieldTable>
                    <c15:dlblFTEntry>
                      <c15:txfldGUID>{59900767-D888-4C9B-898A-0AAC146158E6}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1FE-4379-96D4-80D6FF259A4C}"/>
                </c:ext>
                <c:ext xmlns:c15="http://schemas.microsoft.com/office/drawing/2012/chart" uri="{CE6537A1-D6FC-4f65-9D91-7224C49458BB}">
                  <c15:dlblFieldTable>
                    <c15:dlblFTEntry>
                      <c15:txfldGUID>{8AA82A96-9206-4E11-929E-FF7B51CBF8C5}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1FE-4379-96D4-80D6FF259A4C}"/>
                </c:ext>
                <c:ext xmlns:c15="http://schemas.microsoft.com/office/drawing/2012/chart" uri="{CE6537A1-D6FC-4f65-9D91-7224C49458BB}">
                  <c15:dlblFieldTable>
                    <c15:dlblFTEntry>
                      <c15:txfldGUID>{D556FD7A-6904-4BBA-8F3B-71B43E9B3EE6}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1FE-4379-96D4-80D6FF259A4C}"/>
                </c:ext>
                <c:ext xmlns:c15="http://schemas.microsoft.com/office/drawing/2012/chart" uri="{CE6537A1-D6FC-4f65-9D91-7224C49458BB}">
                  <c15:dlblFieldTable>
                    <c15:dlblFTEntry>
                      <c15:txfldGUID>{73E131CF-6051-4DD5-9A85-9C651F10A82F}</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71FE-4379-96D4-80D6FF259A4C}"/>
                </c:ext>
                <c:ext xmlns:c15="http://schemas.microsoft.com/office/drawing/2012/chart" uri="{CE6537A1-D6FC-4f65-9D91-7224C49458BB}">
                  <c15:layout/>
                  <c15:dlblFieldTable>
                    <c15:dlblFTEntry>
                      <c15:txfldGUID>{8BC50349-720E-4B3D-BC3D-B330055A2A08}</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71FE-4379-96D4-80D6FF259A4C}"/>
                </c:ext>
                <c:ext xmlns:c15="http://schemas.microsoft.com/office/drawing/2012/chart" uri="{CE6537A1-D6FC-4f65-9D91-7224C49458BB}">
                  <c15:layout/>
                  <c15:dlblFieldTable>
                    <c15:dlblFTEntry>
                      <c15:txfldGUID>{489CB67A-1C76-4B97-A1CF-33B84B433DEE}</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71FE-4379-96D4-80D6FF259A4C}"/>
                </c:ext>
                <c:ext xmlns:c15="http://schemas.microsoft.com/office/drawing/2012/chart" uri="{CE6537A1-D6FC-4f65-9D91-7224C49458BB}">
                  <c15:layout/>
                  <c15:dlblFieldTable>
                    <c15:dlblFTEntry>
                      <c15:txfldGUID>{02C47046-8086-4583-88A6-5C60FA5A290C}</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71FE-4379-96D4-80D6FF259A4C}"/>
                </c:ext>
                <c:ext xmlns:c15="http://schemas.microsoft.com/office/drawing/2012/chart" uri="{CE6537A1-D6FC-4f65-9D91-7224C49458BB}">
                  <c15:layout/>
                  <c15:dlblFieldTable>
                    <c15:dlblFTEntry>
                      <c15:txfldGUID>{A8B29555-6430-44A0-BC3E-91C3644084FE}</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54.9</c:v>
                </c:pt>
                <c:pt idx="16">
                  <c:v>60.2</c:v>
                </c:pt>
                <c:pt idx="24">
                  <c:v>61</c:v>
                </c:pt>
                <c:pt idx="32">
                  <c:v>62.1</c:v>
                </c:pt>
              </c:numCache>
            </c:numRef>
          </c:xVal>
          <c:yVal>
            <c:numRef>
              <c:f>公会計指標分析・財政指標組合せ分析表!$BP$51:$DC$51</c:f>
              <c:numCache>
                <c:formatCode>#,##0.0;"▲ "#,##0.0</c:formatCode>
                <c:ptCount val="40"/>
                <c:pt idx="8">
                  <c:v>33.700000000000003</c:v>
                </c:pt>
                <c:pt idx="16">
                  <c:v>24.9</c:v>
                </c:pt>
                <c:pt idx="24">
                  <c:v>19.899999999999999</c:v>
                </c:pt>
                <c:pt idx="32">
                  <c:v>21.4</c:v>
                </c:pt>
              </c:numCache>
            </c:numRef>
          </c:yVal>
          <c:smooth val="0"/>
          <c:extLst xmlns:c16r2="http://schemas.microsoft.com/office/drawing/2015/06/chart">
            <c:ext xmlns:c16="http://schemas.microsoft.com/office/drawing/2014/chart" uri="{C3380CC4-5D6E-409C-BE32-E72D297353CC}">
              <c16:uniqueId val="{00000009-71FE-4379-96D4-80D6FF259A4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1FE-4379-96D4-80D6FF259A4C}"/>
                </c:ext>
                <c:ext xmlns:c15="http://schemas.microsoft.com/office/drawing/2012/chart" uri="{CE6537A1-D6FC-4f65-9D91-7224C49458BB}">
                  <c15:dlblFieldTable>
                    <c15:dlblFTEntry>
                      <c15:txfldGUID>{8CBC71CF-599A-401C-B788-8DB556652FD8}</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71FE-4379-96D4-80D6FF259A4C}"/>
                </c:ext>
                <c:ext xmlns:c15="http://schemas.microsoft.com/office/drawing/2012/chart" uri="{CE6537A1-D6FC-4f65-9D91-7224C49458BB}">
                  <c15:dlblFieldTable>
                    <c15:dlblFTEntry>
                      <c15:txfldGUID>{D768F132-4050-4268-AA1A-E8BC6862B5C8}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71FE-4379-96D4-80D6FF259A4C}"/>
                </c:ext>
                <c:ext xmlns:c15="http://schemas.microsoft.com/office/drawing/2012/chart" uri="{CE6537A1-D6FC-4f65-9D91-7224C49458BB}">
                  <c15:dlblFieldTable>
                    <c15:dlblFTEntry>
                      <c15:txfldGUID>{B551A720-53F6-4B44-8CF7-0EEF2FB4A9BA}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71FE-4379-96D4-80D6FF259A4C}"/>
                </c:ext>
                <c:ext xmlns:c15="http://schemas.microsoft.com/office/drawing/2012/chart" uri="{CE6537A1-D6FC-4f65-9D91-7224C49458BB}">
                  <c15:dlblFieldTable>
                    <c15:dlblFTEntry>
                      <c15:txfldGUID>{978B37E8-27DD-4EFF-9CA3-3936AD670EB5}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71FE-4379-96D4-80D6FF259A4C}"/>
                </c:ext>
                <c:ext xmlns:c15="http://schemas.microsoft.com/office/drawing/2012/chart" uri="{CE6537A1-D6FC-4f65-9D91-7224C49458BB}">
                  <c15:dlblFieldTable>
                    <c15:dlblFTEntry>
                      <c15:txfldGUID>{60F76114-DDFF-4366-87AC-2EDC46D7E9E4}</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71FE-4379-96D4-80D6FF259A4C}"/>
                </c:ext>
                <c:ext xmlns:c15="http://schemas.microsoft.com/office/drawing/2012/chart" uri="{CE6537A1-D6FC-4f65-9D91-7224C49458BB}">
                  <c15:layout/>
                  <c15:dlblFieldTable>
                    <c15:dlblFTEntry>
                      <c15:txfldGUID>{56143B2C-515A-4DD1-B9FA-343FA8F9EE47}</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71FE-4379-96D4-80D6FF259A4C}"/>
                </c:ext>
                <c:ext xmlns:c15="http://schemas.microsoft.com/office/drawing/2012/chart" uri="{CE6537A1-D6FC-4f65-9D91-7224C49458BB}">
                  <c15:layout/>
                  <c15:dlblFieldTable>
                    <c15:dlblFTEntry>
                      <c15:txfldGUID>{4C92FED7-320B-4065-9308-659BDDF46604}</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71FE-4379-96D4-80D6FF259A4C}"/>
                </c:ext>
                <c:ext xmlns:c15="http://schemas.microsoft.com/office/drawing/2012/chart" uri="{CE6537A1-D6FC-4f65-9D91-7224C49458BB}">
                  <c15:layout/>
                  <c15:dlblFieldTable>
                    <c15:dlblFTEntry>
                      <c15:txfldGUID>{2BBFE0F4-55AA-4A48-B7E9-E127F763376F}</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71FE-4379-96D4-80D6FF259A4C}"/>
                </c:ext>
                <c:ext xmlns:c15="http://schemas.microsoft.com/office/drawing/2012/chart" uri="{CE6537A1-D6FC-4f65-9D91-7224C49458BB}">
                  <c15:layout/>
                  <c15:dlblFieldTable>
                    <c15:dlblFTEntry>
                      <c15:txfldGUID>{3E3E1823-5B55-4ED9-BC5E-0DEB22FB8C97}</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57.2</c:v>
                </c:pt>
                <c:pt idx="16">
                  <c:v>58.7</c:v>
                </c:pt>
                <c:pt idx="24">
                  <c:v>59.2</c:v>
                </c:pt>
                <c:pt idx="32">
                  <c:v>60.7</c:v>
                </c:pt>
              </c:numCache>
            </c:numRef>
          </c:xVal>
          <c:yVal>
            <c:numRef>
              <c:f>公会計指標分析・財政指標組合せ分析表!$BP$55:$DC$55</c:f>
              <c:numCache>
                <c:formatCode>#,##0.0;"▲ "#,##0.0</c:formatCode>
                <c:ptCount val="40"/>
                <c:pt idx="8">
                  <c:v>27</c:v>
                </c:pt>
                <c:pt idx="16">
                  <c:v>25.4</c:v>
                </c:pt>
                <c:pt idx="24">
                  <c:v>23.4</c:v>
                </c:pt>
                <c:pt idx="32">
                  <c:v>7.7</c:v>
                </c:pt>
              </c:numCache>
            </c:numRef>
          </c:yVal>
          <c:smooth val="0"/>
          <c:extLst xmlns:c16r2="http://schemas.microsoft.com/office/drawing/2015/06/chart">
            <c:ext xmlns:c16="http://schemas.microsoft.com/office/drawing/2014/chart" uri="{C3380CC4-5D6E-409C-BE32-E72D297353CC}">
              <c16:uniqueId val="{00000013-71FE-4379-96D4-80D6FF259A4C}"/>
            </c:ext>
          </c:extLst>
        </c:ser>
        <c:dLbls>
          <c:showLegendKey val="0"/>
          <c:showVal val="1"/>
          <c:showCatName val="0"/>
          <c:showSerName val="0"/>
          <c:showPercent val="0"/>
          <c:showBubbleSize val="0"/>
        </c:dLbls>
        <c:axId val="-835410512"/>
        <c:axId val="-835407792"/>
      </c:scatterChart>
      <c:valAx>
        <c:axId val="-835410512"/>
        <c:scaling>
          <c:orientation val="minMax"/>
          <c:max val="62.7"/>
          <c:min val="54.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35407792"/>
        <c:crosses val="autoZero"/>
        <c:crossBetween val="midCat"/>
      </c:valAx>
      <c:valAx>
        <c:axId val="-835407792"/>
        <c:scaling>
          <c:orientation val="minMax"/>
          <c:max val="39"/>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354105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759-4EB0-B377-BAA3D1281A2A}"/>
                </c:ext>
                <c:ext xmlns:c15="http://schemas.microsoft.com/office/drawing/2012/chart" uri="{CE6537A1-D6FC-4f65-9D91-7224C49458BB}">
                  <c15:layout/>
                  <c15:dlblFieldTable>
                    <c15:dlblFTEntry>
                      <c15:txfldGUID>{8CBD572C-26AC-4D7D-BDAE-C6ED398B6462}</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759-4EB0-B377-BAA3D1281A2A}"/>
                </c:ext>
                <c:ext xmlns:c15="http://schemas.microsoft.com/office/drawing/2012/chart" uri="{CE6537A1-D6FC-4f65-9D91-7224C49458BB}">
                  <c15:dlblFieldTable>
                    <c15:dlblFTEntry>
                      <c15:txfldGUID>{9F33CC16-93EB-4E2D-A9A5-9A9ED51A0777}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759-4EB0-B377-BAA3D1281A2A}"/>
                </c:ext>
                <c:ext xmlns:c15="http://schemas.microsoft.com/office/drawing/2012/chart" uri="{CE6537A1-D6FC-4f65-9D91-7224C49458BB}">
                  <c15:dlblFieldTable>
                    <c15:dlblFTEntry>
                      <c15:txfldGUID>{11E26B29-FEBC-498E-B64C-53E26E23EC60}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759-4EB0-B377-BAA3D1281A2A}"/>
                </c:ext>
                <c:ext xmlns:c15="http://schemas.microsoft.com/office/drawing/2012/chart" uri="{CE6537A1-D6FC-4f65-9D91-7224C49458BB}">
                  <c15:dlblFieldTable>
                    <c15:dlblFTEntry>
                      <c15:txfldGUID>{0E9DE56B-E6AC-4D2D-9CC8-78E6D29CFE1D}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759-4EB0-B377-BAA3D1281A2A}"/>
                </c:ext>
                <c:ext xmlns:c15="http://schemas.microsoft.com/office/drawing/2012/chart" uri="{CE6537A1-D6FC-4f65-9D91-7224C49458BB}">
                  <c15:dlblFieldTable>
                    <c15:dlblFTEntry>
                      <c15:txfldGUID>{8DF7B3F7-45AA-4C81-B674-3EC504C392B6}</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759-4EB0-B377-BAA3D1281A2A}"/>
                </c:ext>
                <c:ext xmlns:c15="http://schemas.microsoft.com/office/drawing/2012/chart" uri="{CE6537A1-D6FC-4f65-9D91-7224C49458BB}">
                  <c15:layout/>
                  <c15:dlblFieldTable>
                    <c15:dlblFTEntry>
                      <c15:txfldGUID>{0A1BE5A1-20D8-4DC1-9C6F-32D088B20647}</c15:txfldGUID>
                      <c15:f>公会計指標分析・財政指標組合せ分析表!$BX$72</c15:f>
                      <c15:dlblFieldTableCache>
                        <c:ptCount val="1"/>
                        <c:pt idx="0">
                          <c:v>H27</c:v>
                        </c:pt>
                      </c15:dlblFieldTableCache>
                    </c15:dlblFTEntry>
                  </c15:dlblFieldTable>
                  <c15:showDataLabelsRange val="0"/>
                </c:ext>
              </c:extLst>
            </c:dLbl>
            <c:dLbl>
              <c:idx val="16"/>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759-4EB0-B377-BAA3D1281A2A}"/>
                </c:ext>
                <c:ext xmlns:c15="http://schemas.microsoft.com/office/drawing/2012/chart" uri="{CE6537A1-D6FC-4f65-9D91-7224C49458BB}">
                  <c15:layout/>
                  <c15:dlblFieldTable>
                    <c15:dlblFTEntry>
                      <c15:txfldGUID>{23056B00-B674-4EDF-B085-282C6772CF18}</c15:txfldGUID>
                      <c15:f>公会計指標分析・財政指標組合せ分析表!$CF$72</c15:f>
                      <c15:dlblFieldTableCache>
                        <c:ptCount val="1"/>
                        <c:pt idx="0">
                          <c:v>H28</c:v>
                        </c:pt>
                      </c15:dlblFieldTableCache>
                    </c15:dlblFTEntry>
                  </c15:dlblFieldTable>
                  <c15:showDataLabelsRange val="0"/>
                </c:ext>
              </c:extLst>
            </c:dLbl>
            <c:dLbl>
              <c:idx val="24"/>
              <c:layout>
                <c:manualLayout>
                  <c:x val="0"/>
                  <c:y val="1.091576381235243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759-4EB0-B377-BAA3D1281A2A}"/>
                </c:ext>
                <c:ext xmlns:c15="http://schemas.microsoft.com/office/drawing/2012/chart" uri="{CE6537A1-D6FC-4f65-9D91-7224C49458BB}">
                  <c15:layout/>
                  <c15:dlblFieldTable>
                    <c15:dlblFTEntry>
                      <c15:txfldGUID>{389A7523-52E7-43D7-A1CF-22FB2728E40A}</c15:txfldGUID>
                      <c15:f>公会計指標分析・財政指標組合せ分析表!$CN$72</c15:f>
                      <c15:dlblFieldTableCache>
                        <c:ptCount val="1"/>
                        <c:pt idx="0">
                          <c:v>H29</c:v>
                        </c:pt>
                      </c15:dlblFieldTableCache>
                    </c15:dlblFTEntry>
                  </c15:dlblFieldTable>
                  <c15:showDataLabelsRange val="0"/>
                </c:ext>
              </c:extLst>
            </c:dLbl>
            <c:dLbl>
              <c:idx val="32"/>
              <c:layout>
                <c:manualLayout>
                  <c:x val="0"/>
                  <c:y val="-1.091576381235235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759-4EB0-B377-BAA3D1281A2A}"/>
                </c:ext>
                <c:ext xmlns:c15="http://schemas.microsoft.com/office/drawing/2012/chart" uri="{CE6537A1-D6FC-4f65-9D91-7224C49458BB}">
                  <c15:layout/>
                  <c15:dlblFieldTable>
                    <c15:dlblFTEntry>
                      <c15:txfldGUID>{D7D737CD-8882-4CD5-88DE-0DDADE217EE0}</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6.5</c:v>
                </c:pt>
                <c:pt idx="8">
                  <c:v>5.8</c:v>
                </c:pt>
                <c:pt idx="16">
                  <c:v>5.4</c:v>
                </c:pt>
                <c:pt idx="24">
                  <c:v>5.3</c:v>
                </c:pt>
                <c:pt idx="32">
                  <c:v>5.2</c:v>
                </c:pt>
              </c:numCache>
            </c:numRef>
          </c:xVal>
          <c:yVal>
            <c:numRef>
              <c:f>公会計指標分析・財政指標組合せ分析表!$BP$73:$DC$73</c:f>
              <c:numCache>
                <c:formatCode>#,##0.0;"▲ "#,##0.0</c:formatCode>
                <c:ptCount val="40"/>
                <c:pt idx="0">
                  <c:v>64.2</c:v>
                </c:pt>
                <c:pt idx="8">
                  <c:v>33.700000000000003</c:v>
                </c:pt>
                <c:pt idx="16">
                  <c:v>24.9</c:v>
                </c:pt>
                <c:pt idx="24">
                  <c:v>19.899999999999999</c:v>
                </c:pt>
                <c:pt idx="32">
                  <c:v>21.4</c:v>
                </c:pt>
              </c:numCache>
            </c:numRef>
          </c:yVal>
          <c:smooth val="0"/>
          <c:extLst xmlns:c16r2="http://schemas.microsoft.com/office/drawing/2015/06/chart">
            <c:ext xmlns:c16="http://schemas.microsoft.com/office/drawing/2014/chart" uri="{C3380CC4-5D6E-409C-BE32-E72D297353CC}">
              <c16:uniqueId val="{00000009-3759-4EB0-B377-BAA3D1281A2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759-4EB0-B377-BAA3D1281A2A}"/>
                </c:ext>
                <c:ext xmlns:c15="http://schemas.microsoft.com/office/drawing/2012/chart" uri="{CE6537A1-D6FC-4f65-9D91-7224C49458BB}">
                  <c15:layout/>
                  <c15:dlblFieldTable>
                    <c15:dlblFTEntry>
                      <c15:txfldGUID>{2604E057-1900-44A4-A449-207B8E5F3120}</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759-4EB0-B377-BAA3D1281A2A}"/>
                </c:ext>
                <c:ext xmlns:c15="http://schemas.microsoft.com/office/drawing/2012/chart" uri="{CE6537A1-D6FC-4f65-9D91-7224C49458BB}">
                  <c15:dlblFieldTable>
                    <c15:dlblFTEntry>
                      <c15:txfldGUID>{814341C3-A0CD-49E8-944F-E8C97B879D31}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759-4EB0-B377-BAA3D1281A2A}"/>
                </c:ext>
                <c:ext xmlns:c15="http://schemas.microsoft.com/office/drawing/2012/chart" uri="{CE6537A1-D6FC-4f65-9D91-7224C49458BB}">
                  <c15:dlblFieldTable>
                    <c15:dlblFTEntry>
                      <c15:txfldGUID>{CD598287-3527-40A4-8537-85D1C96336D4}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759-4EB0-B377-BAA3D1281A2A}"/>
                </c:ext>
                <c:ext xmlns:c15="http://schemas.microsoft.com/office/drawing/2012/chart" uri="{CE6537A1-D6FC-4f65-9D91-7224C49458BB}">
                  <c15:dlblFieldTable>
                    <c15:dlblFTEntry>
                      <c15:txfldGUID>{B96C91A8-F8F9-4BF8-A3E9-B893A6159F97}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759-4EB0-B377-BAA3D1281A2A}"/>
                </c:ext>
                <c:ext xmlns:c15="http://schemas.microsoft.com/office/drawing/2012/chart" uri="{CE6537A1-D6FC-4f65-9D91-7224C49458BB}">
                  <c15:dlblFieldTable>
                    <c15:dlblFTEntry>
                      <c15:txfldGUID>{E67BAA6A-50A1-4666-A92B-2F2AA3835743}</c15:txfldGUID>
                      <c15:f>#REF!</c15:f>
                      <c15:dlblFieldTableCache>
                        <c:ptCount val="1"/>
                        <c:pt idx="0">
                          <c:v>#REF!</c:v>
                        </c:pt>
                      </c15:dlblFieldTableCache>
                    </c15:dlblFTEntry>
                  </c15:dlblFieldTable>
                  <c15:showDataLabelsRange val="0"/>
                </c:ext>
              </c:extLst>
            </c:dLbl>
            <c:dLbl>
              <c:idx val="8"/>
              <c:layout>
                <c:manualLayout>
                  <c:x val="0"/>
                  <c:y val="-1.7101431803532612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759-4EB0-B377-BAA3D1281A2A}"/>
                </c:ext>
                <c:ext xmlns:c15="http://schemas.microsoft.com/office/drawing/2012/chart" uri="{CE6537A1-D6FC-4f65-9D91-7224C49458BB}">
                  <c15:layout/>
                  <c15:dlblFieldTable>
                    <c15:dlblFTEntry>
                      <c15:txfldGUID>{3DC1FE0A-EDEF-4A43-8B15-DF4448DFE24F}</c15:txfldGUID>
                      <c15:f>公会計指標分析・財政指標組合せ分析表!$BX$72</c15:f>
                      <c15:dlblFieldTableCache>
                        <c:ptCount val="1"/>
                        <c:pt idx="0">
                          <c:v>H27</c:v>
                        </c:pt>
                      </c15:dlblFieldTableCache>
                    </c15:dlblFTEntry>
                  </c15:dlblFieldTable>
                  <c15:showDataLabelsRange val="0"/>
                </c:ext>
              </c:extLst>
            </c:dLbl>
            <c:dLbl>
              <c:idx val="16"/>
              <c:layout>
                <c:manualLayout>
                  <c:x val="0"/>
                  <c:y val="3.0327274271580313E-4"/>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759-4EB0-B377-BAA3D1281A2A}"/>
                </c:ext>
                <c:ext xmlns:c15="http://schemas.microsoft.com/office/drawing/2012/chart" uri="{CE6537A1-D6FC-4f65-9D91-7224C49458BB}">
                  <c15:layout/>
                  <c15:dlblFieldTable>
                    <c15:dlblFTEntry>
                      <c15:txfldGUID>{FAAB726C-18C4-4242-9A5D-215E8833F32E}</c15:txfldGUID>
                      <c15:f>公会計指標分析・財政指標組合せ分析表!$CF$72</c15:f>
                      <c15:dlblFieldTableCache>
                        <c:ptCount val="1"/>
                        <c:pt idx="0">
                          <c:v>H28</c:v>
                        </c:pt>
                      </c15:dlblFieldTableCache>
                    </c15:dlblFTEntry>
                  </c15:dlblFieldTable>
                  <c15:showDataLabelsRange val="0"/>
                </c:ext>
              </c:extLst>
            </c:dLbl>
            <c:dLbl>
              <c:idx val="24"/>
              <c:layout>
                <c:manualLayout>
                  <c:x val="0"/>
                  <c:y val="1.6798501548386142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759-4EB0-B377-BAA3D1281A2A}"/>
                </c:ext>
                <c:ext xmlns:c15="http://schemas.microsoft.com/office/drawing/2012/chart" uri="{CE6537A1-D6FC-4f65-9D91-7224C49458BB}">
                  <c15:layout/>
                  <c15:dlblFieldTable>
                    <c15:dlblFTEntry>
                      <c15:txfldGUID>{B5D331F3-0101-4FC5-BFF9-391F0E576018}</c15:txfldGUID>
                      <c15:f>公会計指標分析・財政指標組合せ分析表!$CN$72</c15:f>
                      <c15:dlblFieldTableCache>
                        <c:ptCount val="1"/>
                        <c:pt idx="0">
                          <c:v>H29</c:v>
                        </c:pt>
                      </c15:dlblFieldTableCache>
                    </c15:dlblFTEntry>
                  </c15:dlblFieldTable>
                  <c15:showDataLabelsRange val="0"/>
                </c:ext>
              </c:extLst>
            </c:dLbl>
            <c:dLbl>
              <c:idx val="32"/>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759-4EB0-B377-BAA3D1281A2A}"/>
                </c:ext>
                <c:ext xmlns:c15="http://schemas.microsoft.com/office/drawing/2012/chart" uri="{CE6537A1-D6FC-4f65-9D91-7224C49458BB}">
                  <c15:layout/>
                  <c15:dlblFieldTable>
                    <c15:dlblFTEntry>
                      <c15:txfldGUID>{0A2BFE2D-CDA7-4DA3-836D-4792744EA08F}</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8.6999999999999993</c:v>
                </c:pt>
                <c:pt idx="16">
                  <c:v>8.6</c:v>
                </c:pt>
                <c:pt idx="24">
                  <c:v>8.5</c:v>
                </c:pt>
                <c:pt idx="32">
                  <c:v>8.6</c:v>
                </c:pt>
              </c:numCache>
            </c:numRef>
          </c:xVal>
          <c:yVal>
            <c:numRef>
              <c:f>公会計指標分析・財政指標組合せ分析表!$BP$77:$DC$77</c:f>
              <c:numCache>
                <c:formatCode>#,##0.0;"▲ "#,##0.0</c:formatCode>
                <c:ptCount val="40"/>
                <c:pt idx="0">
                  <c:v>10.199999999999999</c:v>
                </c:pt>
                <c:pt idx="8">
                  <c:v>27</c:v>
                </c:pt>
                <c:pt idx="16">
                  <c:v>25.4</c:v>
                </c:pt>
                <c:pt idx="24">
                  <c:v>23.4</c:v>
                </c:pt>
                <c:pt idx="32">
                  <c:v>7.7</c:v>
                </c:pt>
              </c:numCache>
            </c:numRef>
          </c:yVal>
          <c:smooth val="0"/>
          <c:extLst xmlns:c16r2="http://schemas.microsoft.com/office/drawing/2015/06/chart">
            <c:ext xmlns:c16="http://schemas.microsoft.com/office/drawing/2014/chart" uri="{C3380CC4-5D6E-409C-BE32-E72D297353CC}">
              <c16:uniqueId val="{00000013-3759-4EB0-B377-BAA3D1281A2A}"/>
            </c:ext>
          </c:extLst>
        </c:ser>
        <c:dLbls>
          <c:showLegendKey val="0"/>
          <c:showVal val="1"/>
          <c:showCatName val="0"/>
          <c:showSerName val="0"/>
          <c:showPercent val="0"/>
          <c:showBubbleSize val="0"/>
        </c:dLbls>
        <c:axId val="-835402352"/>
        <c:axId val="-835408336"/>
      </c:scatterChart>
      <c:valAx>
        <c:axId val="-835402352"/>
        <c:scaling>
          <c:orientation val="minMax"/>
          <c:max val="9.5"/>
          <c:min val="4.900000000000000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35408336"/>
        <c:crosses val="autoZero"/>
        <c:crossBetween val="midCat"/>
      </c:valAx>
      <c:valAx>
        <c:axId val="-835408336"/>
        <c:scaling>
          <c:orientation val="minMax"/>
          <c:max val="74"/>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3540235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千葉県大多喜町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9,161
9,098
129.87
5,431,574
5,142,902
267,846
3,219,129
4,405,157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昨年度に比べ</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増加し、類似団体平均は上回ったが、依然として低い水準にある。面積が広く、山林が大部分を占めるという立地条件から行政の効率化が困難な状況にあるが、緊急に必要な事業を峻別し投資的経費を抑制するなど歳出の見直しを実施するとともに、歳入においては定住化や子育て施策等に取組み人口減少に歯止めをかけ、地方税の徴収強化と併せて自主財源の確保に努め、財政の健全化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76502</xdr:rowOff>
    </xdr:from>
    <xdr:to>
      <xdr:col>23</xdr:col>
      <xdr:colOff>133350</xdr:colOff>
      <xdr:row>44</xdr:row>
      <xdr:rowOff>119138</xdr:rowOff>
    </xdr:to>
    <xdr:cxnSp macro="">
      <xdr:nvCxnSpPr>
        <xdr:cNvPr id="65" name="直線コネクタ 64"/>
        <xdr:cNvCxnSpPr/>
      </xdr:nvCxnSpPr>
      <xdr:spPr>
        <a:xfrm flipV="1">
          <a:off x="4953000" y="6077252"/>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162879</xdr:rowOff>
    </xdr:from>
    <xdr:ext cx="762000" cy="259045"/>
    <xdr:sp macro="" textlink="">
      <xdr:nvSpPr>
        <xdr:cNvPr id="68" name="財政力最大値テキスト"/>
        <xdr:cNvSpPr txBox="1"/>
      </xdr:nvSpPr>
      <xdr:spPr>
        <a:xfrm>
          <a:off x="5041900" y="582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76502</xdr:rowOff>
    </xdr:from>
    <xdr:to>
      <xdr:col>24</xdr:col>
      <xdr:colOff>12700</xdr:colOff>
      <xdr:row>35</xdr:row>
      <xdr:rowOff>76502</xdr:rowOff>
    </xdr:to>
    <xdr:cxnSp macro="">
      <xdr:nvCxnSpPr>
        <xdr:cNvPr id="69" name="直線コネクタ 68"/>
        <xdr:cNvCxnSpPr/>
      </xdr:nvCxnSpPr>
      <xdr:spPr>
        <a:xfrm>
          <a:off x="4864100" y="607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151795</xdr:rowOff>
    </xdr:from>
    <xdr:to>
      <xdr:col>23</xdr:col>
      <xdr:colOff>133350</xdr:colOff>
      <xdr:row>42</xdr:row>
      <xdr:rowOff>163285</xdr:rowOff>
    </xdr:to>
    <xdr:cxnSp macro="">
      <xdr:nvCxnSpPr>
        <xdr:cNvPr id="70" name="直線コネクタ 69"/>
        <xdr:cNvCxnSpPr/>
      </xdr:nvCxnSpPr>
      <xdr:spPr>
        <a:xfrm flipV="1">
          <a:off x="4114800" y="735269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119034</xdr:rowOff>
    </xdr:from>
    <xdr:ext cx="762000" cy="259045"/>
    <xdr:sp macro="" textlink="">
      <xdr:nvSpPr>
        <xdr:cNvPr id="71" name="財政力平均値テキスト"/>
        <xdr:cNvSpPr txBox="1"/>
      </xdr:nvSpPr>
      <xdr:spPr>
        <a:xfrm>
          <a:off x="5041900" y="7319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72" name="フローチャート: 判断 71"/>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151795</xdr:rowOff>
    </xdr:from>
    <xdr:to>
      <xdr:col>19</xdr:col>
      <xdr:colOff>133350</xdr:colOff>
      <xdr:row>42</xdr:row>
      <xdr:rowOff>163285</xdr:rowOff>
    </xdr:to>
    <xdr:cxnSp macro="">
      <xdr:nvCxnSpPr>
        <xdr:cNvPr id="73" name="直線コネクタ 72"/>
        <xdr:cNvCxnSpPr/>
      </xdr:nvCxnSpPr>
      <xdr:spPr>
        <a:xfrm>
          <a:off x="3225800" y="73526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84865</xdr:rowOff>
    </xdr:from>
    <xdr:ext cx="736600" cy="259045"/>
    <xdr:sp macro="" textlink="">
      <xdr:nvSpPr>
        <xdr:cNvPr id="75" name="テキスト ボックス 74"/>
        <xdr:cNvSpPr txBox="1"/>
      </xdr:nvSpPr>
      <xdr:spPr>
        <a:xfrm>
          <a:off x="3733800" y="745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151795</xdr:rowOff>
    </xdr:from>
    <xdr:to>
      <xdr:col>15</xdr:col>
      <xdr:colOff>82550</xdr:colOff>
      <xdr:row>42</xdr:row>
      <xdr:rowOff>151795</xdr:rowOff>
    </xdr:to>
    <xdr:cxnSp macro="">
      <xdr:nvCxnSpPr>
        <xdr:cNvPr id="76" name="直線コネクタ 75"/>
        <xdr:cNvCxnSpPr/>
      </xdr:nvCxnSpPr>
      <xdr:spPr>
        <a:xfrm>
          <a:off x="2336800" y="73526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61884</xdr:rowOff>
    </xdr:from>
    <xdr:ext cx="762000" cy="259045"/>
    <xdr:sp macro="" textlink="">
      <xdr:nvSpPr>
        <xdr:cNvPr id="78" name="テキスト ボックス 77"/>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151795</xdr:rowOff>
    </xdr:from>
    <xdr:to>
      <xdr:col>11</xdr:col>
      <xdr:colOff>31750</xdr:colOff>
      <xdr:row>42</xdr:row>
      <xdr:rowOff>163285</xdr:rowOff>
    </xdr:to>
    <xdr:cxnSp macro="">
      <xdr:nvCxnSpPr>
        <xdr:cNvPr id="79" name="直線コネクタ 78"/>
        <xdr:cNvCxnSpPr/>
      </xdr:nvCxnSpPr>
      <xdr:spPr>
        <a:xfrm flipV="1">
          <a:off x="1447800" y="73526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135467</xdr:rowOff>
    </xdr:from>
    <xdr:to>
      <xdr:col>11</xdr:col>
      <xdr:colOff>82550</xdr:colOff>
      <xdr:row>43</xdr:row>
      <xdr:rowOff>65617</xdr:rowOff>
    </xdr:to>
    <xdr:sp macro="" textlink="">
      <xdr:nvSpPr>
        <xdr:cNvPr id="80" name="フローチャート: 判断 79"/>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50394</xdr:rowOff>
    </xdr:from>
    <xdr:ext cx="762000" cy="259045"/>
    <xdr:sp macro="" textlink="">
      <xdr:nvSpPr>
        <xdr:cNvPr id="81" name="テキスト ボックス 80"/>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82" name="フローチャート: 判断 81"/>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18342</xdr:rowOff>
    </xdr:from>
    <xdr:ext cx="762000" cy="259045"/>
    <xdr:sp macro="" textlink="">
      <xdr:nvSpPr>
        <xdr:cNvPr id="83" name="テキスト ボックス 82"/>
        <xdr:cNvSpPr txBox="1"/>
      </xdr:nvSpPr>
      <xdr:spPr>
        <a:xfrm>
          <a:off x="1066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100995</xdr:rowOff>
    </xdr:from>
    <xdr:to>
      <xdr:col>23</xdr:col>
      <xdr:colOff>184150</xdr:colOff>
      <xdr:row>43</xdr:row>
      <xdr:rowOff>31145</xdr:rowOff>
    </xdr:to>
    <xdr:sp macro="" textlink="">
      <xdr:nvSpPr>
        <xdr:cNvPr id="89" name="楕円 88"/>
        <xdr:cNvSpPr/>
      </xdr:nvSpPr>
      <xdr:spPr>
        <a:xfrm>
          <a:off x="49022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117522</xdr:rowOff>
    </xdr:from>
    <xdr:ext cx="762000" cy="259045"/>
    <xdr:sp macro="" textlink="">
      <xdr:nvSpPr>
        <xdr:cNvPr id="90" name="財政力該当値テキスト"/>
        <xdr:cNvSpPr txBox="1"/>
      </xdr:nvSpPr>
      <xdr:spPr>
        <a:xfrm>
          <a:off x="5041900" y="714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112485</xdr:rowOff>
    </xdr:from>
    <xdr:to>
      <xdr:col>19</xdr:col>
      <xdr:colOff>184150</xdr:colOff>
      <xdr:row>43</xdr:row>
      <xdr:rowOff>42635</xdr:rowOff>
    </xdr:to>
    <xdr:sp macro="" textlink="">
      <xdr:nvSpPr>
        <xdr:cNvPr id="91" name="楕円 90"/>
        <xdr:cNvSpPr/>
      </xdr:nvSpPr>
      <xdr:spPr>
        <a:xfrm>
          <a:off x="4064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52812</xdr:rowOff>
    </xdr:from>
    <xdr:ext cx="736600" cy="259045"/>
    <xdr:sp macro="" textlink="">
      <xdr:nvSpPr>
        <xdr:cNvPr id="92" name="テキスト ボックス 91"/>
        <xdr:cNvSpPr txBox="1"/>
      </xdr:nvSpPr>
      <xdr:spPr>
        <a:xfrm>
          <a:off x="3733800" y="7082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100995</xdr:rowOff>
    </xdr:from>
    <xdr:to>
      <xdr:col>15</xdr:col>
      <xdr:colOff>133350</xdr:colOff>
      <xdr:row>43</xdr:row>
      <xdr:rowOff>31145</xdr:rowOff>
    </xdr:to>
    <xdr:sp macro="" textlink="">
      <xdr:nvSpPr>
        <xdr:cNvPr id="93" name="楕円 92"/>
        <xdr:cNvSpPr/>
      </xdr:nvSpPr>
      <xdr:spPr>
        <a:xfrm>
          <a:off x="3175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41322</xdr:rowOff>
    </xdr:from>
    <xdr:ext cx="762000" cy="259045"/>
    <xdr:sp macro="" textlink="">
      <xdr:nvSpPr>
        <xdr:cNvPr id="94" name="テキスト ボックス 93"/>
        <xdr:cNvSpPr txBox="1"/>
      </xdr:nvSpPr>
      <xdr:spPr>
        <a:xfrm>
          <a:off x="2844800" y="707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100995</xdr:rowOff>
    </xdr:from>
    <xdr:to>
      <xdr:col>11</xdr:col>
      <xdr:colOff>82550</xdr:colOff>
      <xdr:row>43</xdr:row>
      <xdr:rowOff>31145</xdr:rowOff>
    </xdr:to>
    <xdr:sp macro="" textlink="">
      <xdr:nvSpPr>
        <xdr:cNvPr id="95" name="楕円 94"/>
        <xdr:cNvSpPr/>
      </xdr:nvSpPr>
      <xdr:spPr>
        <a:xfrm>
          <a:off x="2286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41322</xdr:rowOff>
    </xdr:from>
    <xdr:ext cx="762000" cy="259045"/>
    <xdr:sp macro="" textlink="">
      <xdr:nvSpPr>
        <xdr:cNvPr id="96" name="テキスト ボックス 95"/>
        <xdr:cNvSpPr txBox="1"/>
      </xdr:nvSpPr>
      <xdr:spPr>
        <a:xfrm>
          <a:off x="1955800" y="707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112485</xdr:rowOff>
    </xdr:from>
    <xdr:to>
      <xdr:col>7</xdr:col>
      <xdr:colOff>31750</xdr:colOff>
      <xdr:row>43</xdr:row>
      <xdr:rowOff>42635</xdr:rowOff>
    </xdr:to>
    <xdr:sp macro="" textlink="">
      <xdr:nvSpPr>
        <xdr:cNvPr id="97" name="楕円 96"/>
        <xdr:cNvSpPr/>
      </xdr:nvSpPr>
      <xdr:spPr>
        <a:xfrm>
          <a:off x="1397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27412</xdr:rowOff>
    </xdr:from>
    <xdr:ext cx="762000" cy="259045"/>
    <xdr:sp macro="" textlink="">
      <xdr:nvSpPr>
        <xdr:cNvPr id="98" name="テキスト ボックス 97"/>
        <xdr:cNvSpPr txBox="1"/>
      </xdr:nvSpPr>
      <xdr:spPr>
        <a:xfrm>
          <a:off x="1066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昨年度に比べ</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％増加したものの、県平均・全国平均・類似団体平均全てを下回る結果となった。定員適正化計画を推進し人件費の割合は年々減少しているが、依然として類似団体平均より</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％多く、これが経常収支比率を高くしている大きな要因となっている。今後も定員適正化計画の推進、事務事業の見直しを実施し、経常経費の削減を図る。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155829</xdr:rowOff>
    </xdr:from>
    <xdr:to>
      <xdr:col>23</xdr:col>
      <xdr:colOff>133350</xdr:colOff>
      <xdr:row>67</xdr:row>
      <xdr:rowOff>111379</xdr:rowOff>
    </xdr:to>
    <xdr:cxnSp macro="">
      <xdr:nvCxnSpPr>
        <xdr:cNvPr id="126" name="直線コネクタ 125"/>
        <xdr:cNvCxnSpPr/>
      </xdr:nvCxnSpPr>
      <xdr:spPr>
        <a:xfrm flipV="1">
          <a:off x="4953000" y="10271379"/>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83456</xdr:rowOff>
    </xdr:from>
    <xdr:ext cx="762000" cy="259045"/>
    <xdr:sp macro="" textlink="">
      <xdr:nvSpPr>
        <xdr:cNvPr id="127" name="財政構造の弾力性最小値テキスト"/>
        <xdr:cNvSpPr txBox="1"/>
      </xdr:nvSpPr>
      <xdr:spPr>
        <a:xfrm>
          <a:off x="5041900" y="11570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111379</xdr:rowOff>
    </xdr:from>
    <xdr:to>
      <xdr:col>24</xdr:col>
      <xdr:colOff>12700</xdr:colOff>
      <xdr:row>67</xdr:row>
      <xdr:rowOff>111379</xdr:rowOff>
    </xdr:to>
    <xdr:cxnSp macro="">
      <xdr:nvCxnSpPr>
        <xdr:cNvPr id="128" name="直線コネクタ 127"/>
        <xdr:cNvCxnSpPr/>
      </xdr:nvCxnSpPr>
      <xdr:spPr>
        <a:xfrm>
          <a:off x="4864100" y="11598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70756</xdr:rowOff>
    </xdr:from>
    <xdr:ext cx="762000" cy="259045"/>
    <xdr:sp macro="" textlink="">
      <xdr:nvSpPr>
        <xdr:cNvPr id="129" name="財政構造の弾力性最大値テキスト"/>
        <xdr:cNvSpPr txBox="1"/>
      </xdr:nvSpPr>
      <xdr:spPr>
        <a:xfrm>
          <a:off x="5041900" y="1001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155829</xdr:rowOff>
    </xdr:from>
    <xdr:to>
      <xdr:col>24</xdr:col>
      <xdr:colOff>12700</xdr:colOff>
      <xdr:row>59</xdr:row>
      <xdr:rowOff>155829</xdr:rowOff>
    </xdr:to>
    <xdr:cxnSp macro="">
      <xdr:nvCxnSpPr>
        <xdr:cNvPr id="130" name="直線コネクタ 129"/>
        <xdr:cNvCxnSpPr/>
      </xdr:nvCxnSpPr>
      <xdr:spPr>
        <a:xfrm>
          <a:off x="4864100" y="10271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101981</xdr:rowOff>
    </xdr:from>
    <xdr:to>
      <xdr:col>23</xdr:col>
      <xdr:colOff>133350</xdr:colOff>
      <xdr:row>65</xdr:row>
      <xdr:rowOff>140589</xdr:rowOff>
    </xdr:to>
    <xdr:cxnSp macro="">
      <xdr:nvCxnSpPr>
        <xdr:cNvPr id="131" name="直線コネクタ 130"/>
        <xdr:cNvCxnSpPr/>
      </xdr:nvCxnSpPr>
      <xdr:spPr>
        <a:xfrm>
          <a:off x="4114800" y="11246231"/>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73931</xdr:rowOff>
    </xdr:from>
    <xdr:ext cx="762000" cy="259045"/>
    <xdr:sp macro="" textlink="">
      <xdr:nvSpPr>
        <xdr:cNvPr id="132" name="財政構造の弾力性平均値テキスト"/>
        <xdr:cNvSpPr txBox="1"/>
      </xdr:nvSpPr>
      <xdr:spPr>
        <a:xfrm>
          <a:off x="5041900" y="11218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101854</xdr:rowOff>
    </xdr:from>
    <xdr:to>
      <xdr:col>23</xdr:col>
      <xdr:colOff>184150</xdr:colOff>
      <xdr:row>66</xdr:row>
      <xdr:rowOff>32004</xdr:rowOff>
    </xdr:to>
    <xdr:sp macro="" textlink="">
      <xdr:nvSpPr>
        <xdr:cNvPr id="133" name="フローチャート: 判断 132"/>
        <xdr:cNvSpPr/>
      </xdr:nvSpPr>
      <xdr:spPr>
        <a:xfrm>
          <a:off x="4902200" y="1124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92329</xdr:rowOff>
    </xdr:from>
    <xdr:to>
      <xdr:col>19</xdr:col>
      <xdr:colOff>133350</xdr:colOff>
      <xdr:row>65</xdr:row>
      <xdr:rowOff>101981</xdr:rowOff>
    </xdr:to>
    <xdr:cxnSp macro="">
      <xdr:nvCxnSpPr>
        <xdr:cNvPr id="134" name="直線コネクタ 133"/>
        <xdr:cNvCxnSpPr/>
      </xdr:nvCxnSpPr>
      <xdr:spPr>
        <a:xfrm>
          <a:off x="3225800" y="11236579"/>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84963</xdr:rowOff>
    </xdr:from>
    <xdr:to>
      <xdr:col>19</xdr:col>
      <xdr:colOff>184150</xdr:colOff>
      <xdr:row>66</xdr:row>
      <xdr:rowOff>15113</xdr:rowOff>
    </xdr:to>
    <xdr:sp macro="" textlink="">
      <xdr:nvSpPr>
        <xdr:cNvPr id="135" name="フローチャート: 判断 134"/>
        <xdr:cNvSpPr/>
      </xdr:nvSpPr>
      <xdr:spPr>
        <a:xfrm>
          <a:off x="4064000" y="11229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171340</xdr:rowOff>
    </xdr:from>
    <xdr:ext cx="736600" cy="259045"/>
    <xdr:sp macro="" textlink="">
      <xdr:nvSpPr>
        <xdr:cNvPr id="136" name="テキスト ボックス 135"/>
        <xdr:cNvSpPr txBox="1"/>
      </xdr:nvSpPr>
      <xdr:spPr>
        <a:xfrm>
          <a:off x="3733800" y="11315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73025</xdr:rowOff>
    </xdr:from>
    <xdr:to>
      <xdr:col>15</xdr:col>
      <xdr:colOff>82550</xdr:colOff>
      <xdr:row>65</xdr:row>
      <xdr:rowOff>92329</xdr:rowOff>
    </xdr:to>
    <xdr:cxnSp macro="">
      <xdr:nvCxnSpPr>
        <xdr:cNvPr id="137" name="直線コネクタ 136"/>
        <xdr:cNvCxnSpPr/>
      </xdr:nvCxnSpPr>
      <xdr:spPr>
        <a:xfrm>
          <a:off x="2336800" y="11217275"/>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43942</xdr:rowOff>
    </xdr:from>
    <xdr:to>
      <xdr:col>15</xdr:col>
      <xdr:colOff>133350</xdr:colOff>
      <xdr:row>65</xdr:row>
      <xdr:rowOff>145542</xdr:rowOff>
    </xdr:to>
    <xdr:sp macro="" textlink="">
      <xdr:nvSpPr>
        <xdr:cNvPr id="138" name="フローチャート: 判断 137"/>
        <xdr:cNvSpPr/>
      </xdr:nvSpPr>
      <xdr:spPr>
        <a:xfrm>
          <a:off x="3175000" y="1118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130319</xdr:rowOff>
    </xdr:from>
    <xdr:ext cx="762000" cy="259045"/>
    <xdr:sp macro="" textlink="">
      <xdr:nvSpPr>
        <xdr:cNvPr id="139" name="テキスト ボックス 138"/>
        <xdr:cNvSpPr txBox="1"/>
      </xdr:nvSpPr>
      <xdr:spPr>
        <a:xfrm>
          <a:off x="2844800" y="1127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73025</xdr:rowOff>
    </xdr:from>
    <xdr:to>
      <xdr:col>11</xdr:col>
      <xdr:colOff>31750</xdr:colOff>
      <xdr:row>65</xdr:row>
      <xdr:rowOff>126111</xdr:rowOff>
    </xdr:to>
    <xdr:cxnSp macro="">
      <xdr:nvCxnSpPr>
        <xdr:cNvPr id="140" name="直線コネクタ 139"/>
        <xdr:cNvCxnSpPr/>
      </xdr:nvCxnSpPr>
      <xdr:spPr>
        <a:xfrm flipV="1">
          <a:off x="1447800" y="11217275"/>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508</xdr:rowOff>
    </xdr:from>
    <xdr:to>
      <xdr:col>11</xdr:col>
      <xdr:colOff>82550</xdr:colOff>
      <xdr:row>65</xdr:row>
      <xdr:rowOff>102108</xdr:rowOff>
    </xdr:to>
    <xdr:sp macro="" textlink="">
      <xdr:nvSpPr>
        <xdr:cNvPr id="141" name="フローチャート: 判断 140"/>
        <xdr:cNvSpPr/>
      </xdr:nvSpPr>
      <xdr:spPr>
        <a:xfrm>
          <a:off x="2286000" y="1114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112285</xdr:rowOff>
    </xdr:from>
    <xdr:ext cx="762000" cy="259045"/>
    <xdr:sp macro="" textlink="">
      <xdr:nvSpPr>
        <xdr:cNvPr id="142" name="テキスト ボックス 141"/>
        <xdr:cNvSpPr txBox="1"/>
      </xdr:nvSpPr>
      <xdr:spPr>
        <a:xfrm>
          <a:off x="1955800" y="10913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7747</xdr:rowOff>
    </xdr:from>
    <xdr:to>
      <xdr:col>7</xdr:col>
      <xdr:colOff>31750</xdr:colOff>
      <xdr:row>65</xdr:row>
      <xdr:rowOff>109347</xdr:rowOff>
    </xdr:to>
    <xdr:sp macro="" textlink="">
      <xdr:nvSpPr>
        <xdr:cNvPr id="143" name="フローチャート: 判断 142"/>
        <xdr:cNvSpPr/>
      </xdr:nvSpPr>
      <xdr:spPr>
        <a:xfrm>
          <a:off x="1397000" y="1115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119524</xdr:rowOff>
    </xdr:from>
    <xdr:ext cx="762000" cy="259045"/>
    <xdr:sp macro="" textlink="">
      <xdr:nvSpPr>
        <xdr:cNvPr id="144" name="テキスト ボックス 143"/>
        <xdr:cNvSpPr txBox="1"/>
      </xdr:nvSpPr>
      <xdr:spPr>
        <a:xfrm>
          <a:off x="1066800" y="10920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89789</xdr:rowOff>
    </xdr:from>
    <xdr:to>
      <xdr:col>23</xdr:col>
      <xdr:colOff>184150</xdr:colOff>
      <xdr:row>66</xdr:row>
      <xdr:rowOff>19939</xdr:rowOff>
    </xdr:to>
    <xdr:sp macro="" textlink="">
      <xdr:nvSpPr>
        <xdr:cNvPr id="150" name="楕円 149"/>
        <xdr:cNvSpPr/>
      </xdr:nvSpPr>
      <xdr:spPr>
        <a:xfrm>
          <a:off x="4902200" y="1123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106316</xdr:rowOff>
    </xdr:from>
    <xdr:ext cx="762000" cy="259045"/>
    <xdr:sp macro="" textlink="">
      <xdr:nvSpPr>
        <xdr:cNvPr id="151" name="財政構造の弾力性該当値テキスト"/>
        <xdr:cNvSpPr txBox="1"/>
      </xdr:nvSpPr>
      <xdr:spPr>
        <a:xfrm>
          <a:off x="5041900" y="1107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51181</xdr:rowOff>
    </xdr:from>
    <xdr:to>
      <xdr:col>19</xdr:col>
      <xdr:colOff>184150</xdr:colOff>
      <xdr:row>65</xdr:row>
      <xdr:rowOff>152781</xdr:rowOff>
    </xdr:to>
    <xdr:sp macro="" textlink="">
      <xdr:nvSpPr>
        <xdr:cNvPr id="152" name="楕円 151"/>
        <xdr:cNvSpPr/>
      </xdr:nvSpPr>
      <xdr:spPr>
        <a:xfrm>
          <a:off x="4064000" y="1119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162958</xdr:rowOff>
    </xdr:from>
    <xdr:ext cx="736600" cy="259045"/>
    <xdr:sp macro="" textlink="">
      <xdr:nvSpPr>
        <xdr:cNvPr id="153" name="テキスト ボックス 152"/>
        <xdr:cNvSpPr txBox="1"/>
      </xdr:nvSpPr>
      <xdr:spPr>
        <a:xfrm>
          <a:off x="3733800" y="10964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41529</xdr:rowOff>
    </xdr:from>
    <xdr:to>
      <xdr:col>15</xdr:col>
      <xdr:colOff>133350</xdr:colOff>
      <xdr:row>65</xdr:row>
      <xdr:rowOff>143129</xdr:rowOff>
    </xdr:to>
    <xdr:sp macro="" textlink="">
      <xdr:nvSpPr>
        <xdr:cNvPr id="154" name="楕円 153"/>
        <xdr:cNvSpPr/>
      </xdr:nvSpPr>
      <xdr:spPr>
        <a:xfrm>
          <a:off x="3175000" y="1118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153306</xdr:rowOff>
    </xdr:from>
    <xdr:ext cx="762000" cy="259045"/>
    <xdr:sp macro="" textlink="">
      <xdr:nvSpPr>
        <xdr:cNvPr id="155" name="テキスト ボックス 154"/>
        <xdr:cNvSpPr txBox="1"/>
      </xdr:nvSpPr>
      <xdr:spPr>
        <a:xfrm>
          <a:off x="2844800" y="1095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22225</xdr:rowOff>
    </xdr:from>
    <xdr:to>
      <xdr:col>11</xdr:col>
      <xdr:colOff>82550</xdr:colOff>
      <xdr:row>65</xdr:row>
      <xdr:rowOff>123825</xdr:rowOff>
    </xdr:to>
    <xdr:sp macro="" textlink="">
      <xdr:nvSpPr>
        <xdr:cNvPr id="156" name="楕円 155"/>
        <xdr:cNvSpPr/>
      </xdr:nvSpPr>
      <xdr:spPr>
        <a:xfrm>
          <a:off x="2286000" y="1116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108602</xdr:rowOff>
    </xdr:from>
    <xdr:ext cx="762000" cy="259045"/>
    <xdr:sp macro="" textlink="">
      <xdr:nvSpPr>
        <xdr:cNvPr id="157" name="テキスト ボックス 156"/>
        <xdr:cNvSpPr txBox="1"/>
      </xdr:nvSpPr>
      <xdr:spPr>
        <a:xfrm>
          <a:off x="1955800" y="1125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75311</xdr:rowOff>
    </xdr:from>
    <xdr:to>
      <xdr:col>7</xdr:col>
      <xdr:colOff>31750</xdr:colOff>
      <xdr:row>66</xdr:row>
      <xdr:rowOff>5461</xdr:rowOff>
    </xdr:to>
    <xdr:sp macro="" textlink="">
      <xdr:nvSpPr>
        <xdr:cNvPr id="158" name="楕円 157"/>
        <xdr:cNvSpPr/>
      </xdr:nvSpPr>
      <xdr:spPr>
        <a:xfrm>
          <a:off x="1397000" y="1121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161688</xdr:rowOff>
    </xdr:from>
    <xdr:ext cx="762000" cy="259045"/>
    <xdr:sp macro="" textlink="">
      <xdr:nvSpPr>
        <xdr:cNvPr id="159" name="テキスト ボックス 158"/>
        <xdr:cNvSpPr txBox="1"/>
      </xdr:nvSpPr>
      <xdr:spPr>
        <a:xfrm>
          <a:off x="1066800" y="11305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[199,874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の増加により前年より若干増加となった。類似団体平均は大幅に下回る結果となったが、全国平均や県平均と比較すると依然高い状況である。面積も広大であり行政の効率化が難しく、また、人口減少も著しいため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数値にすると高値となってしまっている。厳しい状況ではあるが今後も事務事業の見直しを中心とした組織の簡素化により、定員管理の適正化に努め、人件費の抑制や物件費等のコスト削減を図る。</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58082</xdr:rowOff>
    </xdr:from>
    <xdr:to>
      <xdr:col>23</xdr:col>
      <xdr:colOff>133350</xdr:colOff>
      <xdr:row>89</xdr:row>
      <xdr:rowOff>33519</xdr:rowOff>
    </xdr:to>
    <xdr:cxnSp macro="">
      <xdr:nvCxnSpPr>
        <xdr:cNvPr id="189" name="直線コネクタ 188"/>
        <xdr:cNvCxnSpPr/>
      </xdr:nvCxnSpPr>
      <xdr:spPr>
        <a:xfrm flipV="1">
          <a:off x="4953000" y="13945532"/>
          <a:ext cx="0" cy="13470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5596</xdr:rowOff>
    </xdr:from>
    <xdr:ext cx="762000" cy="259045"/>
    <xdr:sp macro="" textlink="">
      <xdr:nvSpPr>
        <xdr:cNvPr id="190" name="人件費・物件費等の状況最小値テキスト"/>
        <xdr:cNvSpPr txBox="1"/>
      </xdr:nvSpPr>
      <xdr:spPr>
        <a:xfrm>
          <a:off x="5041900" y="152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33519</xdr:rowOff>
    </xdr:from>
    <xdr:to>
      <xdr:col>24</xdr:col>
      <xdr:colOff>12700</xdr:colOff>
      <xdr:row>89</xdr:row>
      <xdr:rowOff>33519</xdr:rowOff>
    </xdr:to>
    <xdr:cxnSp macro="">
      <xdr:nvCxnSpPr>
        <xdr:cNvPr id="191" name="直線コネクタ 190"/>
        <xdr:cNvCxnSpPr/>
      </xdr:nvCxnSpPr>
      <xdr:spPr>
        <a:xfrm>
          <a:off x="4864100" y="1529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144459</xdr:rowOff>
    </xdr:from>
    <xdr:ext cx="762000" cy="259045"/>
    <xdr:sp macro="" textlink="">
      <xdr:nvSpPr>
        <xdr:cNvPr id="192" name="人件費・物件費等の状況最大値テキスト"/>
        <xdr:cNvSpPr txBox="1"/>
      </xdr:nvSpPr>
      <xdr:spPr>
        <a:xfrm>
          <a:off x="5041900" y="1368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58082</xdr:rowOff>
    </xdr:from>
    <xdr:to>
      <xdr:col>24</xdr:col>
      <xdr:colOff>12700</xdr:colOff>
      <xdr:row>81</xdr:row>
      <xdr:rowOff>58082</xdr:rowOff>
    </xdr:to>
    <xdr:cxnSp macro="">
      <xdr:nvCxnSpPr>
        <xdr:cNvPr id="193" name="直線コネクタ 192"/>
        <xdr:cNvCxnSpPr/>
      </xdr:nvCxnSpPr>
      <xdr:spPr>
        <a:xfrm>
          <a:off x="4864100" y="1394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83117</xdr:rowOff>
    </xdr:from>
    <xdr:to>
      <xdr:col>23</xdr:col>
      <xdr:colOff>133350</xdr:colOff>
      <xdr:row>82</xdr:row>
      <xdr:rowOff>143427</xdr:rowOff>
    </xdr:to>
    <xdr:cxnSp macro="">
      <xdr:nvCxnSpPr>
        <xdr:cNvPr id="194" name="直線コネクタ 193"/>
        <xdr:cNvCxnSpPr/>
      </xdr:nvCxnSpPr>
      <xdr:spPr>
        <a:xfrm>
          <a:off x="4114800" y="14142017"/>
          <a:ext cx="838200" cy="60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53325</xdr:rowOff>
    </xdr:from>
    <xdr:ext cx="762000" cy="259045"/>
    <xdr:sp macro="" textlink="">
      <xdr:nvSpPr>
        <xdr:cNvPr id="195" name="人件費・物件費等の状況平均値テキスト"/>
        <xdr:cNvSpPr txBox="1"/>
      </xdr:nvSpPr>
      <xdr:spPr>
        <a:xfrm>
          <a:off x="5041900" y="14283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81248</xdr:rowOff>
    </xdr:from>
    <xdr:to>
      <xdr:col>23</xdr:col>
      <xdr:colOff>184150</xdr:colOff>
      <xdr:row>84</xdr:row>
      <xdr:rowOff>11398</xdr:rowOff>
    </xdr:to>
    <xdr:sp macro="" textlink="">
      <xdr:nvSpPr>
        <xdr:cNvPr id="196" name="フローチャート: 判断 195"/>
        <xdr:cNvSpPr/>
      </xdr:nvSpPr>
      <xdr:spPr>
        <a:xfrm>
          <a:off x="4902200" y="1431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57238</xdr:rowOff>
    </xdr:from>
    <xdr:to>
      <xdr:col>19</xdr:col>
      <xdr:colOff>133350</xdr:colOff>
      <xdr:row>82</xdr:row>
      <xdr:rowOff>83117</xdr:rowOff>
    </xdr:to>
    <xdr:cxnSp macro="">
      <xdr:nvCxnSpPr>
        <xdr:cNvPr id="197" name="直線コネクタ 196"/>
        <xdr:cNvCxnSpPr/>
      </xdr:nvCxnSpPr>
      <xdr:spPr>
        <a:xfrm>
          <a:off x="3225800" y="14116138"/>
          <a:ext cx="889000" cy="2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82575</xdr:rowOff>
    </xdr:from>
    <xdr:to>
      <xdr:col>19</xdr:col>
      <xdr:colOff>184150</xdr:colOff>
      <xdr:row>84</xdr:row>
      <xdr:rowOff>12725</xdr:rowOff>
    </xdr:to>
    <xdr:sp macro="" textlink="">
      <xdr:nvSpPr>
        <xdr:cNvPr id="198" name="フローチャート: 判断 197"/>
        <xdr:cNvSpPr/>
      </xdr:nvSpPr>
      <xdr:spPr>
        <a:xfrm>
          <a:off x="40640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168952</xdr:rowOff>
    </xdr:from>
    <xdr:ext cx="736600" cy="259045"/>
    <xdr:sp macro="" textlink="">
      <xdr:nvSpPr>
        <xdr:cNvPr id="199" name="テキスト ボックス 198"/>
        <xdr:cNvSpPr txBox="1"/>
      </xdr:nvSpPr>
      <xdr:spPr>
        <a:xfrm>
          <a:off x="3733800" y="14399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57238</xdr:rowOff>
    </xdr:from>
    <xdr:to>
      <xdr:col>15</xdr:col>
      <xdr:colOff>82550</xdr:colOff>
      <xdr:row>83</xdr:row>
      <xdr:rowOff>64857</xdr:rowOff>
    </xdr:to>
    <xdr:cxnSp macro="">
      <xdr:nvCxnSpPr>
        <xdr:cNvPr id="200" name="直線コネクタ 199"/>
        <xdr:cNvCxnSpPr/>
      </xdr:nvCxnSpPr>
      <xdr:spPr>
        <a:xfrm flipV="1">
          <a:off x="2336800" y="14116138"/>
          <a:ext cx="889000" cy="17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52471</xdr:rowOff>
    </xdr:from>
    <xdr:to>
      <xdr:col>15</xdr:col>
      <xdr:colOff>133350</xdr:colOff>
      <xdr:row>83</xdr:row>
      <xdr:rowOff>154071</xdr:rowOff>
    </xdr:to>
    <xdr:sp macro="" textlink="">
      <xdr:nvSpPr>
        <xdr:cNvPr id="201" name="フローチャート: 判断 200"/>
        <xdr:cNvSpPr/>
      </xdr:nvSpPr>
      <xdr:spPr>
        <a:xfrm>
          <a:off x="3175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138848</xdr:rowOff>
    </xdr:from>
    <xdr:ext cx="762000" cy="259045"/>
    <xdr:sp macro="" textlink="">
      <xdr:nvSpPr>
        <xdr:cNvPr id="202" name="テキスト ボックス 201"/>
        <xdr:cNvSpPr txBox="1"/>
      </xdr:nvSpPr>
      <xdr:spPr>
        <a:xfrm>
          <a:off x="2844800" y="1436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16177</xdr:rowOff>
    </xdr:from>
    <xdr:to>
      <xdr:col>11</xdr:col>
      <xdr:colOff>31750</xdr:colOff>
      <xdr:row>83</xdr:row>
      <xdr:rowOff>64857</xdr:rowOff>
    </xdr:to>
    <xdr:cxnSp macro="">
      <xdr:nvCxnSpPr>
        <xdr:cNvPr id="203" name="直線コネクタ 202"/>
        <xdr:cNvCxnSpPr/>
      </xdr:nvCxnSpPr>
      <xdr:spPr>
        <a:xfrm>
          <a:off x="1447800" y="14075077"/>
          <a:ext cx="889000" cy="220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169875</xdr:rowOff>
    </xdr:from>
    <xdr:to>
      <xdr:col>11</xdr:col>
      <xdr:colOff>82550</xdr:colOff>
      <xdr:row>83</xdr:row>
      <xdr:rowOff>100025</xdr:rowOff>
    </xdr:to>
    <xdr:sp macro="" textlink="">
      <xdr:nvSpPr>
        <xdr:cNvPr id="204" name="フローチャート: 判断 203"/>
        <xdr:cNvSpPr/>
      </xdr:nvSpPr>
      <xdr:spPr>
        <a:xfrm>
          <a:off x="2286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110202</xdr:rowOff>
    </xdr:from>
    <xdr:ext cx="762000" cy="259045"/>
    <xdr:sp macro="" textlink="">
      <xdr:nvSpPr>
        <xdr:cNvPr id="205" name="テキスト ボックス 204"/>
        <xdr:cNvSpPr txBox="1"/>
      </xdr:nvSpPr>
      <xdr:spPr>
        <a:xfrm>
          <a:off x="1955800" y="1399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116305</xdr:rowOff>
    </xdr:from>
    <xdr:to>
      <xdr:col>7</xdr:col>
      <xdr:colOff>31750</xdr:colOff>
      <xdr:row>82</xdr:row>
      <xdr:rowOff>46455</xdr:rowOff>
    </xdr:to>
    <xdr:sp macro="" textlink="">
      <xdr:nvSpPr>
        <xdr:cNvPr id="206" name="フローチャート: 判断 205"/>
        <xdr:cNvSpPr/>
      </xdr:nvSpPr>
      <xdr:spPr>
        <a:xfrm>
          <a:off x="1397000" y="1400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56632</xdr:rowOff>
    </xdr:from>
    <xdr:ext cx="762000" cy="259045"/>
    <xdr:sp macro="" textlink="">
      <xdr:nvSpPr>
        <xdr:cNvPr id="207" name="テキスト ボックス 206"/>
        <xdr:cNvSpPr txBox="1"/>
      </xdr:nvSpPr>
      <xdr:spPr>
        <a:xfrm>
          <a:off x="1066800" y="13772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92627</xdr:rowOff>
    </xdr:from>
    <xdr:to>
      <xdr:col>23</xdr:col>
      <xdr:colOff>184150</xdr:colOff>
      <xdr:row>83</xdr:row>
      <xdr:rowOff>22777</xdr:rowOff>
    </xdr:to>
    <xdr:sp macro="" textlink="">
      <xdr:nvSpPr>
        <xdr:cNvPr id="213" name="楕円 212"/>
        <xdr:cNvSpPr/>
      </xdr:nvSpPr>
      <xdr:spPr>
        <a:xfrm>
          <a:off x="4902200" y="1415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109154</xdr:rowOff>
    </xdr:from>
    <xdr:ext cx="762000" cy="259045"/>
    <xdr:sp macro="" textlink="">
      <xdr:nvSpPr>
        <xdr:cNvPr id="214" name="人件費・物件費等の状況該当値テキスト"/>
        <xdr:cNvSpPr txBox="1"/>
      </xdr:nvSpPr>
      <xdr:spPr>
        <a:xfrm>
          <a:off x="5041900" y="13996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32317</xdr:rowOff>
    </xdr:from>
    <xdr:to>
      <xdr:col>19</xdr:col>
      <xdr:colOff>184150</xdr:colOff>
      <xdr:row>82</xdr:row>
      <xdr:rowOff>133917</xdr:rowOff>
    </xdr:to>
    <xdr:sp macro="" textlink="">
      <xdr:nvSpPr>
        <xdr:cNvPr id="215" name="楕円 214"/>
        <xdr:cNvSpPr/>
      </xdr:nvSpPr>
      <xdr:spPr>
        <a:xfrm>
          <a:off x="4064000" y="1409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144094</xdr:rowOff>
    </xdr:from>
    <xdr:ext cx="736600" cy="259045"/>
    <xdr:sp macro="" textlink="">
      <xdr:nvSpPr>
        <xdr:cNvPr id="216" name="テキスト ボックス 215"/>
        <xdr:cNvSpPr txBox="1"/>
      </xdr:nvSpPr>
      <xdr:spPr>
        <a:xfrm>
          <a:off x="3733800" y="13860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6438</xdr:rowOff>
    </xdr:from>
    <xdr:to>
      <xdr:col>15</xdr:col>
      <xdr:colOff>133350</xdr:colOff>
      <xdr:row>82</xdr:row>
      <xdr:rowOff>108038</xdr:rowOff>
    </xdr:to>
    <xdr:sp macro="" textlink="">
      <xdr:nvSpPr>
        <xdr:cNvPr id="217" name="楕円 216"/>
        <xdr:cNvSpPr/>
      </xdr:nvSpPr>
      <xdr:spPr>
        <a:xfrm>
          <a:off x="3175000" y="1406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118215</xdr:rowOff>
    </xdr:from>
    <xdr:ext cx="762000" cy="259045"/>
    <xdr:sp macro="" textlink="">
      <xdr:nvSpPr>
        <xdr:cNvPr id="218" name="テキスト ボックス 217"/>
        <xdr:cNvSpPr txBox="1"/>
      </xdr:nvSpPr>
      <xdr:spPr>
        <a:xfrm>
          <a:off x="2844800" y="1383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14057</xdr:rowOff>
    </xdr:from>
    <xdr:to>
      <xdr:col>11</xdr:col>
      <xdr:colOff>82550</xdr:colOff>
      <xdr:row>83</xdr:row>
      <xdr:rowOff>115657</xdr:rowOff>
    </xdr:to>
    <xdr:sp macro="" textlink="">
      <xdr:nvSpPr>
        <xdr:cNvPr id="219" name="楕円 218"/>
        <xdr:cNvSpPr/>
      </xdr:nvSpPr>
      <xdr:spPr>
        <a:xfrm>
          <a:off x="2286000" y="1424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100434</xdr:rowOff>
    </xdr:from>
    <xdr:ext cx="762000" cy="259045"/>
    <xdr:sp macro="" textlink="">
      <xdr:nvSpPr>
        <xdr:cNvPr id="220" name="テキスト ボックス 219"/>
        <xdr:cNvSpPr txBox="1"/>
      </xdr:nvSpPr>
      <xdr:spPr>
        <a:xfrm>
          <a:off x="1955800" y="14330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136827</xdr:rowOff>
    </xdr:from>
    <xdr:to>
      <xdr:col>7</xdr:col>
      <xdr:colOff>31750</xdr:colOff>
      <xdr:row>82</xdr:row>
      <xdr:rowOff>66977</xdr:rowOff>
    </xdr:to>
    <xdr:sp macro="" textlink="">
      <xdr:nvSpPr>
        <xdr:cNvPr id="221" name="楕円 220"/>
        <xdr:cNvSpPr/>
      </xdr:nvSpPr>
      <xdr:spPr>
        <a:xfrm>
          <a:off x="1397000" y="1402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51754</xdr:rowOff>
    </xdr:from>
    <xdr:ext cx="762000" cy="259045"/>
    <xdr:sp macro="" textlink="">
      <xdr:nvSpPr>
        <xdr:cNvPr id="222" name="テキスト ボックス 221"/>
        <xdr:cNvSpPr txBox="1"/>
      </xdr:nvSpPr>
      <xdr:spPr>
        <a:xfrm>
          <a:off x="1066800" y="1411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全国町村平均を</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％上回っているが、給与体系を見直し適正化に努め、定員適正化計画に基づいた職員数の削減等を行っているため、全国市平均（▲</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％）では下回っている。今後も人事院及び県人事委員会の勧告を基に民間賃金に即した適正な給与体系の構築に努める。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88</xdr:row>
      <xdr:rowOff>137886</xdr:rowOff>
    </xdr:to>
    <xdr:cxnSp macro="">
      <xdr:nvCxnSpPr>
        <xdr:cNvPr id="253" name="直線コネクタ 252"/>
        <xdr:cNvCxnSpPr/>
      </xdr:nvCxnSpPr>
      <xdr:spPr>
        <a:xfrm flipV="1">
          <a:off x="17018000" y="13881100"/>
          <a:ext cx="0" cy="13443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6"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7" name="直線コネクタ 256"/>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87</xdr:row>
      <xdr:rowOff>10584</xdr:rowOff>
    </xdr:to>
    <xdr:cxnSp macro="">
      <xdr:nvCxnSpPr>
        <xdr:cNvPr id="258" name="直線コネクタ 257"/>
        <xdr:cNvCxnSpPr/>
      </xdr:nvCxnSpPr>
      <xdr:spPr>
        <a:xfrm>
          <a:off x="16179800" y="14846300"/>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43439</xdr:rowOff>
    </xdr:from>
    <xdr:ext cx="762000" cy="259045"/>
    <xdr:sp macro="" textlink="">
      <xdr:nvSpPr>
        <xdr:cNvPr id="259" name="給与水準   （国との比較）平均値テキスト"/>
        <xdr:cNvSpPr txBox="1"/>
      </xdr:nvSpPr>
      <xdr:spPr>
        <a:xfrm>
          <a:off x="17106900" y="144452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26912</xdr:rowOff>
    </xdr:from>
    <xdr:to>
      <xdr:col>81</xdr:col>
      <xdr:colOff>95250</xdr:colOff>
      <xdr:row>85</xdr:row>
      <xdr:rowOff>128512</xdr:rowOff>
    </xdr:to>
    <xdr:sp macro="" textlink="">
      <xdr:nvSpPr>
        <xdr:cNvPr id="260" name="フローチャート: 判断 259"/>
        <xdr:cNvSpPr/>
      </xdr:nvSpPr>
      <xdr:spPr>
        <a:xfrm>
          <a:off x="169672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86</xdr:row>
      <xdr:rowOff>147562</xdr:rowOff>
    </xdr:to>
    <xdr:cxnSp macro="">
      <xdr:nvCxnSpPr>
        <xdr:cNvPr id="261" name="直線コネクタ 260"/>
        <xdr:cNvCxnSpPr/>
      </xdr:nvCxnSpPr>
      <xdr:spPr>
        <a:xfrm flipV="1">
          <a:off x="15290800" y="14846300"/>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2" name="フローチャート: 判断 261"/>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138689</xdr:rowOff>
    </xdr:from>
    <xdr:ext cx="736600" cy="259045"/>
    <xdr:sp macro="" textlink="">
      <xdr:nvSpPr>
        <xdr:cNvPr id="263" name="テキスト ボックス 262"/>
        <xdr:cNvSpPr txBox="1"/>
      </xdr:nvSpPr>
      <xdr:spPr>
        <a:xfrm>
          <a:off x="15798800" y="1436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147562</xdr:rowOff>
    </xdr:from>
    <xdr:to>
      <xdr:col>72</xdr:col>
      <xdr:colOff>203200</xdr:colOff>
      <xdr:row>87</xdr:row>
      <xdr:rowOff>56545</xdr:rowOff>
    </xdr:to>
    <xdr:cxnSp macro="">
      <xdr:nvCxnSpPr>
        <xdr:cNvPr id="264" name="直線コネクタ 263"/>
        <xdr:cNvCxnSpPr/>
      </xdr:nvCxnSpPr>
      <xdr:spPr>
        <a:xfrm flipV="1">
          <a:off x="14401800" y="1489226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26912</xdr:rowOff>
    </xdr:from>
    <xdr:to>
      <xdr:col>73</xdr:col>
      <xdr:colOff>44450</xdr:colOff>
      <xdr:row>85</xdr:row>
      <xdr:rowOff>128512</xdr:rowOff>
    </xdr:to>
    <xdr:sp macro="" textlink="">
      <xdr:nvSpPr>
        <xdr:cNvPr id="265" name="フローチャート: 判断 264"/>
        <xdr:cNvSpPr/>
      </xdr:nvSpPr>
      <xdr:spPr>
        <a:xfrm>
          <a:off x="15240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138689</xdr:rowOff>
    </xdr:from>
    <xdr:ext cx="762000" cy="259045"/>
    <xdr:sp macro="" textlink="">
      <xdr:nvSpPr>
        <xdr:cNvPr id="266" name="テキスト ボックス 265"/>
        <xdr:cNvSpPr txBox="1"/>
      </xdr:nvSpPr>
      <xdr:spPr>
        <a:xfrm>
          <a:off x="14909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55638</xdr:rowOff>
    </xdr:from>
    <xdr:to>
      <xdr:col>68</xdr:col>
      <xdr:colOff>152400</xdr:colOff>
      <xdr:row>87</xdr:row>
      <xdr:rowOff>56545</xdr:rowOff>
    </xdr:to>
    <xdr:cxnSp macro="">
      <xdr:nvCxnSpPr>
        <xdr:cNvPr id="267" name="直線コネクタ 266"/>
        <xdr:cNvCxnSpPr/>
      </xdr:nvCxnSpPr>
      <xdr:spPr>
        <a:xfrm>
          <a:off x="13512800" y="14800338"/>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38402</xdr:rowOff>
    </xdr:from>
    <xdr:to>
      <xdr:col>68</xdr:col>
      <xdr:colOff>203200</xdr:colOff>
      <xdr:row>85</xdr:row>
      <xdr:rowOff>140002</xdr:rowOff>
    </xdr:to>
    <xdr:sp macro="" textlink="">
      <xdr:nvSpPr>
        <xdr:cNvPr id="268" name="フローチャート: 判断 267"/>
        <xdr:cNvSpPr/>
      </xdr:nvSpPr>
      <xdr:spPr>
        <a:xfrm>
          <a:off x="14351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150179</xdr:rowOff>
    </xdr:from>
    <xdr:ext cx="762000" cy="259045"/>
    <xdr:sp macro="" textlink="">
      <xdr:nvSpPr>
        <xdr:cNvPr id="269" name="テキスト ボックス 268"/>
        <xdr:cNvSpPr txBox="1"/>
      </xdr:nvSpPr>
      <xdr:spPr>
        <a:xfrm>
          <a:off x="14020800" y="1438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0" name="フローチャート: 判断 269"/>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161670</xdr:rowOff>
    </xdr:from>
    <xdr:ext cx="762000" cy="259045"/>
    <xdr:sp macro="" textlink="">
      <xdr:nvSpPr>
        <xdr:cNvPr id="271" name="テキスト ボックス 270"/>
        <xdr:cNvSpPr txBox="1"/>
      </xdr:nvSpPr>
      <xdr:spPr>
        <a:xfrm>
          <a:off x="13131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131234</xdr:rowOff>
    </xdr:from>
    <xdr:to>
      <xdr:col>81</xdr:col>
      <xdr:colOff>95250</xdr:colOff>
      <xdr:row>87</xdr:row>
      <xdr:rowOff>61384</xdr:rowOff>
    </xdr:to>
    <xdr:sp macro="" textlink="">
      <xdr:nvSpPr>
        <xdr:cNvPr id="277" name="楕円 276"/>
        <xdr:cNvSpPr/>
      </xdr:nvSpPr>
      <xdr:spPr>
        <a:xfrm>
          <a:off x="169672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103311</xdr:rowOff>
    </xdr:from>
    <xdr:ext cx="762000" cy="259045"/>
    <xdr:sp macro="" textlink="">
      <xdr:nvSpPr>
        <xdr:cNvPr id="278" name="給与水準   （国との比較）該当値テキスト"/>
        <xdr:cNvSpPr txBox="1"/>
      </xdr:nvSpPr>
      <xdr:spPr>
        <a:xfrm>
          <a:off x="17106900" y="1484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79" name="楕円 278"/>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80" name="テキスト ボックス 279"/>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96762</xdr:rowOff>
    </xdr:from>
    <xdr:to>
      <xdr:col>73</xdr:col>
      <xdr:colOff>44450</xdr:colOff>
      <xdr:row>87</xdr:row>
      <xdr:rowOff>26912</xdr:rowOff>
    </xdr:to>
    <xdr:sp macro="" textlink="">
      <xdr:nvSpPr>
        <xdr:cNvPr id="281" name="楕円 280"/>
        <xdr:cNvSpPr/>
      </xdr:nvSpPr>
      <xdr:spPr>
        <a:xfrm>
          <a:off x="15240000" y="148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11689</xdr:rowOff>
    </xdr:from>
    <xdr:ext cx="762000" cy="259045"/>
    <xdr:sp macro="" textlink="">
      <xdr:nvSpPr>
        <xdr:cNvPr id="282" name="テキスト ボックス 281"/>
        <xdr:cNvSpPr txBox="1"/>
      </xdr:nvSpPr>
      <xdr:spPr>
        <a:xfrm>
          <a:off x="14909800" y="1492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5745</xdr:rowOff>
    </xdr:from>
    <xdr:to>
      <xdr:col>68</xdr:col>
      <xdr:colOff>203200</xdr:colOff>
      <xdr:row>87</xdr:row>
      <xdr:rowOff>107345</xdr:rowOff>
    </xdr:to>
    <xdr:sp macro="" textlink="">
      <xdr:nvSpPr>
        <xdr:cNvPr id="283" name="楕円 282"/>
        <xdr:cNvSpPr/>
      </xdr:nvSpPr>
      <xdr:spPr>
        <a:xfrm>
          <a:off x="14351000" y="1492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92122</xdr:rowOff>
    </xdr:from>
    <xdr:ext cx="762000" cy="259045"/>
    <xdr:sp macro="" textlink="">
      <xdr:nvSpPr>
        <xdr:cNvPr id="284" name="テキスト ボックス 283"/>
        <xdr:cNvSpPr txBox="1"/>
      </xdr:nvSpPr>
      <xdr:spPr>
        <a:xfrm>
          <a:off x="14020800" y="1500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4838</xdr:rowOff>
    </xdr:from>
    <xdr:to>
      <xdr:col>64</xdr:col>
      <xdr:colOff>152400</xdr:colOff>
      <xdr:row>86</xdr:row>
      <xdr:rowOff>106438</xdr:rowOff>
    </xdr:to>
    <xdr:sp macro="" textlink="">
      <xdr:nvSpPr>
        <xdr:cNvPr id="285" name="楕円 284"/>
        <xdr:cNvSpPr/>
      </xdr:nvSpPr>
      <xdr:spPr>
        <a:xfrm>
          <a:off x="13462000" y="1474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91215</xdr:rowOff>
    </xdr:from>
    <xdr:ext cx="762000" cy="259045"/>
    <xdr:sp macro="" textlink="">
      <xdr:nvSpPr>
        <xdr:cNvPr id="286" name="テキスト ボックス 285"/>
        <xdr:cNvSpPr txBox="1"/>
      </xdr:nvSpPr>
      <xdr:spPr>
        <a:xfrm>
          <a:off x="13131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の推進により職員数は年々減少しており、計画の達成率も概ね順調ではあるが、人口の減少も著しく未だ類似団体平均を上回っている。全国平均、県平均から見ても大幅に多い状況にあるので、今後も退職者分の不補充、業務の外部委託の推進、短期再任用、臨時職員等の利活用等により正規職員の削減を図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106559</xdr:rowOff>
    </xdr:from>
    <xdr:to>
      <xdr:col>81</xdr:col>
      <xdr:colOff>44450</xdr:colOff>
      <xdr:row>67</xdr:row>
      <xdr:rowOff>85755</xdr:rowOff>
    </xdr:to>
    <xdr:cxnSp macro="">
      <xdr:nvCxnSpPr>
        <xdr:cNvPr id="318" name="直線コネクタ 317"/>
        <xdr:cNvCxnSpPr/>
      </xdr:nvCxnSpPr>
      <xdr:spPr>
        <a:xfrm flipV="1">
          <a:off x="17018000" y="9879209"/>
          <a:ext cx="0" cy="16936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57832</xdr:rowOff>
    </xdr:from>
    <xdr:ext cx="762000" cy="259045"/>
    <xdr:sp macro="" textlink="">
      <xdr:nvSpPr>
        <xdr:cNvPr id="319" name="定員管理の状況最小値テキスト"/>
        <xdr:cNvSpPr txBox="1"/>
      </xdr:nvSpPr>
      <xdr:spPr>
        <a:xfrm>
          <a:off x="17106900" y="11544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85755</xdr:rowOff>
    </xdr:from>
    <xdr:to>
      <xdr:col>81</xdr:col>
      <xdr:colOff>133350</xdr:colOff>
      <xdr:row>67</xdr:row>
      <xdr:rowOff>85755</xdr:rowOff>
    </xdr:to>
    <xdr:cxnSp macro="">
      <xdr:nvCxnSpPr>
        <xdr:cNvPr id="320" name="直線コネクタ 319"/>
        <xdr:cNvCxnSpPr/>
      </xdr:nvCxnSpPr>
      <xdr:spPr>
        <a:xfrm>
          <a:off x="16929100" y="11572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21486</xdr:rowOff>
    </xdr:from>
    <xdr:ext cx="762000" cy="259045"/>
    <xdr:sp macro="" textlink="">
      <xdr:nvSpPr>
        <xdr:cNvPr id="321" name="定員管理の状況最大値テキスト"/>
        <xdr:cNvSpPr txBox="1"/>
      </xdr:nvSpPr>
      <xdr:spPr>
        <a:xfrm>
          <a:off x="17106900" y="9622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106559</xdr:rowOff>
    </xdr:from>
    <xdr:to>
      <xdr:col>81</xdr:col>
      <xdr:colOff>133350</xdr:colOff>
      <xdr:row>57</xdr:row>
      <xdr:rowOff>106559</xdr:rowOff>
    </xdr:to>
    <xdr:cxnSp macro="">
      <xdr:nvCxnSpPr>
        <xdr:cNvPr id="322" name="直線コネクタ 321"/>
        <xdr:cNvCxnSpPr/>
      </xdr:nvCxnSpPr>
      <xdr:spPr>
        <a:xfrm>
          <a:off x="16929100" y="9879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68822</xdr:rowOff>
    </xdr:from>
    <xdr:to>
      <xdr:col>81</xdr:col>
      <xdr:colOff>44450</xdr:colOff>
      <xdr:row>61</xdr:row>
      <xdr:rowOff>109038</xdr:rowOff>
    </xdr:to>
    <xdr:cxnSp macro="">
      <xdr:nvCxnSpPr>
        <xdr:cNvPr id="323" name="直線コネクタ 322"/>
        <xdr:cNvCxnSpPr/>
      </xdr:nvCxnSpPr>
      <xdr:spPr>
        <a:xfrm>
          <a:off x="16179800" y="10527272"/>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158888</xdr:rowOff>
    </xdr:from>
    <xdr:ext cx="762000" cy="259045"/>
    <xdr:sp macro="" textlink="">
      <xdr:nvSpPr>
        <xdr:cNvPr id="324" name="定員管理の状況平均値テキスト"/>
        <xdr:cNvSpPr txBox="1"/>
      </xdr:nvSpPr>
      <xdr:spPr>
        <a:xfrm>
          <a:off x="17106900" y="102744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142361</xdr:rowOff>
    </xdr:from>
    <xdr:to>
      <xdr:col>81</xdr:col>
      <xdr:colOff>95250</xdr:colOff>
      <xdr:row>61</xdr:row>
      <xdr:rowOff>72511</xdr:rowOff>
    </xdr:to>
    <xdr:sp macro="" textlink="">
      <xdr:nvSpPr>
        <xdr:cNvPr id="325" name="フローチャート: 判断 324"/>
        <xdr:cNvSpPr/>
      </xdr:nvSpPr>
      <xdr:spPr>
        <a:xfrm>
          <a:off x="16967200" y="10429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51586</xdr:rowOff>
    </xdr:from>
    <xdr:to>
      <xdr:col>77</xdr:col>
      <xdr:colOff>44450</xdr:colOff>
      <xdr:row>61</xdr:row>
      <xdr:rowOff>68822</xdr:rowOff>
    </xdr:to>
    <xdr:cxnSp macro="">
      <xdr:nvCxnSpPr>
        <xdr:cNvPr id="326" name="直線コネクタ 325"/>
        <xdr:cNvCxnSpPr/>
      </xdr:nvCxnSpPr>
      <xdr:spPr>
        <a:xfrm>
          <a:off x="15290800" y="10510036"/>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149255</xdr:rowOff>
    </xdr:from>
    <xdr:to>
      <xdr:col>77</xdr:col>
      <xdr:colOff>95250</xdr:colOff>
      <xdr:row>61</xdr:row>
      <xdr:rowOff>79405</xdr:rowOff>
    </xdr:to>
    <xdr:sp macro="" textlink="">
      <xdr:nvSpPr>
        <xdr:cNvPr id="327" name="フローチャート: 判断 326"/>
        <xdr:cNvSpPr/>
      </xdr:nvSpPr>
      <xdr:spPr>
        <a:xfrm>
          <a:off x="16129000" y="1043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89582</xdr:rowOff>
    </xdr:from>
    <xdr:ext cx="736600" cy="259045"/>
    <xdr:sp macro="" textlink="">
      <xdr:nvSpPr>
        <xdr:cNvPr id="328" name="テキスト ボックス 327"/>
        <xdr:cNvSpPr txBox="1"/>
      </xdr:nvSpPr>
      <xdr:spPr>
        <a:xfrm>
          <a:off x="15798800" y="10205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51586</xdr:rowOff>
    </xdr:from>
    <xdr:to>
      <xdr:col>72</xdr:col>
      <xdr:colOff>203200</xdr:colOff>
      <xdr:row>61</xdr:row>
      <xdr:rowOff>79163</xdr:rowOff>
    </xdr:to>
    <xdr:cxnSp macro="">
      <xdr:nvCxnSpPr>
        <xdr:cNvPr id="329" name="直線コネクタ 328"/>
        <xdr:cNvCxnSpPr/>
      </xdr:nvCxnSpPr>
      <xdr:spPr>
        <a:xfrm flipV="1">
          <a:off x="14401800" y="10510036"/>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105591</xdr:rowOff>
    </xdr:from>
    <xdr:to>
      <xdr:col>73</xdr:col>
      <xdr:colOff>44450</xdr:colOff>
      <xdr:row>61</xdr:row>
      <xdr:rowOff>35741</xdr:rowOff>
    </xdr:to>
    <xdr:sp macro="" textlink="">
      <xdr:nvSpPr>
        <xdr:cNvPr id="330" name="フローチャート: 判断 329"/>
        <xdr:cNvSpPr/>
      </xdr:nvSpPr>
      <xdr:spPr>
        <a:xfrm>
          <a:off x="15240000" y="1039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45918</xdr:rowOff>
    </xdr:from>
    <xdr:ext cx="762000" cy="259045"/>
    <xdr:sp macro="" textlink="">
      <xdr:nvSpPr>
        <xdr:cNvPr id="331" name="テキスト ボックス 330"/>
        <xdr:cNvSpPr txBox="1"/>
      </xdr:nvSpPr>
      <xdr:spPr>
        <a:xfrm>
          <a:off x="14909800" y="10161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38946</xdr:rowOff>
    </xdr:from>
    <xdr:to>
      <xdr:col>68</xdr:col>
      <xdr:colOff>152400</xdr:colOff>
      <xdr:row>61</xdr:row>
      <xdr:rowOff>79163</xdr:rowOff>
    </xdr:to>
    <xdr:cxnSp macro="">
      <xdr:nvCxnSpPr>
        <xdr:cNvPr id="332" name="直線コネクタ 331"/>
        <xdr:cNvCxnSpPr/>
      </xdr:nvCxnSpPr>
      <xdr:spPr>
        <a:xfrm>
          <a:off x="13512800" y="1049739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63077</xdr:rowOff>
    </xdr:from>
    <xdr:to>
      <xdr:col>68</xdr:col>
      <xdr:colOff>203200</xdr:colOff>
      <xdr:row>60</xdr:row>
      <xdr:rowOff>164677</xdr:rowOff>
    </xdr:to>
    <xdr:sp macro="" textlink="">
      <xdr:nvSpPr>
        <xdr:cNvPr id="333" name="フローチャート: 判断 332"/>
        <xdr:cNvSpPr/>
      </xdr:nvSpPr>
      <xdr:spPr>
        <a:xfrm>
          <a:off x="14351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3404</xdr:rowOff>
    </xdr:from>
    <xdr:ext cx="762000" cy="259045"/>
    <xdr:sp macro="" textlink="">
      <xdr:nvSpPr>
        <xdr:cNvPr id="334" name="テキスト ボックス 333"/>
        <xdr:cNvSpPr txBox="1"/>
      </xdr:nvSpPr>
      <xdr:spPr>
        <a:xfrm>
          <a:off x="14020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96883</xdr:rowOff>
    </xdr:from>
    <xdr:to>
      <xdr:col>64</xdr:col>
      <xdr:colOff>152400</xdr:colOff>
      <xdr:row>59</xdr:row>
      <xdr:rowOff>27033</xdr:rowOff>
    </xdr:to>
    <xdr:sp macro="" textlink="">
      <xdr:nvSpPr>
        <xdr:cNvPr id="335" name="フローチャート: 判断 334"/>
        <xdr:cNvSpPr/>
      </xdr:nvSpPr>
      <xdr:spPr>
        <a:xfrm>
          <a:off x="13462000" y="10040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37210</xdr:rowOff>
    </xdr:from>
    <xdr:ext cx="762000" cy="259045"/>
    <xdr:sp macro="" textlink="">
      <xdr:nvSpPr>
        <xdr:cNvPr id="336" name="テキスト ボックス 335"/>
        <xdr:cNvSpPr txBox="1"/>
      </xdr:nvSpPr>
      <xdr:spPr>
        <a:xfrm>
          <a:off x="13131800" y="9809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58238</xdr:rowOff>
    </xdr:from>
    <xdr:to>
      <xdr:col>81</xdr:col>
      <xdr:colOff>95250</xdr:colOff>
      <xdr:row>61</xdr:row>
      <xdr:rowOff>159838</xdr:rowOff>
    </xdr:to>
    <xdr:sp macro="" textlink="">
      <xdr:nvSpPr>
        <xdr:cNvPr id="342" name="楕円 341"/>
        <xdr:cNvSpPr/>
      </xdr:nvSpPr>
      <xdr:spPr>
        <a:xfrm>
          <a:off x="16967200" y="1051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30315</xdr:rowOff>
    </xdr:from>
    <xdr:ext cx="762000" cy="259045"/>
    <xdr:sp macro="" textlink="">
      <xdr:nvSpPr>
        <xdr:cNvPr id="343" name="定員管理の状況該当値テキスト"/>
        <xdr:cNvSpPr txBox="1"/>
      </xdr:nvSpPr>
      <xdr:spPr>
        <a:xfrm>
          <a:off x="17106900" y="1048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18022</xdr:rowOff>
    </xdr:from>
    <xdr:to>
      <xdr:col>77</xdr:col>
      <xdr:colOff>95250</xdr:colOff>
      <xdr:row>61</xdr:row>
      <xdr:rowOff>119622</xdr:rowOff>
    </xdr:to>
    <xdr:sp macro="" textlink="">
      <xdr:nvSpPr>
        <xdr:cNvPr id="344" name="楕円 343"/>
        <xdr:cNvSpPr/>
      </xdr:nvSpPr>
      <xdr:spPr>
        <a:xfrm>
          <a:off x="16129000" y="1047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104399</xdr:rowOff>
    </xdr:from>
    <xdr:ext cx="736600" cy="259045"/>
    <xdr:sp macro="" textlink="">
      <xdr:nvSpPr>
        <xdr:cNvPr id="345" name="テキスト ボックス 344"/>
        <xdr:cNvSpPr txBox="1"/>
      </xdr:nvSpPr>
      <xdr:spPr>
        <a:xfrm>
          <a:off x="15798800" y="1056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786</xdr:rowOff>
    </xdr:from>
    <xdr:to>
      <xdr:col>73</xdr:col>
      <xdr:colOff>44450</xdr:colOff>
      <xdr:row>61</xdr:row>
      <xdr:rowOff>102386</xdr:rowOff>
    </xdr:to>
    <xdr:sp macro="" textlink="">
      <xdr:nvSpPr>
        <xdr:cNvPr id="346" name="楕円 345"/>
        <xdr:cNvSpPr/>
      </xdr:nvSpPr>
      <xdr:spPr>
        <a:xfrm>
          <a:off x="15240000" y="104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87163</xdr:rowOff>
    </xdr:from>
    <xdr:ext cx="762000" cy="259045"/>
    <xdr:sp macro="" textlink="">
      <xdr:nvSpPr>
        <xdr:cNvPr id="347" name="テキスト ボックス 346"/>
        <xdr:cNvSpPr txBox="1"/>
      </xdr:nvSpPr>
      <xdr:spPr>
        <a:xfrm>
          <a:off x="14909800" y="1054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28363</xdr:rowOff>
    </xdr:from>
    <xdr:to>
      <xdr:col>68</xdr:col>
      <xdr:colOff>203200</xdr:colOff>
      <xdr:row>61</xdr:row>
      <xdr:rowOff>129963</xdr:rowOff>
    </xdr:to>
    <xdr:sp macro="" textlink="">
      <xdr:nvSpPr>
        <xdr:cNvPr id="348" name="楕円 347"/>
        <xdr:cNvSpPr/>
      </xdr:nvSpPr>
      <xdr:spPr>
        <a:xfrm>
          <a:off x="143510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114740</xdr:rowOff>
    </xdr:from>
    <xdr:ext cx="762000" cy="259045"/>
    <xdr:sp macro="" textlink="">
      <xdr:nvSpPr>
        <xdr:cNvPr id="349" name="テキスト ボックス 348"/>
        <xdr:cNvSpPr txBox="1"/>
      </xdr:nvSpPr>
      <xdr:spPr>
        <a:xfrm>
          <a:off x="14020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159596</xdr:rowOff>
    </xdr:from>
    <xdr:to>
      <xdr:col>64</xdr:col>
      <xdr:colOff>152400</xdr:colOff>
      <xdr:row>61</xdr:row>
      <xdr:rowOff>89746</xdr:rowOff>
    </xdr:to>
    <xdr:sp macro="" textlink="">
      <xdr:nvSpPr>
        <xdr:cNvPr id="350" name="楕円 349"/>
        <xdr:cNvSpPr/>
      </xdr:nvSpPr>
      <xdr:spPr>
        <a:xfrm>
          <a:off x="13462000" y="104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74523</xdr:rowOff>
    </xdr:from>
    <xdr:ext cx="762000" cy="259045"/>
    <xdr:sp macro="" textlink="">
      <xdr:nvSpPr>
        <xdr:cNvPr id="351" name="テキスト ボックス 350"/>
        <xdr:cNvSpPr txBox="1"/>
      </xdr:nvSpPr>
      <xdr:spPr>
        <a:xfrm>
          <a:off x="13131800" y="1053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元利償還金が前年度と比べて減少したため率を</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％下げ、類似団体平均、県平均及び全国平均のいずれも下回る状況が継続された。今後も新規発行債の抑制に努め実質公債費比率の急激な上昇を抑える。</a:t>
          </a: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44</xdr:row>
      <xdr:rowOff>36406</xdr:rowOff>
    </xdr:to>
    <xdr:cxnSp macro="">
      <xdr:nvCxnSpPr>
        <xdr:cNvPr id="380" name="直線コネクタ 379"/>
        <xdr:cNvCxnSpPr/>
      </xdr:nvCxnSpPr>
      <xdr:spPr>
        <a:xfrm flipV="1">
          <a:off x="17018000" y="6269143"/>
          <a:ext cx="0" cy="13110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8483</xdr:rowOff>
    </xdr:from>
    <xdr:ext cx="762000" cy="259045"/>
    <xdr:sp macro="" textlink="">
      <xdr:nvSpPr>
        <xdr:cNvPr id="381" name="公債費負担の状況最小値テキスト"/>
        <xdr:cNvSpPr txBox="1"/>
      </xdr:nvSpPr>
      <xdr:spPr>
        <a:xfrm>
          <a:off x="17106900" y="755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36406</xdr:rowOff>
    </xdr:from>
    <xdr:to>
      <xdr:col>81</xdr:col>
      <xdr:colOff>133350</xdr:colOff>
      <xdr:row>44</xdr:row>
      <xdr:rowOff>36406</xdr:rowOff>
    </xdr:to>
    <xdr:cxnSp macro="">
      <xdr:nvCxnSpPr>
        <xdr:cNvPr id="382" name="直線コネクタ 381"/>
        <xdr:cNvCxnSpPr/>
      </xdr:nvCxnSpPr>
      <xdr:spPr>
        <a:xfrm>
          <a:off x="16929100" y="7580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83" name="公債費負担の状況最大値テキスト"/>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4" name="直線コネクタ 383"/>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83820</xdr:rowOff>
    </xdr:from>
    <xdr:to>
      <xdr:col>81</xdr:col>
      <xdr:colOff>44450</xdr:colOff>
      <xdr:row>38</xdr:row>
      <xdr:rowOff>91863</xdr:rowOff>
    </xdr:to>
    <xdr:cxnSp macro="">
      <xdr:nvCxnSpPr>
        <xdr:cNvPr id="385" name="直線コネクタ 384"/>
        <xdr:cNvCxnSpPr/>
      </xdr:nvCxnSpPr>
      <xdr:spPr>
        <a:xfrm flipV="1">
          <a:off x="16179800" y="659892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107121</xdr:rowOff>
    </xdr:from>
    <xdr:ext cx="762000" cy="259045"/>
    <xdr:sp macro="" textlink="">
      <xdr:nvSpPr>
        <xdr:cNvPr id="386" name="公債費負担の状況平均値テキスト"/>
        <xdr:cNvSpPr txBox="1"/>
      </xdr:nvSpPr>
      <xdr:spPr>
        <a:xfrm>
          <a:off x="17106900" y="67936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135044</xdr:rowOff>
    </xdr:from>
    <xdr:to>
      <xdr:col>81</xdr:col>
      <xdr:colOff>95250</xdr:colOff>
      <xdr:row>40</xdr:row>
      <xdr:rowOff>65194</xdr:rowOff>
    </xdr:to>
    <xdr:sp macro="" textlink="">
      <xdr:nvSpPr>
        <xdr:cNvPr id="387" name="フローチャート: 判断 386"/>
        <xdr:cNvSpPr/>
      </xdr:nvSpPr>
      <xdr:spPr>
        <a:xfrm>
          <a:off x="169672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91863</xdr:rowOff>
    </xdr:from>
    <xdr:to>
      <xdr:col>77</xdr:col>
      <xdr:colOff>44450</xdr:colOff>
      <xdr:row>38</xdr:row>
      <xdr:rowOff>99906</xdr:rowOff>
    </xdr:to>
    <xdr:cxnSp macro="">
      <xdr:nvCxnSpPr>
        <xdr:cNvPr id="388" name="直線コネクタ 387"/>
        <xdr:cNvCxnSpPr/>
      </xdr:nvCxnSpPr>
      <xdr:spPr>
        <a:xfrm flipV="1">
          <a:off x="15290800" y="660696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89" name="フローチャート: 判断 388"/>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41927</xdr:rowOff>
    </xdr:from>
    <xdr:ext cx="736600" cy="259045"/>
    <xdr:sp macro="" textlink="">
      <xdr:nvSpPr>
        <xdr:cNvPr id="390" name="テキスト ボックス 389"/>
        <xdr:cNvSpPr txBox="1"/>
      </xdr:nvSpPr>
      <xdr:spPr>
        <a:xfrm>
          <a:off x="15798800" y="689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99906</xdr:rowOff>
    </xdr:from>
    <xdr:to>
      <xdr:col>72</xdr:col>
      <xdr:colOff>203200</xdr:colOff>
      <xdr:row>38</xdr:row>
      <xdr:rowOff>132080</xdr:rowOff>
    </xdr:to>
    <xdr:cxnSp macro="">
      <xdr:nvCxnSpPr>
        <xdr:cNvPr id="391" name="直線コネクタ 390"/>
        <xdr:cNvCxnSpPr/>
      </xdr:nvCxnSpPr>
      <xdr:spPr>
        <a:xfrm flipV="1">
          <a:off x="14401800" y="661500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92" name="フローチャート: 判断 391"/>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49971</xdr:rowOff>
    </xdr:from>
    <xdr:ext cx="762000" cy="259045"/>
    <xdr:sp macro="" textlink="">
      <xdr:nvSpPr>
        <xdr:cNvPr id="393" name="テキスト ボックス 392"/>
        <xdr:cNvSpPr txBox="1"/>
      </xdr:nvSpPr>
      <xdr:spPr>
        <a:xfrm>
          <a:off x="14909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132080</xdr:rowOff>
    </xdr:from>
    <xdr:to>
      <xdr:col>68</xdr:col>
      <xdr:colOff>152400</xdr:colOff>
      <xdr:row>39</xdr:row>
      <xdr:rowOff>16933</xdr:rowOff>
    </xdr:to>
    <xdr:cxnSp macro="">
      <xdr:nvCxnSpPr>
        <xdr:cNvPr id="394" name="直線コネクタ 393"/>
        <xdr:cNvCxnSpPr/>
      </xdr:nvCxnSpPr>
      <xdr:spPr>
        <a:xfrm flipV="1">
          <a:off x="13512800" y="664718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143087</xdr:rowOff>
    </xdr:from>
    <xdr:to>
      <xdr:col>68</xdr:col>
      <xdr:colOff>203200</xdr:colOff>
      <xdr:row>40</xdr:row>
      <xdr:rowOff>73237</xdr:rowOff>
    </xdr:to>
    <xdr:sp macro="" textlink="">
      <xdr:nvSpPr>
        <xdr:cNvPr id="395" name="フローチャート: 判断 394"/>
        <xdr:cNvSpPr/>
      </xdr:nvSpPr>
      <xdr:spPr>
        <a:xfrm>
          <a:off x="14351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58014</xdr:rowOff>
    </xdr:from>
    <xdr:ext cx="762000" cy="259045"/>
    <xdr:sp macro="" textlink="">
      <xdr:nvSpPr>
        <xdr:cNvPr id="396" name="テキスト ボックス 395"/>
        <xdr:cNvSpPr txBox="1"/>
      </xdr:nvSpPr>
      <xdr:spPr>
        <a:xfrm>
          <a:off x="14020800" y="691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3810</xdr:rowOff>
    </xdr:from>
    <xdr:to>
      <xdr:col>64</xdr:col>
      <xdr:colOff>152400</xdr:colOff>
      <xdr:row>40</xdr:row>
      <xdr:rowOff>105410</xdr:rowOff>
    </xdr:to>
    <xdr:sp macro="" textlink="">
      <xdr:nvSpPr>
        <xdr:cNvPr id="397" name="フローチャート: 判断 396"/>
        <xdr:cNvSpPr/>
      </xdr:nvSpPr>
      <xdr:spPr>
        <a:xfrm>
          <a:off x="13462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90187</xdr:rowOff>
    </xdr:from>
    <xdr:ext cx="762000" cy="259045"/>
    <xdr:sp macro="" textlink="">
      <xdr:nvSpPr>
        <xdr:cNvPr id="398" name="テキスト ボックス 397"/>
        <xdr:cNvSpPr txBox="1"/>
      </xdr:nvSpPr>
      <xdr:spPr>
        <a:xfrm>
          <a:off x="131318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33020</xdr:rowOff>
    </xdr:from>
    <xdr:to>
      <xdr:col>81</xdr:col>
      <xdr:colOff>95250</xdr:colOff>
      <xdr:row>38</xdr:row>
      <xdr:rowOff>134620</xdr:rowOff>
    </xdr:to>
    <xdr:sp macro="" textlink="">
      <xdr:nvSpPr>
        <xdr:cNvPr id="404" name="楕円 403"/>
        <xdr:cNvSpPr/>
      </xdr:nvSpPr>
      <xdr:spPr>
        <a:xfrm>
          <a:off x="169672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49547</xdr:rowOff>
    </xdr:from>
    <xdr:ext cx="762000" cy="259045"/>
    <xdr:sp macro="" textlink="">
      <xdr:nvSpPr>
        <xdr:cNvPr id="405" name="公債費負担の状況該当値テキスト"/>
        <xdr:cNvSpPr txBox="1"/>
      </xdr:nvSpPr>
      <xdr:spPr>
        <a:xfrm>
          <a:off x="17106900" y="639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41063</xdr:rowOff>
    </xdr:from>
    <xdr:to>
      <xdr:col>77</xdr:col>
      <xdr:colOff>95250</xdr:colOff>
      <xdr:row>38</xdr:row>
      <xdr:rowOff>142663</xdr:rowOff>
    </xdr:to>
    <xdr:sp macro="" textlink="">
      <xdr:nvSpPr>
        <xdr:cNvPr id="406" name="楕円 405"/>
        <xdr:cNvSpPr/>
      </xdr:nvSpPr>
      <xdr:spPr>
        <a:xfrm>
          <a:off x="16129000" y="655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152840</xdr:rowOff>
    </xdr:from>
    <xdr:ext cx="736600" cy="259045"/>
    <xdr:sp macro="" textlink="">
      <xdr:nvSpPr>
        <xdr:cNvPr id="407" name="テキスト ボックス 406"/>
        <xdr:cNvSpPr txBox="1"/>
      </xdr:nvSpPr>
      <xdr:spPr>
        <a:xfrm>
          <a:off x="15798800" y="6325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49106</xdr:rowOff>
    </xdr:from>
    <xdr:to>
      <xdr:col>73</xdr:col>
      <xdr:colOff>44450</xdr:colOff>
      <xdr:row>38</xdr:row>
      <xdr:rowOff>150706</xdr:rowOff>
    </xdr:to>
    <xdr:sp macro="" textlink="">
      <xdr:nvSpPr>
        <xdr:cNvPr id="408" name="楕円 407"/>
        <xdr:cNvSpPr/>
      </xdr:nvSpPr>
      <xdr:spPr>
        <a:xfrm>
          <a:off x="15240000" y="656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160884</xdr:rowOff>
    </xdr:from>
    <xdr:ext cx="762000" cy="259045"/>
    <xdr:sp macro="" textlink="">
      <xdr:nvSpPr>
        <xdr:cNvPr id="409" name="テキスト ボックス 408"/>
        <xdr:cNvSpPr txBox="1"/>
      </xdr:nvSpPr>
      <xdr:spPr>
        <a:xfrm>
          <a:off x="14909800" y="633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81280</xdr:rowOff>
    </xdr:from>
    <xdr:to>
      <xdr:col>68</xdr:col>
      <xdr:colOff>203200</xdr:colOff>
      <xdr:row>39</xdr:row>
      <xdr:rowOff>11430</xdr:rowOff>
    </xdr:to>
    <xdr:sp macro="" textlink="">
      <xdr:nvSpPr>
        <xdr:cNvPr id="410" name="楕円 409"/>
        <xdr:cNvSpPr/>
      </xdr:nvSpPr>
      <xdr:spPr>
        <a:xfrm>
          <a:off x="14351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21607</xdr:rowOff>
    </xdr:from>
    <xdr:ext cx="762000" cy="259045"/>
    <xdr:sp macro="" textlink="">
      <xdr:nvSpPr>
        <xdr:cNvPr id="411" name="テキスト ボックス 410"/>
        <xdr:cNvSpPr txBox="1"/>
      </xdr:nvSpPr>
      <xdr:spPr>
        <a:xfrm>
          <a:off x="14020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137583</xdr:rowOff>
    </xdr:from>
    <xdr:to>
      <xdr:col>64</xdr:col>
      <xdr:colOff>152400</xdr:colOff>
      <xdr:row>39</xdr:row>
      <xdr:rowOff>67733</xdr:rowOff>
    </xdr:to>
    <xdr:sp macro="" textlink="">
      <xdr:nvSpPr>
        <xdr:cNvPr id="412" name="楕円 411"/>
        <xdr:cNvSpPr/>
      </xdr:nvSpPr>
      <xdr:spPr>
        <a:xfrm>
          <a:off x="13462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77910</xdr:rowOff>
    </xdr:from>
    <xdr:ext cx="762000" cy="259045"/>
    <xdr:sp macro="" textlink="">
      <xdr:nvSpPr>
        <xdr:cNvPr id="413" name="テキスト ボックス 412"/>
        <xdr:cNvSpPr txBox="1"/>
      </xdr:nvSpPr>
      <xdr:spPr>
        <a:xfrm>
          <a:off x="13131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昨年度に比べ</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増加し、類似団体平均を上回る状況となった。昨年度より地方債の現在高は減少したものの財政調整基金の取り崩しを行ったことが増加した要因である。今後も公債費等義務的経費の削減を中心に行財政改革を進めるとともに、適切な基金への積立を行うことで財政の健全化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155956</xdr:rowOff>
    </xdr:to>
    <xdr:cxnSp macro="">
      <xdr:nvCxnSpPr>
        <xdr:cNvPr id="440" name="直線コネクタ 439"/>
        <xdr:cNvCxnSpPr/>
      </xdr:nvCxnSpPr>
      <xdr:spPr>
        <a:xfrm flipV="1">
          <a:off x="17018000" y="245110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128033</xdr:rowOff>
    </xdr:from>
    <xdr:ext cx="762000" cy="259045"/>
    <xdr:sp macro="" textlink="">
      <xdr:nvSpPr>
        <xdr:cNvPr id="441" name="将来負担の状況最小値テキスト"/>
        <xdr:cNvSpPr txBox="1"/>
      </xdr:nvSpPr>
      <xdr:spPr>
        <a:xfrm>
          <a:off x="17106900" y="389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155956</xdr:rowOff>
    </xdr:from>
    <xdr:to>
      <xdr:col>81</xdr:col>
      <xdr:colOff>133350</xdr:colOff>
      <xdr:row>22</xdr:row>
      <xdr:rowOff>155956</xdr:rowOff>
    </xdr:to>
    <xdr:cxnSp macro="">
      <xdr:nvCxnSpPr>
        <xdr:cNvPr id="442" name="直線コネクタ 441"/>
        <xdr:cNvCxnSpPr/>
      </xdr:nvCxnSpPr>
      <xdr:spPr>
        <a:xfrm>
          <a:off x="16929100" y="392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71425</xdr:rowOff>
    </xdr:from>
    <xdr:to>
      <xdr:col>81</xdr:col>
      <xdr:colOff>44450</xdr:colOff>
      <xdr:row>15</xdr:row>
      <xdr:rowOff>85903</xdr:rowOff>
    </xdr:to>
    <xdr:cxnSp macro="">
      <xdr:nvCxnSpPr>
        <xdr:cNvPr id="445" name="直線コネクタ 444"/>
        <xdr:cNvCxnSpPr/>
      </xdr:nvCxnSpPr>
      <xdr:spPr>
        <a:xfrm>
          <a:off x="16179800" y="2643175"/>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90847</xdr:rowOff>
    </xdr:from>
    <xdr:ext cx="762000" cy="259045"/>
    <xdr:sp macro="" textlink="">
      <xdr:nvSpPr>
        <xdr:cNvPr id="446" name="将来負担の状況平均値テキスト"/>
        <xdr:cNvSpPr txBox="1"/>
      </xdr:nvSpPr>
      <xdr:spPr>
        <a:xfrm>
          <a:off x="17106900" y="2319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74320</xdr:rowOff>
    </xdr:from>
    <xdr:to>
      <xdr:col>81</xdr:col>
      <xdr:colOff>95250</xdr:colOff>
      <xdr:row>15</xdr:row>
      <xdr:rowOff>4470</xdr:rowOff>
    </xdr:to>
    <xdr:sp macro="" textlink="">
      <xdr:nvSpPr>
        <xdr:cNvPr id="447" name="フローチャート: 判断 446"/>
        <xdr:cNvSpPr/>
      </xdr:nvSpPr>
      <xdr:spPr>
        <a:xfrm>
          <a:off x="16967200" y="24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71425</xdr:rowOff>
    </xdr:from>
    <xdr:to>
      <xdr:col>77</xdr:col>
      <xdr:colOff>44450</xdr:colOff>
      <xdr:row>15</xdr:row>
      <xdr:rowOff>119685</xdr:rowOff>
    </xdr:to>
    <xdr:cxnSp macro="">
      <xdr:nvCxnSpPr>
        <xdr:cNvPr id="448" name="直線コネクタ 447"/>
        <xdr:cNvCxnSpPr/>
      </xdr:nvCxnSpPr>
      <xdr:spPr>
        <a:xfrm flipV="1">
          <a:off x="15290800" y="264317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54407</xdr:rowOff>
    </xdr:from>
    <xdr:to>
      <xdr:col>77</xdr:col>
      <xdr:colOff>95250</xdr:colOff>
      <xdr:row>15</xdr:row>
      <xdr:rowOff>156007</xdr:rowOff>
    </xdr:to>
    <xdr:sp macro="" textlink="">
      <xdr:nvSpPr>
        <xdr:cNvPr id="449" name="フローチャート: 判断 448"/>
        <xdr:cNvSpPr/>
      </xdr:nvSpPr>
      <xdr:spPr>
        <a:xfrm>
          <a:off x="16129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140784</xdr:rowOff>
    </xdr:from>
    <xdr:ext cx="736600" cy="259045"/>
    <xdr:sp macro="" textlink="">
      <xdr:nvSpPr>
        <xdr:cNvPr id="450" name="テキスト ボックス 449"/>
        <xdr:cNvSpPr txBox="1"/>
      </xdr:nvSpPr>
      <xdr:spPr>
        <a:xfrm>
          <a:off x="15798800" y="2712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119685</xdr:rowOff>
    </xdr:from>
    <xdr:to>
      <xdr:col>72</xdr:col>
      <xdr:colOff>203200</xdr:colOff>
      <xdr:row>16</xdr:row>
      <xdr:rowOff>33172</xdr:rowOff>
    </xdr:to>
    <xdr:cxnSp macro="">
      <xdr:nvCxnSpPr>
        <xdr:cNvPr id="451" name="直線コネクタ 450"/>
        <xdr:cNvCxnSpPr/>
      </xdr:nvCxnSpPr>
      <xdr:spPr>
        <a:xfrm flipV="1">
          <a:off x="14401800" y="2691435"/>
          <a:ext cx="889000" cy="8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73711</xdr:rowOff>
    </xdr:from>
    <xdr:to>
      <xdr:col>73</xdr:col>
      <xdr:colOff>44450</xdr:colOff>
      <xdr:row>16</xdr:row>
      <xdr:rowOff>3861</xdr:rowOff>
    </xdr:to>
    <xdr:sp macro="" textlink="">
      <xdr:nvSpPr>
        <xdr:cNvPr id="452" name="フローチャート: 判断 451"/>
        <xdr:cNvSpPr/>
      </xdr:nvSpPr>
      <xdr:spPr>
        <a:xfrm>
          <a:off x="15240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160088</xdr:rowOff>
    </xdr:from>
    <xdr:ext cx="762000" cy="259045"/>
    <xdr:sp macro="" textlink="">
      <xdr:nvSpPr>
        <xdr:cNvPr id="453" name="テキスト ボックス 452"/>
        <xdr:cNvSpPr txBox="1"/>
      </xdr:nvSpPr>
      <xdr:spPr>
        <a:xfrm>
          <a:off x="14909800" y="273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33172</xdr:rowOff>
    </xdr:from>
    <xdr:to>
      <xdr:col>68</xdr:col>
      <xdr:colOff>152400</xdr:colOff>
      <xdr:row>17</xdr:row>
      <xdr:rowOff>156108</xdr:rowOff>
    </xdr:to>
    <xdr:cxnSp macro="">
      <xdr:nvCxnSpPr>
        <xdr:cNvPr id="454" name="直線コネクタ 453"/>
        <xdr:cNvCxnSpPr/>
      </xdr:nvCxnSpPr>
      <xdr:spPr>
        <a:xfrm flipV="1">
          <a:off x="13512800" y="2776372"/>
          <a:ext cx="889000" cy="29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89154</xdr:rowOff>
    </xdr:from>
    <xdr:to>
      <xdr:col>68</xdr:col>
      <xdr:colOff>203200</xdr:colOff>
      <xdr:row>16</xdr:row>
      <xdr:rowOff>19304</xdr:rowOff>
    </xdr:to>
    <xdr:sp macro="" textlink="">
      <xdr:nvSpPr>
        <xdr:cNvPr id="455" name="フローチャート: 判断 454"/>
        <xdr:cNvSpPr/>
      </xdr:nvSpPr>
      <xdr:spPr>
        <a:xfrm>
          <a:off x="14351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29481</xdr:rowOff>
    </xdr:from>
    <xdr:ext cx="762000" cy="259045"/>
    <xdr:sp macro="" textlink="">
      <xdr:nvSpPr>
        <xdr:cNvPr id="456" name="テキスト ボックス 455"/>
        <xdr:cNvSpPr txBox="1"/>
      </xdr:nvSpPr>
      <xdr:spPr>
        <a:xfrm>
          <a:off x="14020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98450</xdr:rowOff>
    </xdr:from>
    <xdr:to>
      <xdr:col>64</xdr:col>
      <xdr:colOff>152400</xdr:colOff>
      <xdr:row>15</xdr:row>
      <xdr:rowOff>28600</xdr:rowOff>
    </xdr:to>
    <xdr:sp macro="" textlink="">
      <xdr:nvSpPr>
        <xdr:cNvPr id="457" name="フローチャート: 判断 456"/>
        <xdr:cNvSpPr/>
      </xdr:nvSpPr>
      <xdr:spPr>
        <a:xfrm>
          <a:off x="13462000" y="24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38777</xdr:rowOff>
    </xdr:from>
    <xdr:ext cx="762000" cy="259045"/>
    <xdr:sp macro="" textlink="">
      <xdr:nvSpPr>
        <xdr:cNvPr id="458" name="テキスト ボックス 457"/>
        <xdr:cNvSpPr txBox="1"/>
      </xdr:nvSpPr>
      <xdr:spPr>
        <a:xfrm>
          <a:off x="13131800" y="226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35103</xdr:rowOff>
    </xdr:from>
    <xdr:to>
      <xdr:col>81</xdr:col>
      <xdr:colOff>95250</xdr:colOff>
      <xdr:row>15</xdr:row>
      <xdr:rowOff>136703</xdr:rowOff>
    </xdr:to>
    <xdr:sp macro="" textlink="">
      <xdr:nvSpPr>
        <xdr:cNvPr id="464" name="楕円 463"/>
        <xdr:cNvSpPr/>
      </xdr:nvSpPr>
      <xdr:spPr>
        <a:xfrm>
          <a:off x="16967200" y="260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7180</xdr:rowOff>
    </xdr:from>
    <xdr:ext cx="762000" cy="259045"/>
    <xdr:sp macro="" textlink="">
      <xdr:nvSpPr>
        <xdr:cNvPr id="465" name="将来負担の状況該当値テキスト"/>
        <xdr:cNvSpPr txBox="1"/>
      </xdr:nvSpPr>
      <xdr:spPr>
        <a:xfrm>
          <a:off x="17106900" y="2578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20625</xdr:rowOff>
    </xdr:from>
    <xdr:to>
      <xdr:col>77</xdr:col>
      <xdr:colOff>95250</xdr:colOff>
      <xdr:row>15</xdr:row>
      <xdr:rowOff>122225</xdr:rowOff>
    </xdr:to>
    <xdr:sp macro="" textlink="">
      <xdr:nvSpPr>
        <xdr:cNvPr id="466" name="楕円 465"/>
        <xdr:cNvSpPr/>
      </xdr:nvSpPr>
      <xdr:spPr>
        <a:xfrm>
          <a:off x="16129000" y="259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132402</xdr:rowOff>
    </xdr:from>
    <xdr:ext cx="736600" cy="259045"/>
    <xdr:sp macro="" textlink="">
      <xdr:nvSpPr>
        <xdr:cNvPr id="467" name="テキスト ボックス 466"/>
        <xdr:cNvSpPr txBox="1"/>
      </xdr:nvSpPr>
      <xdr:spPr>
        <a:xfrm>
          <a:off x="15798800" y="2361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68885</xdr:rowOff>
    </xdr:from>
    <xdr:to>
      <xdr:col>73</xdr:col>
      <xdr:colOff>44450</xdr:colOff>
      <xdr:row>15</xdr:row>
      <xdr:rowOff>170485</xdr:rowOff>
    </xdr:to>
    <xdr:sp macro="" textlink="">
      <xdr:nvSpPr>
        <xdr:cNvPr id="468" name="楕円 467"/>
        <xdr:cNvSpPr/>
      </xdr:nvSpPr>
      <xdr:spPr>
        <a:xfrm>
          <a:off x="15240000" y="264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9212</xdr:rowOff>
    </xdr:from>
    <xdr:ext cx="762000" cy="259045"/>
    <xdr:sp macro="" textlink="">
      <xdr:nvSpPr>
        <xdr:cNvPr id="469" name="テキスト ボックス 468"/>
        <xdr:cNvSpPr txBox="1"/>
      </xdr:nvSpPr>
      <xdr:spPr>
        <a:xfrm>
          <a:off x="14909800" y="2409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153822</xdr:rowOff>
    </xdr:from>
    <xdr:to>
      <xdr:col>68</xdr:col>
      <xdr:colOff>203200</xdr:colOff>
      <xdr:row>16</xdr:row>
      <xdr:rowOff>83972</xdr:rowOff>
    </xdr:to>
    <xdr:sp macro="" textlink="">
      <xdr:nvSpPr>
        <xdr:cNvPr id="470" name="楕円 469"/>
        <xdr:cNvSpPr/>
      </xdr:nvSpPr>
      <xdr:spPr>
        <a:xfrm>
          <a:off x="14351000" y="272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68749</xdr:rowOff>
    </xdr:from>
    <xdr:ext cx="762000" cy="259045"/>
    <xdr:sp macro="" textlink="">
      <xdr:nvSpPr>
        <xdr:cNvPr id="471" name="テキスト ボックス 470"/>
        <xdr:cNvSpPr txBox="1"/>
      </xdr:nvSpPr>
      <xdr:spPr>
        <a:xfrm>
          <a:off x="14020800" y="281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105308</xdr:rowOff>
    </xdr:from>
    <xdr:to>
      <xdr:col>64</xdr:col>
      <xdr:colOff>152400</xdr:colOff>
      <xdr:row>18</xdr:row>
      <xdr:rowOff>35458</xdr:rowOff>
    </xdr:to>
    <xdr:sp macro="" textlink="">
      <xdr:nvSpPr>
        <xdr:cNvPr id="472" name="楕円 471"/>
        <xdr:cNvSpPr/>
      </xdr:nvSpPr>
      <xdr:spPr>
        <a:xfrm>
          <a:off x="13462000" y="301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20235</xdr:rowOff>
    </xdr:from>
    <xdr:ext cx="762000" cy="259045"/>
    <xdr:sp macro="" textlink="">
      <xdr:nvSpPr>
        <xdr:cNvPr id="473" name="テキスト ボックス 472"/>
        <xdr:cNvSpPr txBox="1"/>
      </xdr:nvSpPr>
      <xdr:spPr>
        <a:xfrm>
          <a:off x="13131800" y="3106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千葉県大多喜町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9,161
9,098
129.87
5,431,574
5,142,902
267,846
3,219,129
4,405,157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給与水準は、国より下回っているが、職員数が多いため、人件費に係る経常収支比率が類似団体平均よりも</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％上回っている。これが、経常収支比率を高値としている主な要因と思われる。平成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年度に見直しを行った定員適正化計画（推進年度：平成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年度）に基づき</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年度にかけては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人ずつ減少しており、人件費の割合は下降傾向にあると言える。今後も退職者分の不補充及び業務の外部委託等により正規職員の削減を図り、人件費の抑制に努める。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58420</xdr:rowOff>
    </xdr:from>
    <xdr:to>
      <xdr:col>24</xdr:col>
      <xdr:colOff>25400</xdr:colOff>
      <xdr:row>40</xdr:row>
      <xdr:rowOff>58420</xdr:rowOff>
    </xdr:to>
    <xdr:cxnSp macro="">
      <xdr:nvCxnSpPr>
        <xdr:cNvPr id="59" name="直線コネクタ 58"/>
        <xdr:cNvCxnSpPr/>
      </xdr:nvCxnSpPr>
      <xdr:spPr>
        <a:xfrm flipV="1">
          <a:off x="4826000" y="588772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0" name="人件費最小値テキスト"/>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1" name="直線コネクタ 60"/>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144797</xdr:rowOff>
    </xdr:from>
    <xdr:ext cx="762000" cy="259045"/>
    <xdr:sp macro="" textlink="">
      <xdr:nvSpPr>
        <xdr:cNvPr id="62" name="人件費最大値テキスト"/>
        <xdr:cNvSpPr txBox="1"/>
      </xdr:nvSpPr>
      <xdr:spPr>
        <a:xfrm>
          <a:off x="4914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58420</xdr:rowOff>
    </xdr:from>
    <xdr:to>
      <xdr:col>24</xdr:col>
      <xdr:colOff>114300</xdr:colOff>
      <xdr:row>34</xdr:row>
      <xdr:rowOff>58420</xdr:rowOff>
    </xdr:to>
    <xdr:cxnSp macro="">
      <xdr:nvCxnSpPr>
        <xdr:cNvPr id="63" name="直線コネクタ 62"/>
        <xdr:cNvCxnSpPr/>
      </xdr:nvCxnSpPr>
      <xdr:spPr>
        <a:xfrm>
          <a:off x="4737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104140</xdr:rowOff>
    </xdr:from>
    <xdr:to>
      <xdr:col>24</xdr:col>
      <xdr:colOff>25400</xdr:colOff>
      <xdr:row>38</xdr:row>
      <xdr:rowOff>113284</xdr:rowOff>
    </xdr:to>
    <xdr:cxnSp macro="">
      <xdr:nvCxnSpPr>
        <xdr:cNvPr id="64" name="直線コネクタ 63"/>
        <xdr:cNvCxnSpPr/>
      </xdr:nvCxnSpPr>
      <xdr:spPr>
        <a:xfrm>
          <a:off x="3987800" y="661924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53865</xdr:rowOff>
    </xdr:from>
    <xdr:ext cx="762000" cy="259045"/>
    <xdr:sp macro="" textlink="">
      <xdr:nvSpPr>
        <xdr:cNvPr id="65" name="人件費平均値テキスト"/>
        <xdr:cNvSpPr txBox="1"/>
      </xdr:nvSpPr>
      <xdr:spPr>
        <a:xfrm>
          <a:off x="4914900" y="6226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104140</xdr:rowOff>
    </xdr:from>
    <xdr:to>
      <xdr:col>19</xdr:col>
      <xdr:colOff>187325</xdr:colOff>
      <xdr:row>38</xdr:row>
      <xdr:rowOff>136144</xdr:rowOff>
    </xdr:to>
    <xdr:cxnSp macro="">
      <xdr:nvCxnSpPr>
        <xdr:cNvPr id="67" name="直線コネクタ 66"/>
        <xdr:cNvCxnSpPr/>
      </xdr:nvCxnSpPr>
      <xdr:spPr>
        <a:xfrm flipV="1">
          <a:off x="3098800" y="66192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51054</xdr:rowOff>
    </xdr:from>
    <xdr:to>
      <xdr:col>20</xdr:col>
      <xdr:colOff>38100</xdr:colOff>
      <xdr:row>37</xdr:row>
      <xdr:rowOff>152654</xdr:rowOff>
    </xdr:to>
    <xdr:sp macro="" textlink="">
      <xdr:nvSpPr>
        <xdr:cNvPr id="68" name="フローチャート: 判断 67"/>
        <xdr:cNvSpPr/>
      </xdr:nvSpPr>
      <xdr:spPr>
        <a:xfrm>
          <a:off x="3937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162831</xdr:rowOff>
    </xdr:from>
    <xdr:ext cx="736600" cy="259045"/>
    <xdr:sp macro="" textlink="">
      <xdr:nvSpPr>
        <xdr:cNvPr id="69" name="テキスト ボックス 68"/>
        <xdr:cNvSpPr txBox="1"/>
      </xdr:nvSpPr>
      <xdr:spPr>
        <a:xfrm>
          <a:off x="3606800" y="6163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136144</xdr:rowOff>
    </xdr:from>
    <xdr:to>
      <xdr:col>15</xdr:col>
      <xdr:colOff>98425</xdr:colOff>
      <xdr:row>38</xdr:row>
      <xdr:rowOff>149860</xdr:rowOff>
    </xdr:to>
    <xdr:cxnSp macro="">
      <xdr:nvCxnSpPr>
        <xdr:cNvPr id="70" name="直線コネクタ 69"/>
        <xdr:cNvCxnSpPr/>
      </xdr:nvCxnSpPr>
      <xdr:spPr>
        <a:xfrm flipV="1">
          <a:off x="2209800" y="66512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41910</xdr:rowOff>
    </xdr:from>
    <xdr:to>
      <xdr:col>15</xdr:col>
      <xdr:colOff>149225</xdr:colOff>
      <xdr:row>37</xdr:row>
      <xdr:rowOff>143510</xdr:rowOff>
    </xdr:to>
    <xdr:sp macro="" textlink="">
      <xdr:nvSpPr>
        <xdr:cNvPr id="71" name="フローチャート: 判断 70"/>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153687</xdr:rowOff>
    </xdr:from>
    <xdr:ext cx="762000" cy="259045"/>
    <xdr:sp macro="" textlink="">
      <xdr:nvSpPr>
        <xdr:cNvPr id="72" name="テキスト ボックス 71"/>
        <xdr:cNvSpPr txBox="1"/>
      </xdr:nvSpPr>
      <xdr:spPr>
        <a:xfrm>
          <a:off x="2717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149860</xdr:rowOff>
    </xdr:from>
    <xdr:to>
      <xdr:col>11</xdr:col>
      <xdr:colOff>9525</xdr:colOff>
      <xdr:row>39</xdr:row>
      <xdr:rowOff>5842</xdr:rowOff>
    </xdr:to>
    <xdr:cxnSp macro="">
      <xdr:nvCxnSpPr>
        <xdr:cNvPr id="73" name="直線コネクタ 72"/>
        <xdr:cNvCxnSpPr/>
      </xdr:nvCxnSpPr>
      <xdr:spPr>
        <a:xfrm flipV="1">
          <a:off x="1320800" y="66649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28194</xdr:rowOff>
    </xdr:from>
    <xdr:to>
      <xdr:col>11</xdr:col>
      <xdr:colOff>60325</xdr:colOff>
      <xdr:row>37</xdr:row>
      <xdr:rowOff>129794</xdr:rowOff>
    </xdr:to>
    <xdr:sp macro="" textlink="">
      <xdr:nvSpPr>
        <xdr:cNvPr id="74" name="フローチャート: 判断 73"/>
        <xdr:cNvSpPr/>
      </xdr:nvSpPr>
      <xdr:spPr>
        <a:xfrm>
          <a:off x="2159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139971</xdr:rowOff>
    </xdr:from>
    <xdr:ext cx="762000" cy="259045"/>
    <xdr:sp macro="" textlink="">
      <xdr:nvSpPr>
        <xdr:cNvPr id="75" name="テキスト ボックス 74"/>
        <xdr:cNvSpPr txBox="1"/>
      </xdr:nvSpPr>
      <xdr:spPr>
        <a:xfrm>
          <a:off x="1828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6" name="フローチャート: 判断 75"/>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85107</xdr:rowOff>
    </xdr:from>
    <xdr:ext cx="762000" cy="259045"/>
    <xdr:sp macro="" textlink="">
      <xdr:nvSpPr>
        <xdr:cNvPr id="77" name="テキスト ボックス 76"/>
        <xdr:cNvSpPr txBox="1"/>
      </xdr:nvSpPr>
      <xdr:spPr>
        <a:xfrm>
          <a:off x="939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62484</xdr:rowOff>
    </xdr:from>
    <xdr:to>
      <xdr:col>24</xdr:col>
      <xdr:colOff>76200</xdr:colOff>
      <xdr:row>38</xdr:row>
      <xdr:rowOff>164084</xdr:rowOff>
    </xdr:to>
    <xdr:sp macro="" textlink="">
      <xdr:nvSpPr>
        <xdr:cNvPr id="83" name="楕円 82"/>
        <xdr:cNvSpPr/>
      </xdr:nvSpPr>
      <xdr:spPr>
        <a:xfrm>
          <a:off x="47752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34561</xdr:rowOff>
    </xdr:from>
    <xdr:ext cx="762000" cy="259045"/>
    <xdr:sp macro="" textlink="">
      <xdr:nvSpPr>
        <xdr:cNvPr id="84" name="人件費該当値テキスト"/>
        <xdr:cNvSpPr txBox="1"/>
      </xdr:nvSpPr>
      <xdr:spPr>
        <a:xfrm>
          <a:off x="49149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53340</xdr:rowOff>
    </xdr:from>
    <xdr:to>
      <xdr:col>20</xdr:col>
      <xdr:colOff>38100</xdr:colOff>
      <xdr:row>38</xdr:row>
      <xdr:rowOff>154940</xdr:rowOff>
    </xdr:to>
    <xdr:sp macro="" textlink="">
      <xdr:nvSpPr>
        <xdr:cNvPr id="85" name="楕円 84"/>
        <xdr:cNvSpPr/>
      </xdr:nvSpPr>
      <xdr:spPr>
        <a:xfrm>
          <a:off x="3937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139717</xdr:rowOff>
    </xdr:from>
    <xdr:ext cx="736600" cy="259045"/>
    <xdr:sp macro="" textlink="">
      <xdr:nvSpPr>
        <xdr:cNvPr id="86" name="テキスト ボックス 85"/>
        <xdr:cNvSpPr txBox="1"/>
      </xdr:nvSpPr>
      <xdr:spPr>
        <a:xfrm>
          <a:off x="3606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85344</xdr:rowOff>
    </xdr:from>
    <xdr:to>
      <xdr:col>15</xdr:col>
      <xdr:colOff>149225</xdr:colOff>
      <xdr:row>39</xdr:row>
      <xdr:rowOff>15494</xdr:rowOff>
    </xdr:to>
    <xdr:sp macro="" textlink="">
      <xdr:nvSpPr>
        <xdr:cNvPr id="87" name="楕円 86"/>
        <xdr:cNvSpPr/>
      </xdr:nvSpPr>
      <xdr:spPr>
        <a:xfrm>
          <a:off x="30480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271</xdr:rowOff>
    </xdr:from>
    <xdr:ext cx="762000" cy="259045"/>
    <xdr:sp macro="" textlink="">
      <xdr:nvSpPr>
        <xdr:cNvPr id="88" name="テキスト ボックス 87"/>
        <xdr:cNvSpPr txBox="1"/>
      </xdr:nvSpPr>
      <xdr:spPr>
        <a:xfrm>
          <a:off x="2717800" y="668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99060</xdr:rowOff>
    </xdr:from>
    <xdr:to>
      <xdr:col>11</xdr:col>
      <xdr:colOff>60325</xdr:colOff>
      <xdr:row>39</xdr:row>
      <xdr:rowOff>29210</xdr:rowOff>
    </xdr:to>
    <xdr:sp macro="" textlink="">
      <xdr:nvSpPr>
        <xdr:cNvPr id="89" name="楕円 88"/>
        <xdr:cNvSpPr/>
      </xdr:nvSpPr>
      <xdr:spPr>
        <a:xfrm>
          <a:off x="2159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13987</xdr:rowOff>
    </xdr:from>
    <xdr:ext cx="762000" cy="259045"/>
    <xdr:sp macro="" textlink="">
      <xdr:nvSpPr>
        <xdr:cNvPr id="90" name="テキスト ボックス 89"/>
        <xdr:cNvSpPr txBox="1"/>
      </xdr:nvSpPr>
      <xdr:spPr>
        <a:xfrm>
          <a:off x="1828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126492</xdr:rowOff>
    </xdr:from>
    <xdr:to>
      <xdr:col>6</xdr:col>
      <xdr:colOff>171450</xdr:colOff>
      <xdr:row>39</xdr:row>
      <xdr:rowOff>56642</xdr:rowOff>
    </xdr:to>
    <xdr:sp macro="" textlink="">
      <xdr:nvSpPr>
        <xdr:cNvPr id="91" name="楕円 90"/>
        <xdr:cNvSpPr/>
      </xdr:nvSpPr>
      <xdr:spPr>
        <a:xfrm>
          <a:off x="1270000" y="66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41419</xdr:rowOff>
    </xdr:from>
    <xdr:ext cx="762000" cy="259045"/>
    <xdr:sp macro="" textlink="">
      <xdr:nvSpPr>
        <xdr:cNvPr id="92" name="テキスト ボックス 91"/>
        <xdr:cNvSpPr txBox="1"/>
      </xdr:nvSpPr>
      <xdr:spPr>
        <a:xfrm>
          <a:off x="939800" y="672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近年ほぼ横ばいの状況ではあるが、若干の増加に転じた。率としては類似団体平均を</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％下回り、全国平均や千葉県平均より大幅に抑えられている。今後も引き続き縮減には努めるが、人件費削減を目的とした業務の外部委託の推進により、物件費の増加が見込まれる。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21</xdr:row>
      <xdr:rowOff>75565</xdr:rowOff>
    </xdr:to>
    <xdr:cxnSp macro="">
      <xdr:nvCxnSpPr>
        <xdr:cNvPr id="116" name="直線コネクタ 115"/>
        <xdr:cNvCxnSpPr/>
      </xdr:nvCxnSpPr>
      <xdr:spPr>
        <a:xfrm flipV="1">
          <a:off x="16510000" y="2298700"/>
          <a:ext cx="0" cy="1377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47642</xdr:rowOff>
    </xdr:from>
    <xdr:ext cx="762000" cy="259045"/>
    <xdr:sp macro="" textlink="">
      <xdr:nvSpPr>
        <xdr:cNvPr id="117" name="物件費最小値テキスト"/>
        <xdr:cNvSpPr txBox="1"/>
      </xdr:nvSpPr>
      <xdr:spPr>
        <a:xfrm>
          <a:off x="16598900" y="364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75565</xdr:rowOff>
    </xdr:from>
    <xdr:to>
      <xdr:col>82</xdr:col>
      <xdr:colOff>196850</xdr:colOff>
      <xdr:row>21</xdr:row>
      <xdr:rowOff>75565</xdr:rowOff>
    </xdr:to>
    <xdr:cxnSp macro="">
      <xdr:nvCxnSpPr>
        <xdr:cNvPr id="118" name="直線コネクタ 117"/>
        <xdr:cNvCxnSpPr/>
      </xdr:nvCxnSpPr>
      <xdr:spPr>
        <a:xfrm>
          <a:off x="16421100" y="367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19"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0" name="直線コネクタ 119"/>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132715</xdr:rowOff>
    </xdr:from>
    <xdr:to>
      <xdr:col>82</xdr:col>
      <xdr:colOff>107950</xdr:colOff>
      <xdr:row>14</xdr:row>
      <xdr:rowOff>144145</xdr:rowOff>
    </xdr:to>
    <xdr:cxnSp macro="">
      <xdr:nvCxnSpPr>
        <xdr:cNvPr id="121" name="直線コネクタ 120"/>
        <xdr:cNvCxnSpPr/>
      </xdr:nvCxnSpPr>
      <xdr:spPr>
        <a:xfrm>
          <a:off x="15671800" y="253301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19702</xdr:rowOff>
    </xdr:from>
    <xdr:ext cx="762000" cy="259045"/>
    <xdr:sp macro="" textlink="">
      <xdr:nvSpPr>
        <xdr:cNvPr id="122" name="物件費平均値テキスト"/>
        <xdr:cNvSpPr txBox="1"/>
      </xdr:nvSpPr>
      <xdr:spPr>
        <a:xfrm>
          <a:off x="16598900" y="2591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47625</xdr:rowOff>
    </xdr:from>
    <xdr:to>
      <xdr:col>82</xdr:col>
      <xdr:colOff>158750</xdr:colOff>
      <xdr:row>15</xdr:row>
      <xdr:rowOff>149225</xdr:rowOff>
    </xdr:to>
    <xdr:sp macro="" textlink="">
      <xdr:nvSpPr>
        <xdr:cNvPr id="123" name="フローチャート: 判断 122"/>
        <xdr:cNvSpPr/>
      </xdr:nvSpPr>
      <xdr:spPr>
        <a:xfrm>
          <a:off x="16459200" y="261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109855</xdr:rowOff>
    </xdr:from>
    <xdr:to>
      <xdr:col>78</xdr:col>
      <xdr:colOff>69850</xdr:colOff>
      <xdr:row>14</xdr:row>
      <xdr:rowOff>132715</xdr:rowOff>
    </xdr:to>
    <xdr:cxnSp macro="">
      <xdr:nvCxnSpPr>
        <xdr:cNvPr id="124" name="直線コネクタ 123"/>
        <xdr:cNvCxnSpPr/>
      </xdr:nvCxnSpPr>
      <xdr:spPr>
        <a:xfrm>
          <a:off x="14782800" y="251015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36195</xdr:rowOff>
    </xdr:from>
    <xdr:to>
      <xdr:col>78</xdr:col>
      <xdr:colOff>120650</xdr:colOff>
      <xdr:row>15</xdr:row>
      <xdr:rowOff>137795</xdr:rowOff>
    </xdr:to>
    <xdr:sp macro="" textlink="">
      <xdr:nvSpPr>
        <xdr:cNvPr id="125" name="フローチャート: 判断 124"/>
        <xdr:cNvSpPr/>
      </xdr:nvSpPr>
      <xdr:spPr>
        <a:xfrm>
          <a:off x="15621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122572</xdr:rowOff>
    </xdr:from>
    <xdr:ext cx="736600" cy="259045"/>
    <xdr:sp macro="" textlink="">
      <xdr:nvSpPr>
        <xdr:cNvPr id="126" name="テキスト ボックス 125"/>
        <xdr:cNvSpPr txBox="1"/>
      </xdr:nvSpPr>
      <xdr:spPr>
        <a:xfrm>
          <a:off x="15290800" y="2694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109855</xdr:rowOff>
    </xdr:from>
    <xdr:to>
      <xdr:col>73</xdr:col>
      <xdr:colOff>180975</xdr:colOff>
      <xdr:row>14</xdr:row>
      <xdr:rowOff>144145</xdr:rowOff>
    </xdr:to>
    <xdr:cxnSp macro="">
      <xdr:nvCxnSpPr>
        <xdr:cNvPr id="127" name="直線コネクタ 126"/>
        <xdr:cNvCxnSpPr/>
      </xdr:nvCxnSpPr>
      <xdr:spPr>
        <a:xfrm flipV="1">
          <a:off x="13893800" y="25101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156210</xdr:rowOff>
    </xdr:from>
    <xdr:to>
      <xdr:col>74</xdr:col>
      <xdr:colOff>31750</xdr:colOff>
      <xdr:row>15</xdr:row>
      <xdr:rowOff>86360</xdr:rowOff>
    </xdr:to>
    <xdr:sp macro="" textlink="">
      <xdr:nvSpPr>
        <xdr:cNvPr id="128" name="フローチャート: 判断 127"/>
        <xdr:cNvSpPr/>
      </xdr:nvSpPr>
      <xdr:spPr>
        <a:xfrm>
          <a:off x="14732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71137</xdr:rowOff>
    </xdr:from>
    <xdr:ext cx="762000" cy="259045"/>
    <xdr:sp macro="" textlink="">
      <xdr:nvSpPr>
        <xdr:cNvPr id="129" name="テキスト ボックス 128"/>
        <xdr:cNvSpPr txBox="1"/>
      </xdr:nvSpPr>
      <xdr:spPr>
        <a:xfrm>
          <a:off x="14401800" y="264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121285</xdr:rowOff>
    </xdr:from>
    <xdr:to>
      <xdr:col>69</xdr:col>
      <xdr:colOff>92075</xdr:colOff>
      <xdr:row>14</xdr:row>
      <xdr:rowOff>144145</xdr:rowOff>
    </xdr:to>
    <xdr:cxnSp macro="">
      <xdr:nvCxnSpPr>
        <xdr:cNvPr id="130" name="直線コネクタ 129"/>
        <xdr:cNvCxnSpPr/>
      </xdr:nvCxnSpPr>
      <xdr:spPr>
        <a:xfrm>
          <a:off x="13004800" y="252158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161925</xdr:rowOff>
    </xdr:from>
    <xdr:to>
      <xdr:col>69</xdr:col>
      <xdr:colOff>142875</xdr:colOff>
      <xdr:row>15</xdr:row>
      <xdr:rowOff>92075</xdr:rowOff>
    </xdr:to>
    <xdr:sp macro="" textlink="">
      <xdr:nvSpPr>
        <xdr:cNvPr id="131" name="フローチャート: 判断 130"/>
        <xdr:cNvSpPr/>
      </xdr:nvSpPr>
      <xdr:spPr>
        <a:xfrm>
          <a:off x="13843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76852</xdr:rowOff>
    </xdr:from>
    <xdr:ext cx="762000" cy="259045"/>
    <xdr:sp macro="" textlink="">
      <xdr:nvSpPr>
        <xdr:cNvPr id="132" name="テキスト ボックス 131"/>
        <xdr:cNvSpPr txBox="1"/>
      </xdr:nvSpPr>
      <xdr:spPr>
        <a:xfrm>
          <a:off x="13512800" y="264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150495</xdr:rowOff>
    </xdr:from>
    <xdr:to>
      <xdr:col>65</xdr:col>
      <xdr:colOff>53975</xdr:colOff>
      <xdr:row>15</xdr:row>
      <xdr:rowOff>80645</xdr:rowOff>
    </xdr:to>
    <xdr:sp macro="" textlink="">
      <xdr:nvSpPr>
        <xdr:cNvPr id="133" name="フローチャート: 判断 132"/>
        <xdr:cNvSpPr/>
      </xdr:nvSpPr>
      <xdr:spPr>
        <a:xfrm>
          <a:off x="12954000" y="255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65422</xdr:rowOff>
    </xdr:from>
    <xdr:ext cx="762000" cy="259045"/>
    <xdr:sp macro="" textlink="">
      <xdr:nvSpPr>
        <xdr:cNvPr id="134" name="テキスト ボックス 133"/>
        <xdr:cNvSpPr txBox="1"/>
      </xdr:nvSpPr>
      <xdr:spPr>
        <a:xfrm>
          <a:off x="12623800" y="263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93345</xdr:rowOff>
    </xdr:from>
    <xdr:to>
      <xdr:col>82</xdr:col>
      <xdr:colOff>158750</xdr:colOff>
      <xdr:row>15</xdr:row>
      <xdr:rowOff>23495</xdr:rowOff>
    </xdr:to>
    <xdr:sp macro="" textlink="">
      <xdr:nvSpPr>
        <xdr:cNvPr id="140" name="楕円 139"/>
        <xdr:cNvSpPr/>
      </xdr:nvSpPr>
      <xdr:spPr>
        <a:xfrm>
          <a:off x="16459200" y="249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109872</xdr:rowOff>
    </xdr:from>
    <xdr:ext cx="762000" cy="259045"/>
    <xdr:sp macro="" textlink="">
      <xdr:nvSpPr>
        <xdr:cNvPr id="141" name="物件費該当値テキスト"/>
        <xdr:cNvSpPr txBox="1"/>
      </xdr:nvSpPr>
      <xdr:spPr>
        <a:xfrm>
          <a:off x="16598900" y="233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81915</xdr:rowOff>
    </xdr:from>
    <xdr:to>
      <xdr:col>78</xdr:col>
      <xdr:colOff>120650</xdr:colOff>
      <xdr:row>15</xdr:row>
      <xdr:rowOff>12065</xdr:rowOff>
    </xdr:to>
    <xdr:sp macro="" textlink="">
      <xdr:nvSpPr>
        <xdr:cNvPr id="142" name="楕円 141"/>
        <xdr:cNvSpPr/>
      </xdr:nvSpPr>
      <xdr:spPr>
        <a:xfrm>
          <a:off x="15621000" y="248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22242</xdr:rowOff>
    </xdr:from>
    <xdr:ext cx="736600" cy="259045"/>
    <xdr:sp macro="" textlink="">
      <xdr:nvSpPr>
        <xdr:cNvPr id="143" name="テキスト ボックス 142"/>
        <xdr:cNvSpPr txBox="1"/>
      </xdr:nvSpPr>
      <xdr:spPr>
        <a:xfrm>
          <a:off x="15290800" y="2251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59055</xdr:rowOff>
    </xdr:from>
    <xdr:to>
      <xdr:col>74</xdr:col>
      <xdr:colOff>31750</xdr:colOff>
      <xdr:row>14</xdr:row>
      <xdr:rowOff>160655</xdr:rowOff>
    </xdr:to>
    <xdr:sp macro="" textlink="">
      <xdr:nvSpPr>
        <xdr:cNvPr id="144" name="楕円 143"/>
        <xdr:cNvSpPr/>
      </xdr:nvSpPr>
      <xdr:spPr>
        <a:xfrm>
          <a:off x="14732000" y="245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170832</xdr:rowOff>
    </xdr:from>
    <xdr:ext cx="762000" cy="259045"/>
    <xdr:sp macro="" textlink="">
      <xdr:nvSpPr>
        <xdr:cNvPr id="145" name="テキスト ボックス 144"/>
        <xdr:cNvSpPr txBox="1"/>
      </xdr:nvSpPr>
      <xdr:spPr>
        <a:xfrm>
          <a:off x="14401800" y="2228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93345</xdr:rowOff>
    </xdr:from>
    <xdr:to>
      <xdr:col>69</xdr:col>
      <xdr:colOff>142875</xdr:colOff>
      <xdr:row>15</xdr:row>
      <xdr:rowOff>23495</xdr:rowOff>
    </xdr:to>
    <xdr:sp macro="" textlink="">
      <xdr:nvSpPr>
        <xdr:cNvPr id="146" name="楕円 145"/>
        <xdr:cNvSpPr/>
      </xdr:nvSpPr>
      <xdr:spPr>
        <a:xfrm>
          <a:off x="13843000" y="249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33672</xdr:rowOff>
    </xdr:from>
    <xdr:ext cx="762000" cy="259045"/>
    <xdr:sp macro="" textlink="">
      <xdr:nvSpPr>
        <xdr:cNvPr id="147" name="テキスト ボックス 146"/>
        <xdr:cNvSpPr txBox="1"/>
      </xdr:nvSpPr>
      <xdr:spPr>
        <a:xfrm>
          <a:off x="13512800" y="2262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70485</xdr:rowOff>
    </xdr:from>
    <xdr:to>
      <xdr:col>65</xdr:col>
      <xdr:colOff>53975</xdr:colOff>
      <xdr:row>15</xdr:row>
      <xdr:rowOff>635</xdr:rowOff>
    </xdr:to>
    <xdr:sp macro="" textlink="">
      <xdr:nvSpPr>
        <xdr:cNvPr id="148" name="楕円 147"/>
        <xdr:cNvSpPr/>
      </xdr:nvSpPr>
      <xdr:spPr>
        <a:xfrm>
          <a:off x="12954000" y="247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10812</xdr:rowOff>
    </xdr:from>
    <xdr:ext cx="762000" cy="259045"/>
    <xdr:sp macro="" textlink="">
      <xdr:nvSpPr>
        <xdr:cNvPr id="149" name="テキスト ボックス 148"/>
        <xdr:cNvSpPr txBox="1"/>
      </xdr:nvSpPr>
      <xdr:spPr>
        <a:xfrm>
          <a:off x="12623800" y="223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平均を若干上回る結果となっており、今後も子ども医療対策や介護給付費等の上昇が見込まれるため、限られた財源の中で住民ニーズを勘案し、事業効果が得られるよう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4" name="直線コネクタ 163"/>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5" name="テキスト ボックス 164"/>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66" name="直線コネクタ 165"/>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67" name="テキスト ボックス 166"/>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68" name="直線コネクタ 167"/>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69" name="テキスト ボックス 168"/>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2" name="直線コネクタ 171"/>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3" name="テキスト ボックス 172"/>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4" name="直線コネクタ 173"/>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5" name="テキスト ボックス 174"/>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76" name="直線コネクタ 175"/>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77" name="テキスト ボックス 176"/>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84138</xdr:rowOff>
    </xdr:from>
    <xdr:to>
      <xdr:col>24</xdr:col>
      <xdr:colOff>25400</xdr:colOff>
      <xdr:row>61</xdr:row>
      <xdr:rowOff>84138</xdr:rowOff>
    </xdr:to>
    <xdr:cxnSp macro="">
      <xdr:nvCxnSpPr>
        <xdr:cNvPr id="180" name="直線コネクタ 179"/>
        <xdr:cNvCxnSpPr/>
      </xdr:nvCxnSpPr>
      <xdr:spPr>
        <a:xfrm flipV="1">
          <a:off x="4826000" y="917098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56215</xdr:rowOff>
    </xdr:from>
    <xdr:ext cx="762000" cy="259045"/>
    <xdr:sp macro="" textlink="">
      <xdr:nvSpPr>
        <xdr:cNvPr id="181" name="扶助費最小値テキスト"/>
        <xdr:cNvSpPr txBox="1"/>
      </xdr:nvSpPr>
      <xdr:spPr>
        <a:xfrm>
          <a:off x="4914900" y="10514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84138</xdr:rowOff>
    </xdr:from>
    <xdr:to>
      <xdr:col>24</xdr:col>
      <xdr:colOff>114300</xdr:colOff>
      <xdr:row>61</xdr:row>
      <xdr:rowOff>84138</xdr:rowOff>
    </xdr:to>
    <xdr:cxnSp macro="">
      <xdr:nvCxnSpPr>
        <xdr:cNvPr id="182" name="直線コネクタ 181"/>
        <xdr:cNvCxnSpPr/>
      </xdr:nvCxnSpPr>
      <xdr:spPr>
        <a:xfrm>
          <a:off x="4737100" y="1054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170515</xdr:rowOff>
    </xdr:from>
    <xdr:ext cx="762000" cy="259045"/>
    <xdr:sp macro="" textlink="">
      <xdr:nvSpPr>
        <xdr:cNvPr id="183" name="扶助費最大値テキスト"/>
        <xdr:cNvSpPr txBox="1"/>
      </xdr:nvSpPr>
      <xdr:spPr>
        <a:xfrm>
          <a:off x="4914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84138</xdr:rowOff>
    </xdr:from>
    <xdr:to>
      <xdr:col>24</xdr:col>
      <xdr:colOff>114300</xdr:colOff>
      <xdr:row>53</xdr:row>
      <xdr:rowOff>84138</xdr:rowOff>
    </xdr:to>
    <xdr:cxnSp macro="">
      <xdr:nvCxnSpPr>
        <xdr:cNvPr id="184" name="直線コネクタ 183"/>
        <xdr:cNvCxnSpPr/>
      </xdr:nvCxnSpPr>
      <xdr:spPr>
        <a:xfrm>
          <a:off x="4737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26988</xdr:rowOff>
    </xdr:from>
    <xdr:to>
      <xdr:col>24</xdr:col>
      <xdr:colOff>25400</xdr:colOff>
      <xdr:row>57</xdr:row>
      <xdr:rowOff>41275</xdr:rowOff>
    </xdr:to>
    <xdr:cxnSp macro="">
      <xdr:nvCxnSpPr>
        <xdr:cNvPr id="185" name="直線コネクタ 184"/>
        <xdr:cNvCxnSpPr/>
      </xdr:nvCxnSpPr>
      <xdr:spPr>
        <a:xfrm>
          <a:off x="3987800" y="9799638"/>
          <a:ext cx="8382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121302</xdr:rowOff>
    </xdr:from>
    <xdr:ext cx="762000" cy="259045"/>
    <xdr:sp macro="" textlink="">
      <xdr:nvSpPr>
        <xdr:cNvPr id="186" name="扶助費平均値テキスト"/>
        <xdr:cNvSpPr txBox="1"/>
      </xdr:nvSpPr>
      <xdr:spPr>
        <a:xfrm>
          <a:off x="4914900" y="9551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104775</xdr:rowOff>
    </xdr:from>
    <xdr:to>
      <xdr:col>24</xdr:col>
      <xdr:colOff>76200</xdr:colOff>
      <xdr:row>57</xdr:row>
      <xdr:rowOff>34925</xdr:rowOff>
    </xdr:to>
    <xdr:sp macro="" textlink="">
      <xdr:nvSpPr>
        <xdr:cNvPr id="187" name="フローチャート: 判断 186"/>
        <xdr:cNvSpPr/>
      </xdr:nvSpPr>
      <xdr:spPr>
        <a:xfrm>
          <a:off x="47752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112713</xdr:rowOff>
    </xdr:from>
    <xdr:to>
      <xdr:col>19</xdr:col>
      <xdr:colOff>187325</xdr:colOff>
      <xdr:row>57</xdr:row>
      <xdr:rowOff>26988</xdr:rowOff>
    </xdr:to>
    <xdr:cxnSp macro="">
      <xdr:nvCxnSpPr>
        <xdr:cNvPr id="188" name="直線コネクタ 187"/>
        <xdr:cNvCxnSpPr/>
      </xdr:nvCxnSpPr>
      <xdr:spPr>
        <a:xfrm>
          <a:off x="3098800" y="9713913"/>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47625</xdr:rowOff>
    </xdr:from>
    <xdr:to>
      <xdr:col>20</xdr:col>
      <xdr:colOff>38100</xdr:colOff>
      <xdr:row>56</xdr:row>
      <xdr:rowOff>149225</xdr:rowOff>
    </xdr:to>
    <xdr:sp macro="" textlink="">
      <xdr:nvSpPr>
        <xdr:cNvPr id="189" name="フローチャート: 判断 188"/>
        <xdr:cNvSpPr/>
      </xdr:nvSpPr>
      <xdr:spPr>
        <a:xfrm>
          <a:off x="3937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159402</xdr:rowOff>
    </xdr:from>
    <xdr:ext cx="736600" cy="259045"/>
    <xdr:sp macro="" textlink="">
      <xdr:nvSpPr>
        <xdr:cNvPr id="190" name="テキスト ボックス 189"/>
        <xdr:cNvSpPr txBox="1"/>
      </xdr:nvSpPr>
      <xdr:spPr>
        <a:xfrm>
          <a:off x="3606800" y="9417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112713</xdr:rowOff>
    </xdr:from>
    <xdr:to>
      <xdr:col>15</xdr:col>
      <xdr:colOff>98425</xdr:colOff>
      <xdr:row>56</xdr:row>
      <xdr:rowOff>141288</xdr:rowOff>
    </xdr:to>
    <xdr:cxnSp macro="">
      <xdr:nvCxnSpPr>
        <xdr:cNvPr id="191" name="直線コネクタ 190"/>
        <xdr:cNvCxnSpPr/>
      </xdr:nvCxnSpPr>
      <xdr:spPr>
        <a:xfrm flipV="1">
          <a:off x="2209800" y="9713913"/>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2" name="フローチャート: 判断 191"/>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130827</xdr:rowOff>
    </xdr:from>
    <xdr:ext cx="762000" cy="259045"/>
    <xdr:sp macro="" textlink="">
      <xdr:nvSpPr>
        <xdr:cNvPr id="193" name="テキスト ボックス 192"/>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141288</xdr:rowOff>
    </xdr:from>
    <xdr:to>
      <xdr:col>11</xdr:col>
      <xdr:colOff>9525</xdr:colOff>
      <xdr:row>56</xdr:row>
      <xdr:rowOff>141288</xdr:rowOff>
    </xdr:to>
    <xdr:cxnSp macro="">
      <xdr:nvCxnSpPr>
        <xdr:cNvPr id="194" name="直線コネクタ 193"/>
        <xdr:cNvCxnSpPr/>
      </xdr:nvCxnSpPr>
      <xdr:spPr>
        <a:xfrm>
          <a:off x="1320800" y="97424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161925</xdr:rowOff>
    </xdr:from>
    <xdr:to>
      <xdr:col>11</xdr:col>
      <xdr:colOff>60325</xdr:colOff>
      <xdr:row>56</xdr:row>
      <xdr:rowOff>92075</xdr:rowOff>
    </xdr:to>
    <xdr:sp macro="" textlink="">
      <xdr:nvSpPr>
        <xdr:cNvPr id="195" name="フローチャート: 判断 194"/>
        <xdr:cNvSpPr/>
      </xdr:nvSpPr>
      <xdr:spPr>
        <a:xfrm>
          <a:off x="21590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102252</xdr:rowOff>
    </xdr:from>
    <xdr:ext cx="762000" cy="259045"/>
    <xdr:sp macro="" textlink="">
      <xdr:nvSpPr>
        <xdr:cNvPr id="196" name="テキスト ボックス 195"/>
        <xdr:cNvSpPr txBox="1"/>
      </xdr:nvSpPr>
      <xdr:spPr>
        <a:xfrm>
          <a:off x="1828800" y="936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90488</xdr:rowOff>
    </xdr:from>
    <xdr:to>
      <xdr:col>6</xdr:col>
      <xdr:colOff>171450</xdr:colOff>
      <xdr:row>57</xdr:row>
      <xdr:rowOff>20638</xdr:rowOff>
    </xdr:to>
    <xdr:sp macro="" textlink="">
      <xdr:nvSpPr>
        <xdr:cNvPr id="197" name="フローチャート: 判断 196"/>
        <xdr:cNvSpPr/>
      </xdr:nvSpPr>
      <xdr:spPr>
        <a:xfrm>
          <a:off x="1270000" y="969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30815</xdr:rowOff>
    </xdr:from>
    <xdr:ext cx="762000" cy="259045"/>
    <xdr:sp macro="" textlink="">
      <xdr:nvSpPr>
        <xdr:cNvPr id="198" name="テキスト ボックス 197"/>
        <xdr:cNvSpPr txBox="1"/>
      </xdr:nvSpPr>
      <xdr:spPr>
        <a:xfrm>
          <a:off x="939800" y="9460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161925</xdr:rowOff>
    </xdr:from>
    <xdr:to>
      <xdr:col>24</xdr:col>
      <xdr:colOff>76200</xdr:colOff>
      <xdr:row>57</xdr:row>
      <xdr:rowOff>92075</xdr:rowOff>
    </xdr:to>
    <xdr:sp macro="" textlink="">
      <xdr:nvSpPr>
        <xdr:cNvPr id="204" name="楕円 203"/>
        <xdr:cNvSpPr/>
      </xdr:nvSpPr>
      <xdr:spPr>
        <a:xfrm>
          <a:off x="4775200" y="97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134002</xdr:rowOff>
    </xdr:from>
    <xdr:ext cx="762000" cy="259045"/>
    <xdr:sp macro="" textlink="">
      <xdr:nvSpPr>
        <xdr:cNvPr id="205" name="扶助費該当値テキスト"/>
        <xdr:cNvSpPr txBox="1"/>
      </xdr:nvSpPr>
      <xdr:spPr>
        <a:xfrm>
          <a:off x="4914900" y="973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147638</xdr:rowOff>
    </xdr:from>
    <xdr:to>
      <xdr:col>20</xdr:col>
      <xdr:colOff>38100</xdr:colOff>
      <xdr:row>57</xdr:row>
      <xdr:rowOff>77788</xdr:rowOff>
    </xdr:to>
    <xdr:sp macro="" textlink="">
      <xdr:nvSpPr>
        <xdr:cNvPr id="206" name="楕円 205"/>
        <xdr:cNvSpPr/>
      </xdr:nvSpPr>
      <xdr:spPr>
        <a:xfrm>
          <a:off x="3937000" y="974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62565</xdr:rowOff>
    </xdr:from>
    <xdr:ext cx="736600" cy="259045"/>
    <xdr:sp macro="" textlink="">
      <xdr:nvSpPr>
        <xdr:cNvPr id="207" name="テキスト ボックス 206"/>
        <xdr:cNvSpPr txBox="1"/>
      </xdr:nvSpPr>
      <xdr:spPr>
        <a:xfrm>
          <a:off x="3606800" y="9835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61913</xdr:rowOff>
    </xdr:from>
    <xdr:to>
      <xdr:col>15</xdr:col>
      <xdr:colOff>149225</xdr:colOff>
      <xdr:row>56</xdr:row>
      <xdr:rowOff>163513</xdr:rowOff>
    </xdr:to>
    <xdr:sp macro="" textlink="">
      <xdr:nvSpPr>
        <xdr:cNvPr id="208" name="楕円 207"/>
        <xdr:cNvSpPr/>
      </xdr:nvSpPr>
      <xdr:spPr>
        <a:xfrm>
          <a:off x="3048000" y="966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148290</xdr:rowOff>
    </xdr:from>
    <xdr:ext cx="762000" cy="259045"/>
    <xdr:sp macro="" textlink="">
      <xdr:nvSpPr>
        <xdr:cNvPr id="209" name="テキスト ボックス 208"/>
        <xdr:cNvSpPr txBox="1"/>
      </xdr:nvSpPr>
      <xdr:spPr>
        <a:xfrm>
          <a:off x="2717800" y="9749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90488</xdr:rowOff>
    </xdr:from>
    <xdr:to>
      <xdr:col>11</xdr:col>
      <xdr:colOff>60325</xdr:colOff>
      <xdr:row>57</xdr:row>
      <xdr:rowOff>20638</xdr:rowOff>
    </xdr:to>
    <xdr:sp macro="" textlink="">
      <xdr:nvSpPr>
        <xdr:cNvPr id="210" name="楕円 209"/>
        <xdr:cNvSpPr/>
      </xdr:nvSpPr>
      <xdr:spPr>
        <a:xfrm>
          <a:off x="2159000" y="969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5415</xdr:rowOff>
    </xdr:from>
    <xdr:ext cx="762000" cy="259045"/>
    <xdr:sp macro="" textlink="">
      <xdr:nvSpPr>
        <xdr:cNvPr id="211" name="テキスト ボックス 210"/>
        <xdr:cNvSpPr txBox="1"/>
      </xdr:nvSpPr>
      <xdr:spPr>
        <a:xfrm>
          <a:off x="1828800" y="977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90488</xdr:rowOff>
    </xdr:from>
    <xdr:to>
      <xdr:col>6</xdr:col>
      <xdr:colOff>171450</xdr:colOff>
      <xdr:row>57</xdr:row>
      <xdr:rowOff>20638</xdr:rowOff>
    </xdr:to>
    <xdr:sp macro="" textlink="">
      <xdr:nvSpPr>
        <xdr:cNvPr id="212" name="楕円 211"/>
        <xdr:cNvSpPr/>
      </xdr:nvSpPr>
      <xdr:spPr>
        <a:xfrm>
          <a:off x="1270000" y="969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5415</xdr:rowOff>
    </xdr:from>
    <xdr:ext cx="762000" cy="259045"/>
    <xdr:sp macro="" textlink="">
      <xdr:nvSpPr>
        <xdr:cNvPr id="213" name="テキスト ボックス 212"/>
        <xdr:cNvSpPr txBox="1"/>
      </xdr:nvSpPr>
      <xdr:spPr>
        <a:xfrm>
          <a:off x="939800" y="977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その他に係る経常収支比率は、昨年度と比較して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％減少しており、類似団体平均を</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％下回っている。全国、県平均を見ても低い状況にあるといえるので、今後も現状を維持できるよう比率上昇の抑制に努めていく。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61</xdr:row>
      <xdr:rowOff>115570</xdr:rowOff>
    </xdr:to>
    <xdr:cxnSp macro="">
      <xdr:nvCxnSpPr>
        <xdr:cNvPr id="241" name="直線コネクタ 240"/>
        <xdr:cNvCxnSpPr/>
      </xdr:nvCxnSpPr>
      <xdr:spPr>
        <a:xfrm flipV="1">
          <a:off x="16510000" y="91567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87647</xdr:rowOff>
    </xdr:from>
    <xdr:ext cx="762000" cy="259045"/>
    <xdr:sp macro="" textlink="">
      <xdr:nvSpPr>
        <xdr:cNvPr id="242" name="その他最小値テキスト"/>
        <xdr:cNvSpPr txBox="1"/>
      </xdr:nvSpPr>
      <xdr:spPr>
        <a:xfrm>
          <a:off x="16598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115570</xdr:rowOff>
    </xdr:from>
    <xdr:to>
      <xdr:col>82</xdr:col>
      <xdr:colOff>196850</xdr:colOff>
      <xdr:row>61</xdr:row>
      <xdr:rowOff>115570</xdr:rowOff>
    </xdr:to>
    <xdr:cxnSp macro="">
      <xdr:nvCxnSpPr>
        <xdr:cNvPr id="243" name="直線コネクタ 242"/>
        <xdr:cNvCxnSpPr/>
      </xdr:nvCxnSpPr>
      <xdr:spPr>
        <a:xfrm>
          <a:off x="16421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4"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45" name="直線コネクタ 244"/>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5080</xdr:rowOff>
    </xdr:from>
    <xdr:to>
      <xdr:col>82</xdr:col>
      <xdr:colOff>107950</xdr:colOff>
      <xdr:row>56</xdr:row>
      <xdr:rowOff>20320</xdr:rowOff>
    </xdr:to>
    <xdr:cxnSp macro="">
      <xdr:nvCxnSpPr>
        <xdr:cNvPr id="246" name="直線コネクタ 245"/>
        <xdr:cNvCxnSpPr/>
      </xdr:nvCxnSpPr>
      <xdr:spPr>
        <a:xfrm flipV="1">
          <a:off x="15671800" y="96062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78757</xdr:rowOff>
    </xdr:from>
    <xdr:ext cx="762000" cy="259045"/>
    <xdr:sp macro="" textlink="">
      <xdr:nvSpPr>
        <xdr:cNvPr id="247" name="その他平均値テキスト"/>
        <xdr:cNvSpPr txBox="1"/>
      </xdr:nvSpPr>
      <xdr:spPr>
        <a:xfrm>
          <a:off x="16598900" y="9679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48" name="フローチャート: 判断 247"/>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20320</xdr:rowOff>
    </xdr:from>
    <xdr:to>
      <xdr:col>78</xdr:col>
      <xdr:colOff>69850</xdr:colOff>
      <xdr:row>56</xdr:row>
      <xdr:rowOff>50800</xdr:rowOff>
    </xdr:to>
    <xdr:cxnSp macro="">
      <xdr:nvCxnSpPr>
        <xdr:cNvPr id="249" name="直線コネクタ 248"/>
        <xdr:cNvCxnSpPr/>
      </xdr:nvCxnSpPr>
      <xdr:spPr>
        <a:xfrm flipV="1">
          <a:off x="14782800" y="96215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99060</xdr:rowOff>
    </xdr:from>
    <xdr:to>
      <xdr:col>78</xdr:col>
      <xdr:colOff>120650</xdr:colOff>
      <xdr:row>57</xdr:row>
      <xdr:rowOff>29210</xdr:rowOff>
    </xdr:to>
    <xdr:sp macro="" textlink="">
      <xdr:nvSpPr>
        <xdr:cNvPr id="250" name="フローチャート: 判断 249"/>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13987</xdr:rowOff>
    </xdr:from>
    <xdr:ext cx="736600" cy="259045"/>
    <xdr:sp macro="" textlink="">
      <xdr:nvSpPr>
        <xdr:cNvPr id="251" name="テキスト ボックス 250"/>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xdr:rowOff>
    </xdr:from>
    <xdr:to>
      <xdr:col>73</xdr:col>
      <xdr:colOff>180975</xdr:colOff>
      <xdr:row>56</xdr:row>
      <xdr:rowOff>50800</xdr:rowOff>
    </xdr:to>
    <xdr:cxnSp macro="">
      <xdr:nvCxnSpPr>
        <xdr:cNvPr id="252" name="直線コネクタ 251"/>
        <xdr:cNvCxnSpPr/>
      </xdr:nvCxnSpPr>
      <xdr:spPr>
        <a:xfrm>
          <a:off x="13893800" y="9613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114300</xdr:rowOff>
    </xdr:from>
    <xdr:to>
      <xdr:col>74</xdr:col>
      <xdr:colOff>31750</xdr:colOff>
      <xdr:row>57</xdr:row>
      <xdr:rowOff>44450</xdr:rowOff>
    </xdr:to>
    <xdr:sp macro="" textlink="">
      <xdr:nvSpPr>
        <xdr:cNvPr id="253" name="フローチャート: 判断 252"/>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29227</xdr:rowOff>
    </xdr:from>
    <xdr:ext cx="762000" cy="259045"/>
    <xdr:sp macro="" textlink="">
      <xdr:nvSpPr>
        <xdr:cNvPr id="254" name="テキスト ボックス 253"/>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xdr:rowOff>
    </xdr:from>
    <xdr:to>
      <xdr:col>69</xdr:col>
      <xdr:colOff>92075</xdr:colOff>
      <xdr:row>56</xdr:row>
      <xdr:rowOff>134620</xdr:rowOff>
    </xdr:to>
    <xdr:cxnSp macro="">
      <xdr:nvCxnSpPr>
        <xdr:cNvPr id="255" name="直線コネクタ 254"/>
        <xdr:cNvCxnSpPr/>
      </xdr:nvCxnSpPr>
      <xdr:spPr>
        <a:xfrm flipV="1">
          <a:off x="13004800" y="96139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68580</xdr:rowOff>
    </xdr:from>
    <xdr:to>
      <xdr:col>69</xdr:col>
      <xdr:colOff>142875</xdr:colOff>
      <xdr:row>56</xdr:row>
      <xdr:rowOff>170180</xdr:rowOff>
    </xdr:to>
    <xdr:sp macro="" textlink="">
      <xdr:nvSpPr>
        <xdr:cNvPr id="256" name="フローチャート: 判断 255"/>
        <xdr:cNvSpPr/>
      </xdr:nvSpPr>
      <xdr:spPr>
        <a:xfrm>
          <a:off x="13843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154957</xdr:rowOff>
    </xdr:from>
    <xdr:ext cx="762000" cy="259045"/>
    <xdr:sp macro="" textlink="">
      <xdr:nvSpPr>
        <xdr:cNvPr id="257" name="テキスト ボックス 256"/>
        <xdr:cNvSpPr txBox="1"/>
      </xdr:nvSpPr>
      <xdr:spPr>
        <a:xfrm>
          <a:off x="13512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58" name="フローチャート: 判断 257"/>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59" name="テキスト ボックス 258"/>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125730</xdr:rowOff>
    </xdr:from>
    <xdr:to>
      <xdr:col>82</xdr:col>
      <xdr:colOff>158750</xdr:colOff>
      <xdr:row>56</xdr:row>
      <xdr:rowOff>55880</xdr:rowOff>
    </xdr:to>
    <xdr:sp macro="" textlink="">
      <xdr:nvSpPr>
        <xdr:cNvPr id="265" name="楕円 264"/>
        <xdr:cNvSpPr/>
      </xdr:nvSpPr>
      <xdr:spPr>
        <a:xfrm>
          <a:off x="164592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142257</xdr:rowOff>
    </xdr:from>
    <xdr:ext cx="762000" cy="259045"/>
    <xdr:sp macro="" textlink="">
      <xdr:nvSpPr>
        <xdr:cNvPr id="266" name="その他該当値テキスト"/>
        <xdr:cNvSpPr txBox="1"/>
      </xdr:nvSpPr>
      <xdr:spPr>
        <a:xfrm>
          <a:off x="165989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140970</xdr:rowOff>
    </xdr:from>
    <xdr:to>
      <xdr:col>78</xdr:col>
      <xdr:colOff>120650</xdr:colOff>
      <xdr:row>56</xdr:row>
      <xdr:rowOff>71120</xdr:rowOff>
    </xdr:to>
    <xdr:sp macro="" textlink="">
      <xdr:nvSpPr>
        <xdr:cNvPr id="267" name="楕円 266"/>
        <xdr:cNvSpPr/>
      </xdr:nvSpPr>
      <xdr:spPr>
        <a:xfrm>
          <a:off x="15621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81297</xdr:rowOff>
    </xdr:from>
    <xdr:ext cx="736600" cy="259045"/>
    <xdr:sp macro="" textlink="">
      <xdr:nvSpPr>
        <xdr:cNvPr id="268" name="テキスト ボックス 267"/>
        <xdr:cNvSpPr txBox="1"/>
      </xdr:nvSpPr>
      <xdr:spPr>
        <a:xfrm>
          <a:off x="15290800" y="933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0</xdr:rowOff>
    </xdr:from>
    <xdr:to>
      <xdr:col>74</xdr:col>
      <xdr:colOff>31750</xdr:colOff>
      <xdr:row>56</xdr:row>
      <xdr:rowOff>101600</xdr:rowOff>
    </xdr:to>
    <xdr:sp macro="" textlink="">
      <xdr:nvSpPr>
        <xdr:cNvPr id="269" name="楕円 268"/>
        <xdr:cNvSpPr/>
      </xdr:nvSpPr>
      <xdr:spPr>
        <a:xfrm>
          <a:off x="14732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111777</xdr:rowOff>
    </xdr:from>
    <xdr:ext cx="762000" cy="259045"/>
    <xdr:sp macro="" textlink="">
      <xdr:nvSpPr>
        <xdr:cNvPr id="270" name="テキスト ボックス 269"/>
        <xdr:cNvSpPr txBox="1"/>
      </xdr:nvSpPr>
      <xdr:spPr>
        <a:xfrm>
          <a:off x="14401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133350</xdr:rowOff>
    </xdr:from>
    <xdr:to>
      <xdr:col>69</xdr:col>
      <xdr:colOff>142875</xdr:colOff>
      <xdr:row>56</xdr:row>
      <xdr:rowOff>63500</xdr:rowOff>
    </xdr:to>
    <xdr:sp macro="" textlink="">
      <xdr:nvSpPr>
        <xdr:cNvPr id="271" name="楕円 270"/>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73677</xdr:rowOff>
    </xdr:from>
    <xdr:ext cx="762000" cy="259045"/>
    <xdr:sp macro="" textlink="">
      <xdr:nvSpPr>
        <xdr:cNvPr id="272" name="テキスト ボックス 271"/>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83820</xdr:rowOff>
    </xdr:from>
    <xdr:to>
      <xdr:col>65</xdr:col>
      <xdr:colOff>53975</xdr:colOff>
      <xdr:row>57</xdr:row>
      <xdr:rowOff>13970</xdr:rowOff>
    </xdr:to>
    <xdr:sp macro="" textlink="">
      <xdr:nvSpPr>
        <xdr:cNvPr id="273" name="楕円 272"/>
        <xdr:cNvSpPr/>
      </xdr:nvSpPr>
      <xdr:spPr>
        <a:xfrm>
          <a:off x="12954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24147</xdr:rowOff>
    </xdr:from>
    <xdr:ext cx="762000" cy="259045"/>
    <xdr:sp macro="" textlink="">
      <xdr:nvSpPr>
        <xdr:cNvPr id="274" name="テキスト ボックス 273"/>
        <xdr:cNvSpPr txBox="1"/>
      </xdr:nvSpPr>
      <xdr:spPr>
        <a:xfrm>
          <a:off x="12623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関係する一部事務組合へ補助費が増加しており、前年度から</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の増加となった。類似団体平均値と比較し</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高くなっており、全国平均、県平均と比較しても高い状況にあるので、今後は今一度その目的、効果等を精査し、補助制度の在り方自体から再度見直して、比率上昇の抑制に努める。</a:t>
          </a: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145288</xdr:rowOff>
    </xdr:to>
    <xdr:cxnSp macro="">
      <xdr:nvCxnSpPr>
        <xdr:cNvPr id="299" name="直線コネクタ 298"/>
        <xdr:cNvCxnSpPr/>
      </xdr:nvCxnSpPr>
      <xdr:spPr>
        <a:xfrm flipV="1">
          <a:off x="16510000" y="5915152"/>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0" name="補助費等最小値テキスト"/>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1" name="直線コネクタ 300"/>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2" name="補助費等最大値テキスト"/>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3" name="直線コネクタ 302"/>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65278</xdr:rowOff>
    </xdr:from>
    <xdr:to>
      <xdr:col>82</xdr:col>
      <xdr:colOff>107950</xdr:colOff>
      <xdr:row>37</xdr:row>
      <xdr:rowOff>147574</xdr:rowOff>
    </xdr:to>
    <xdr:cxnSp macro="">
      <xdr:nvCxnSpPr>
        <xdr:cNvPr id="304" name="直線コネクタ 303"/>
        <xdr:cNvCxnSpPr/>
      </xdr:nvCxnSpPr>
      <xdr:spPr>
        <a:xfrm>
          <a:off x="15671800" y="6408928"/>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26433</xdr:rowOff>
    </xdr:from>
    <xdr:ext cx="762000" cy="259045"/>
    <xdr:sp macro="" textlink="">
      <xdr:nvSpPr>
        <xdr:cNvPr id="305" name="補助費等平均値テキスト"/>
        <xdr:cNvSpPr txBox="1"/>
      </xdr:nvSpPr>
      <xdr:spPr>
        <a:xfrm>
          <a:off x="16598900" y="61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6" name="フローチャート: 判断 305"/>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42418</xdr:rowOff>
    </xdr:from>
    <xdr:to>
      <xdr:col>78</xdr:col>
      <xdr:colOff>69850</xdr:colOff>
      <xdr:row>37</xdr:row>
      <xdr:rowOff>65278</xdr:rowOff>
    </xdr:to>
    <xdr:cxnSp macro="">
      <xdr:nvCxnSpPr>
        <xdr:cNvPr id="307" name="直線コネクタ 306"/>
        <xdr:cNvCxnSpPr/>
      </xdr:nvCxnSpPr>
      <xdr:spPr>
        <a:xfrm>
          <a:off x="14782800" y="63860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08" name="フローチャート: 判断 307"/>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112539</xdr:rowOff>
    </xdr:from>
    <xdr:ext cx="736600" cy="259045"/>
    <xdr:sp macro="" textlink="">
      <xdr:nvSpPr>
        <xdr:cNvPr id="309" name="テキスト ボックス 308"/>
        <xdr:cNvSpPr txBox="1"/>
      </xdr:nvSpPr>
      <xdr:spPr>
        <a:xfrm>
          <a:off x="15290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33274</xdr:rowOff>
    </xdr:from>
    <xdr:to>
      <xdr:col>73</xdr:col>
      <xdr:colOff>180975</xdr:colOff>
      <xdr:row>37</xdr:row>
      <xdr:rowOff>42418</xdr:rowOff>
    </xdr:to>
    <xdr:cxnSp macro="">
      <xdr:nvCxnSpPr>
        <xdr:cNvPr id="310" name="直線コネクタ 309"/>
        <xdr:cNvCxnSpPr/>
      </xdr:nvCxnSpPr>
      <xdr:spPr>
        <a:xfrm>
          <a:off x="13893800" y="63769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1" name="フローチャート: 判断 310"/>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12" name="テキスト ボックス 311"/>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1270</xdr:rowOff>
    </xdr:from>
    <xdr:to>
      <xdr:col>69</xdr:col>
      <xdr:colOff>92075</xdr:colOff>
      <xdr:row>37</xdr:row>
      <xdr:rowOff>33274</xdr:rowOff>
    </xdr:to>
    <xdr:cxnSp macro="">
      <xdr:nvCxnSpPr>
        <xdr:cNvPr id="313" name="直線コネクタ 312"/>
        <xdr:cNvCxnSpPr/>
      </xdr:nvCxnSpPr>
      <xdr:spPr>
        <a:xfrm>
          <a:off x="13004800" y="63449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4" name="フローチャート: 判断 313"/>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macro="" textlink="">
      <xdr:nvSpPr>
        <xdr:cNvPr id="315" name="テキスト ボックス 314"/>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16" name="フローチャート: 判断 315"/>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64279</xdr:rowOff>
    </xdr:from>
    <xdr:ext cx="762000" cy="259045"/>
    <xdr:sp macro="" textlink="">
      <xdr:nvSpPr>
        <xdr:cNvPr id="317" name="テキスト ボックス 316"/>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96774</xdr:rowOff>
    </xdr:from>
    <xdr:to>
      <xdr:col>82</xdr:col>
      <xdr:colOff>158750</xdr:colOff>
      <xdr:row>38</xdr:row>
      <xdr:rowOff>26924</xdr:rowOff>
    </xdr:to>
    <xdr:sp macro="" textlink="">
      <xdr:nvSpPr>
        <xdr:cNvPr id="323" name="楕円 322"/>
        <xdr:cNvSpPr/>
      </xdr:nvSpPr>
      <xdr:spPr>
        <a:xfrm>
          <a:off x="164592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68851</xdr:rowOff>
    </xdr:from>
    <xdr:ext cx="762000" cy="259045"/>
    <xdr:sp macro="" textlink="">
      <xdr:nvSpPr>
        <xdr:cNvPr id="324" name="補助費等該当値テキスト"/>
        <xdr:cNvSpPr txBox="1"/>
      </xdr:nvSpPr>
      <xdr:spPr>
        <a:xfrm>
          <a:off x="165989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14478</xdr:rowOff>
    </xdr:from>
    <xdr:to>
      <xdr:col>78</xdr:col>
      <xdr:colOff>120650</xdr:colOff>
      <xdr:row>37</xdr:row>
      <xdr:rowOff>116078</xdr:rowOff>
    </xdr:to>
    <xdr:sp macro="" textlink="">
      <xdr:nvSpPr>
        <xdr:cNvPr id="325" name="楕円 324"/>
        <xdr:cNvSpPr/>
      </xdr:nvSpPr>
      <xdr:spPr>
        <a:xfrm>
          <a:off x="15621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100855</xdr:rowOff>
    </xdr:from>
    <xdr:ext cx="736600" cy="259045"/>
    <xdr:sp macro="" textlink="">
      <xdr:nvSpPr>
        <xdr:cNvPr id="326" name="テキスト ボックス 325"/>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163068</xdr:rowOff>
    </xdr:from>
    <xdr:to>
      <xdr:col>74</xdr:col>
      <xdr:colOff>31750</xdr:colOff>
      <xdr:row>37</xdr:row>
      <xdr:rowOff>93218</xdr:rowOff>
    </xdr:to>
    <xdr:sp macro="" textlink="">
      <xdr:nvSpPr>
        <xdr:cNvPr id="327" name="楕円 326"/>
        <xdr:cNvSpPr/>
      </xdr:nvSpPr>
      <xdr:spPr>
        <a:xfrm>
          <a:off x="14732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28" name="テキスト ボックス 327"/>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153924</xdr:rowOff>
    </xdr:from>
    <xdr:to>
      <xdr:col>69</xdr:col>
      <xdr:colOff>142875</xdr:colOff>
      <xdr:row>37</xdr:row>
      <xdr:rowOff>84074</xdr:rowOff>
    </xdr:to>
    <xdr:sp macro="" textlink="">
      <xdr:nvSpPr>
        <xdr:cNvPr id="329" name="楕円 328"/>
        <xdr:cNvSpPr/>
      </xdr:nvSpPr>
      <xdr:spPr>
        <a:xfrm>
          <a:off x="13843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94251</xdr:rowOff>
    </xdr:from>
    <xdr:ext cx="762000" cy="259045"/>
    <xdr:sp macro="" textlink="">
      <xdr:nvSpPr>
        <xdr:cNvPr id="330" name="テキスト ボックス 329"/>
        <xdr:cNvSpPr txBox="1"/>
      </xdr:nvSpPr>
      <xdr:spPr>
        <a:xfrm>
          <a:off x="13512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121920</xdr:rowOff>
    </xdr:from>
    <xdr:to>
      <xdr:col>65</xdr:col>
      <xdr:colOff>53975</xdr:colOff>
      <xdr:row>37</xdr:row>
      <xdr:rowOff>52070</xdr:rowOff>
    </xdr:to>
    <xdr:sp macro="" textlink="">
      <xdr:nvSpPr>
        <xdr:cNvPr id="331" name="楕円 330"/>
        <xdr:cNvSpPr/>
      </xdr:nvSpPr>
      <xdr:spPr>
        <a:xfrm>
          <a:off x="12954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62247</xdr:rowOff>
    </xdr:from>
    <xdr:ext cx="762000" cy="259045"/>
    <xdr:sp macro="" textlink="">
      <xdr:nvSpPr>
        <xdr:cNvPr id="332" name="テキスト ボックス 331"/>
        <xdr:cNvSpPr txBox="1"/>
      </xdr:nvSpPr>
      <xdr:spPr>
        <a:xfrm>
          <a:off x="12623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公債費に係る経常収支比率は前年度と比較し</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下げ、類似団体平均を</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下回っている。地方債現在高の抑制に努めているところであるが、今後も過疎地域自立促進計画に係る事業等が予定されていることから増加が見込まれる。事業の緊急性・必要性を勘案し、今後も地方債の新規発行を控え比率上昇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7" name="直線コネクタ 34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8" name="テキスト ボックス 34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9" name="直線コネクタ 34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0" name="テキスト ボックス 34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1" name="直線コネクタ 35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2" name="テキスト ボックス 35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3" name="直線コネクタ 35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4" name="テキスト ボックス 35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5" name="直線コネクタ 35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6" name="テキスト ボックス 35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7" name="直線コネクタ 35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8" name="テキスト ボックス 35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166188</xdr:rowOff>
    </xdr:from>
    <xdr:to>
      <xdr:col>24</xdr:col>
      <xdr:colOff>25400</xdr:colOff>
      <xdr:row>81</xdr:row>
      <xdr:rowOff>99242</xdr:rowOff>
    </xdr:to>
    <xdr:cxnSp macro="">
      <xdr:nvCxnSpPr>
        <xdr:cNvPr id="361" name="直線コネクタ 360"/>
        <xdr:cNvCxnSpPr/>
      </xdr:nvCxnSpPr>
      <xdr:spPr>
        <a:xfrm flipV="1">
          <a:off x="4826000" y="12510588"/>
          <a:ext cx="0" cy="1476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71319</xdr:rowOff>
    </xdr:from>
    <xdr:ext cx="762000" cy="259045"/>
    <xdr:sp macro="" textlink="">
      <xdr:nvSpPr>
        <xdr:cNvPr id="362" name="公債費最小値テキスト"/>
        <xdr:cNvSpPr txBox="1"/>
      </xdr:nvSpPr>
      <xdr:spPr>
        <a:xfrm>
          <a:off x="4914900" y="1395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99242</xdr:rowOff>
    </xdr:from>
    <xdr:to>
      <xdr:col>24</xdr:col>
      <xdr:colOff>114300</xdr:colOff>
      <xdr:row>81</xdr:row>
      <xdr:rowOff>99242</xdr:rowOff>
    </xdr:to>
    <xdr:cxnSp macro="">
      <xdr:nvCxnSpPr>
        <xdr:cNvPr id="363" name="直線コネクタ 362"/>
        <xdr:cNvCxnSpPr/>
      </xdr:nvCxnSpPr>
      <xdr:spPr>
        <a:xfrm>
          <a:off x="4737100" y="1398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81115</xdr:rowOff>
    </xdr:from>
    <xdr:ext cx="762000" cy="259045"/>
    <xdr:sp macro="" textlink="">
      <xdr:nvSpPr>
        <xdr:cNvPr id="364" name="公債費最大値テキスト"/>
        <xdr:cNvSpPr txBox="1"/>
      </xdr:nvSpPr>
      <xdr:spPr>
        <a:xfrm>
          <a:off x="4914900" y="1225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166188</xdr:rowOff>
    </xdr:from>
    <xdr:to>
      <xdr:col>24</xdr:col>
      <xdr:colOff>114300</xdr:colOff>
      <xdr:row>72</xdr:row>
      <xdr:rowOff>166188</xdr:rowOff>
    </xdr:to>
    <xdr:cxnSp macro="">
      <xdr:nvCxnSpPr>
        <xdr:cNvPr id="365" name="直線コネクタ 364"/>
        <xdr:cNvCxnSpPr/>
      </xdr:nvCxnSpPr>
      <xdr:spPr>
        <a:xfrm>
          <a:off x="4737100" y="1251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50256</xdr:rowOff>
    </xdr:from>
    <xdr:to>
      <xdr:col>24</xdr:col>
      <xdr:colOff>25400</xdr:colOff>
      <xdr:row>75</xdr:row>
      <xdr:rowOff>66584</xdr:rowOff>
    </xdr:to>
    <xdr:cxnSp macro="">
      <xdr:nvCxnSpPr>
        <xdr:cNvPr id="366" name="直線コネクタ 365"/>
        <xdr:cNvCxnSpPr/>
      </xdr:nvCxnSpPr>
      <xdr:spPr>
        <a:xfrm flipV="1">
          <a:off x="3987800" y="12909006"/>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66239</xdr:rowOff>
    </xdr:from>
    <xdr:ext cx="762000" cy="259045"/>
    <xdr:sp macro="" textlink="">
      <xdr:nvSpPr>
        <xdr:cNvPr id="367" name="公債費平均値テキスト"/>
        <xdr:cNvSpPr txBox="1"/>
      </xdr:nvSpPr>
      <xdr:spPr>
        <a:xfrm>
          <a:off x="4914900" y="129249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94162</xdr:rowOff>
    </xdr:from>
    <xdr:to>
      <xdr:col>24</xdr:col>
      <xdr:colOff>76200</xdr:colOff>
      <xdr:row>76</xdr:row>
      <xdr:rowOff>24312</xdr:rowOff>
    </xdr:to>
    <xdr:sp macro="" textlink="">
      <xdr:nvSpPr>
        <xdr:cNvPr id="368" name="フローチャート: 判断 367"/>
        <xdr:cNvSpPr/>
      </xdr:nvSpPr>
      <xdr:spPr>
        <a:xfrm>
          <a:off x="4775200" y="1295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66584</xdr:rowOff>
    </xdr:from>
    <xdr:to>
      <xdr:col>19</xdr:col>
      <xdr:colOff>187325</xdr:colOff>
      <xdr:row>75</xdr:row>
      <xdr:rowOff>66584</xdr:rowOff>
    </xdr:to>
    <xdr:cxnSp macro="">
      <xdr:nvCxnSpPr>
        <xdr:cNvPr id="369" name="直線コネクタ 368"/>
        <xdr:cNvCxnSpPr/>
      </xdr:nvCxnSpPr>
      <xdr:spPr>
        <a:xfrm>
          <a:off x="3098800" y="129253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90896</xdr:rowOff>
    </xdr:from>
    <xdr:to>
      <xdr:col>20</xdr:col>
      <xdr:colOff>38100</xdr:colOff>
      <xdr:row>76</xdr:row>
      <xdr:rowOff>21047</xdr:rowOff>
    </xdr:to>
    <xdr:sp macro="" textlink="">
      <xdr:nvSpPr>
        <xdr:cNvPr id="370" name="フローチャート: 判断 369"/>
        <xdr:cNvSpPr/>
      </xdr:nvSpPr>
      <xdr:spPr>
        <a:xfrm>
          <a:off x="39370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5822</xdr:rowOff>
    </xdr:from>
    <xdr:ext cx="736600" cy="259045"/>
    <xdr:sp macro="" textlink="">
      <xdr:nvSpPr>
        <xdr:cNvPr id="371" name="テキスト ボックス 370"/>
        <xdr:cNvSpPr txBox="1"/>
      </xdr:nvSpPr>
      <xdr:spPr>
        <a:xfrm>
          <a:off x="3606800" y="13036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27396</xdr:rowOff>
    </xdr:from>
    <xdr:to>
      <xdr:col>15</xdr:col>
      <xdr:colOff>98425</xdr:colOff>
      <xdr:row>75</xdr:row>
      <xdr:rowOff>66584</xdr:rowOff>
    </xdr:to>
    <xdr:cxnSp macro="">
      <xdr:nvCxnSpPr>
        <xdr:cNvPr id="372" name="直線コネクタ 371"/>
        <xdr:cNvCxnSpPr/>
      </xdr:nvCxnSpPr>
      <xdr:spPr>
        <a:xfrm>
          <a:off x="2209800" y="1288614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77833</xdr:rowOff>
    </xdr:from>
    <xdr:to>
      <xdr:col>15</xdr:col>
      <xdr:colOff>149225</xdr:colOff>
      <xdr:row>76</xdr:row>
      <xdr:rowOff>7984</xdr:rowOff>
    </xdr:to>
    <xdr:sp macro="" textlink="">
      <xdr:nvSpPr>
        <xdr:cNvPr id="373" name="フローチャート: 判断 372"/>
        <xdr:cNvSpPr/>
      </xdr:nvSpPr>
      <xdr:spPr>
        <a:xfrm>
          <a:off x="30480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164209</xdr:rowOff>
    </xdr:from>
    <xdr:ext cx="762000" cy="259045"/>
    <xdr:sp macro="" textlink="">
      <xdr:nvSpPr>
        <xdr:cNvPr id="374" name="テキスト ボックス 373"/>
        <xdr:cNvSpPr txBox="1"/>
      </xdr:nvSpPr>
      <xdr:spPr>
        <a:xfrm>
          <a:off x="2717800" y="13022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27396</xdr:rowOff>
    </xdr:from>
    <xdr:to>
      <xdr:col>11</xdr:col>
      <xdr:colOff>9525</xdr:colOff>
      <xdr:row>75</xdr:row>
      <xdr:rowOff>63319</xdr:rowOff>
    </xdr:to>
    <xdr:cxnSp macro="">
      <xdr:nvCxnSpPr>
        <xdr:cNvPr id="375" name="直線コネクタ 374"/>
        <xdr:cNvCxnSpPr/>
      </xdr:nvCxnSpPr>
      <xdr:spPr>
        <a:xfrm flipV="1">
          <a:off x="1320800" y="1288614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45176</xdr:rowOff>
    </xdr:from>
    <xdr:to>
      <xdr:col>11</xdr:col>
      <xdr:colOff>60325</xdr:colOff>
      <xdr:row>75</xdr:row>
      <xdr:rowOff>146776</xdr:rowOff>
    </xdr:to>
    <xdr:sp macro="" textlink="">
      <xdr:nvSpPr>
        <xdr:cNvPr id="376" name="フローチャート: 判断 375"/>
        <xdr:cNvSpPr/>
      </xdr:nvSpPr>
      <xdr:spPr>
        <a:xfrm>
          <a:off x="2159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131553</xdr:rowOff>
    </xdr:from>
    <xdr:ext cx="762000" cy="259045"/>
    <xdr:sp macro="" textlink="">
      <xdr:nvSpPr>
        <xdr:cNvPr id="377" name="テキスト ボックス 376"/>
        <xdr:cNvSpPr txBox="1"/>
      </xdr:nvSpPr>
      <xdr:spPr>
        <a:xfrm>
          <a:off x="1828800" y="1299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74567</xdr:rowOff>
    </xdr:from>
    <xdr:to>
      <xdr:col>6</xdr:col>
      <xdr:colOff>171450</xdr:colOff>
      <xdr:row>76</xdr:row>
      <xdr:rowOff>4716</xdr:rowOff>
    </xdr:to>
    <xdr:sp macro="" textlink="">
      <xdr:nvSpPr>
        <xdr:cNvPr id="378" name="フローチャート: 判断 377"/>
        <xdr:cNvSpPr/>
      </xdr:nvSpPr>
      <xdr:spPr>
        <a:xfrm>
          <a:off x="1270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160945</xdr:rowOff>
    </xdr:from>
    <xdr:ext cx="762000" cy="259045"/>
    <xdr:sp macro="" textlink="">
      <xdr:nvSpPr>
        <xdr:cNvPr id="379" name="テキスト ボックス 378"/>
        <xdr:cNvSpPr txBox="1"/>
      </xdr:nvSpPr>
      <xdr:spPr>
        <a:xfrm>
          <a:off x="939800" y="13019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170906</xdr:rowOff>
    </xdr:from>
    <xdr:to>
      <xdr:col>24</xdr:col>
      <xdr:colOff>76200</xdr:colOff>
      <xdr:row>75</xdr:row>
      <xdr:rowOff>101056</xdr:rowOff>
    </xdr:to>
    <xdr:sp macro="" textlink="">
      <xdr:nvSpPr>
        <xdr:cNvPr id="385" name="楕円 384"/>
        <xdr:cNvSpPr/>
      </xdr:nvSpPr>
      <xdr:spPr>
        <a:xfrm>
          <a:off x="4775200" y="1285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15983</xdr:rowOff>
    </xdr:from>
    <xdr:ext cx="762000" cy="259045"/>
    <xdr:sp macro="" textlink="">
      <xdr:nvSpPr>
        <xdr:cNvPr id="386" name="公債費該当値テキスト"/>
        <xdr:cNvSpPr txBox="1"/>
      </xdr:nvSpPr>
      <xdr:spPr>
        <a:xfrm>
          <a:off x="4914900" y="12703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15784</xdr:rowOff>
    </xdr:from>
    <xdr:to>
      <xdr:col>20</xdr:col>
      <xdr:colOff>38100</xdr:colOff>
      <xdr:row>75</xdr:row>
      <xdr:rowOff>117384</xdr:rowOff>
    </xdr:to>
    <xdr:sp macro="" textlink="">
      <xdr:nvSpPr>
        <xdr:cNvPr id="387" name="楕円 386"/>
        <xdr:cNvSpPr/>
      </xdr:nvSpPr>
      <xdr:spPr>
        <a:xfrm>
          <a:off x="3937000" y="1287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127561</xdr:rowOff>
    </xdr:from>
    <xdr:ext cx="736600" cy="259045"/>
    <xdr:sp macro="" textlink="">
      <xdr:nvSpPr>
        <xdr:cNvPr id="388" name="テキスト ボックス 387"/>
        <xdr:cNvSpPr txBox="1"/>
      </xdr:nvSpPr>
      <xdr:spPr>
        <a:xfrm>
          <a:off x="3606800" y="126434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15784</xdr:rowOff>
    </xdr:from>
    <xdr:to>
      <xdr:col>15</xdr:col>
      <xdr:colOff>149225</xdr:colOff>
      <xdr:row>75</xdr:row>
      <xdr:rowOff>117384</xdr:rowOff>
    </xdr:to>
    <xdr:sp macro="" textlink="">
      <xdr:nvSpPr>
        <xdr:cNvPr id="389" name="楕円 388"/>
        <xdr:cNvSpPr/>
      </xdr:nvSpPr>
      <xdr:spPr>
        <a:xfrm>
          <a:off x="3048000" y="1287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127561</xdr:rowOff>
    </xdr:from>
    <xdr:ext cx="762000" cy="259045"/>
    <xdr:sp macro="" textlink="">
      <xdr:nvSpPr>
        <xdr:cNvPr id="390" name="テキスト ボックス 389"/>
        <xdr:cNvSpPr txBox="1"/>
      </xdr:nvSpPr>
      <xdr:spPr>
        <a:xfrm>
          <a:off x="2717800" y="12643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148046</xdr:rowOff>
    </xdr:from>
    <xdr:to>
      <xdr:col>11</xdr:col>
      <xdr:colOff>60325</xdr:colOff>
      <xdr:row>75</xdr:row>
      <xdr:rowOff>78196</xdr:rowOff>
    </xdr:to>
    <xdr:sp macro="" textlink="">
      <xdr:nvSpPr>
        <xdr:cNvPr id="391" name="楕円 390"/>
        <xdr:cNvSpPr/>
      </xdr:nvSpPr>
      <xdr:spPr>
        <a:xfrm>
          <a:off x="2159000" y="1283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88373</xdr:rowOff>
    </xdr:from>
    <xdr:ext cx="762000" cy="259045"/>
    <xdr:sp macro="" textlink="">
      <xdr:nvSpPr>
        <xdr:cNvPr id="392" name="テキスト ボックス 391"/>
        <xdr:cNvSpPr txBox="1"/>
      </xdr:nvSpPr>
      <xdr:spPr>
        <a:xfrm>
          <a:off x="1828800" y="12604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12519</xdr:rowOff>
    </xdr:from>
    <xdr:to>
      <xdr:col>6</xdr:col>
      <xdr:colOff>171450</xdr:colOff>
      <xdr:row>75</xdr:row>
      <xdr:rowOff>114119</xdr:rowOff>
    </xdr:to>
    <xdr:sp macro="" textlink="">
      <xdr:nvSpPr>
        <xdr:cNvPr id="393" name="楕円 392"/>
        <xdr:cNvSpPr/>
      </xdr:nvSpPr>
      <xdr:spPr>
        <a:xfrm>
          <a:off x="1270000" y="1287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124296</xdr:rowOff>
    </xdr:from>
    <xdr:ext cx="762000" cy="259045"/>
    <xdr:sp macro="" textlink="">
      <xdr:nvSpPr>
        <xdr:cNvPr id="394" name="テキスト ボックス 393"/>
        <xdr:cNvSpPr txBox="1"/>
      </xdr:nvSpPr>
      <xdr:spPr>
        <a:xfrm>
          <a:off x="939800" y="1264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％上回っている。物件費やその他の項目については、類似団体を下回っているが、人件費が</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％と大きく上回っている。今後も退職者分の不補充、再任用短期職員の採用、業務の外部委託等により正規職員の削減を図り、人件費の抑制に努めるとともに、他の経費についても比率上昇の抑制に努める。</a:t>
          </a: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9" name="直線コネクタ 408"/>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0" name="テキスト ボックス 409"/>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1" name="直線コネクタ 410"/>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2" name="テキスト ボックス 411"/>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3" name="直線コネクタ 412"/>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4" name="テキスト ボックス 413"/>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5" name="直線コネクタ 414"/>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6" name="テキスト ボックス 415"/>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7" name="直線コネクタ 416"/>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8" name="テキスト ボックス 417"/>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9" name="直線コネクタ 418"/>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0" name="テキスト ボックス 419"/>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148227</xdr:rowOff>
    </xdr:from>
    <xdr:to>
      <xdr:col>82</xdr:col>
      <xdr:colOff>107950</xdr:colOff>
      <xdr:row>81</xdr:row>
      <xdr:rowOff>112305</xdr:rowOff>
    </xdr:to>
    <xdr:cxnSp macro="">
      <xdr:nvCxnSpPr>
        <xdr:cNvPr id="424" name="直線コネクタ 423"/>
        <xdr:cNvCxnSpPr/>
      </xdr:nvCxnSpPr>
      <xdr:spPr>
        <a:xfrm flipV="1">
          <a:off x="16510000" y="12664077"/>
          <a:ext cx="0" cy="1335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84382</xdr:rowOff>
    </xdr:from>
    <xdr:ext cx="762000" cy="259045"/>
    <xdr:sp macro="" textlink="">
      <xdr:nvSpPr>
        <xdr:cNvPr id="425" name="公債費以外最小値テキスト"/>
        <xdr:cNvSpPr txBox="1"/>
      </xdr:nvSpPr>
      <xdr:spPr>
        <a:xfrm>
          <a:off x="16598900" y="13971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112305</xdr:rowOff>
    </xdr:from>
    <xdr:to>
      <xdr:col>82</xdr:col>
      <xdr:colOff>196850</xdr:colOff>
      <xdr:row>81</xdr:row>
      <xdr:rowOff>112305</xdr:rowOff>
    </xdr:to>
    <xdr:cxnSp macro="">
      <xdr:nvCxnSpPr>
        <xdr:cNvPr id="426" name="直線コネクタ 425"/>
        <xdr:cNvCxnSpPr/>
      </xdr:nvCxnSpPr>
      <xdr:spPr>
        <a:xfrm>
          <a:off x="16421100" y="1399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63154</xdr:rowOff>
    </xdr:from>
    <xdr:ext cx="762000" cy="259045"/>
    <xdr:sp macro="" textlink="">
      <xdr:nvSpPr>
        <xdr:cNvPr id="427" name="公債費以外最大値テキスト"/>
        <xdr:cNvSpPr txBox="1"/>
      </xdr:nvSpPr>
      <xdr:spPr>
        <a:xfrm>
          <a:off x="16598900" y="1240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148227</xdr:rowOff>
    </xdr:from>
    <xdr:to>
      <xdr:col>82</xdr:col>
      <xdr:colOff>196850</xdr:colOff>
      <xdr:row>73</xdr:row>
      <xdr:rowOff>148227</xdr:rowOff>
    </xdr:to>
    <xdr:cxnSp macro="">
      <xdr:nvCxnSpPr>
        <xdr:cNvPr id="428" name="直線コネクタ 427"/>
        <xdr:cNvCxnSpPr/>
      </xdr:nvCxnSpPr>
      <xdr:spPr>
        <a:xfrm>
          <a:off x="16421100" y="1266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30662</xdr:rowOff>
    </xdr:from>
    <xdr:to>
      <xdr:col>82</xdr:col>
      <xdr:colOff>107950</xdr:colOff>
      <xdr:row>79</xdr:row>
      <xdr:rowOff>99242</xdr:rowOff>
    </xdr:to>
    <xdr:cxnSp macro="">
      <xdr:nvCxnSpPr>
        <xdr:cNvPr id="429" name="直線コネクタ 428"/>
        <xdr:cNvCxnSpPr/>
      </xdr:nvCxnSpPr>
      <xdr:spPr>
        <a:xfrm>
          <a:off x="15671800" y="1357521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158041</xdr:rowOff>
    </xdr:from>
    <xdr:ext cx="762000" cy="259045"/>
    <xdr:sp macro="" textlink="">
      <xdr:nvSpPr>
        <xdr:cNvPr id="430" name="公債費以外平均値テキスト"/>
        <xdr:cNvSpPr txBox="1"/>
      </xdr:nvSpPr>
      <xdr:spPr>
        <a:xfrm>
          <a:off x="16598900" y="1335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141514</xdr:rowOff>
    </xdr:from>
    <xdr:to>
      <xdr:col>82</xdr:col>
      <xdr:colOff>158750</xdr:colOff>
      <xdr:row>79</xdr:row>
      <xdr:rowOff>71664</xdr:rowOff>
    </xdr:to>
    <xdr:sp macro="" textlink="">
      <xdr:nvSpPr>
        <xdr:cNvPr id="431" name="フローチャート: 判断 430"/>
        <xdr:cNvSpPr/>
      </xdr:nvSpPr>
      <xdr:spPr>
        <a:xfrm>
          <a:off x="164592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17599</xdr:rowOff>
    </xdr:from>
    <xdr:to>
      <xdr:col>78</xdr:col>
      <xdr:colOff>69850</xdr:colOff>
      <xdr:row>79</xdr:row>
      <xdr:rowOff>30662</xdr:rowOff>
    </xdr:to>
    <xdr:cxnSp macro="">
      <xdr:nvCxnSpPr>
        <xdr:cNvPr id="432" name="直線コネクタ 431"/>
        <xdr:cNvCxnSpPr/>
      </xdr:nvCxnSpPr>
      <xdr:spPr>
        <a:xfrm>
          <a:off x="14782800" y="1356214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121920</xdr:rowOff>
    </xdr:from>
    <xdr:to>
      <xdr:col>78</xdr:col>
      <xdr:colOff>120650</xdr:colOff>
      <xdr:row>79</xdr:row>
      <xdr:rowOff>52070</xdr:rowOff>
    </xdr:to>
    <xdr:sp macro="" textlink="">
      <xdr:nvSpPr>
        <xdr:cNvPr id="433" name="フローチャート: 判断 432"/>
        <xdr:cNvSpPr/>
      </xdr:nvSpPr>
      <xdr:spPr>
        <a:xfrm>
          <a:off x="156210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62247</xdr:rowOff>
    </xdr:from>
    <xdr:ext cx="736600" cy="259045"/>
    <xdr:sp macro="" textlink="">
      <xdr:nvSpPr>
        <xdr:cNvPr id="434" name="テキスト ボックス 433"/>
        <xdr:cNvSpPr txBox="1"/>
      </xdr:nvSpPr>
      <xdr:spPr>
        <a:xfrm>
          <a:off x="15290800" y="1326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17599</xdr:rowOff>
    </xdr:from>
    <xdr:to>
      <xdr:col>73</xdr:col>
      <xdr:colOff>180975</xdr:colOff>
      <xdr:row>79</xdr:row>
      <xdr:rowOff>30662</xdr:rowOff>
    </xdr:to>
    <xdr:cxnSp macro="">
      <xdr:nvCxnSpPr>
        <xdr:cNvPr id="435" name="直線コネクタ 434"/>
        <xdr:cNvCxnSpPr/>
      </xdr:nvCxnSpPr>
      <xdr:spPr>
        <a:xfrm flipV="1">
          <a:off x="13893800" y="1356214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79466</xdr:rowOff>
    </xdr:from>
    <xdr:to>
      <xdr:col>74</xdr:col>
      <xdr:colOff>31750</xdr:colOff>
      <xdr:row>79</xdr:row>
      <xdr:rowOff>9616</xdr:rowOff>
    </xdr:to>
    <xdr:sp macro="" textlink="">
      <xdr:nvSpPr>
        <xdr:cNvPr id="436" name="フローチャート: 判断 435"/>
        <xdr:cNvSpPr/>
      </xdr:nvSpPr>
      <xdr:spPr>
        <a:xfrm>
          <a:off x="14732000" y="13452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19793</xdr:rowOff>
    </xdr:from>
    <xdr:ext cx="762000" cy="259045"/>
    <xdr:sp macro="" textlink="">
      <xdr:nvSpPr>
        <xdr:cNvPr id="437" name="テキスト ボックス 436"/>
        <xdr:cNvSpPr txBox="1"/>
      </xdr:nvSpPr>
      <xdr:spPr>
        <a:xfrm>
          <a:off x="14401800" y="1322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30662</xdr:rowOff>
    </xdr:from>
    <xdr:to>
      <xdr:col>69</xdr:col>
      <xdr:colOff>92075</xdr:colOff>
      <xdr:row>79</xdr:row>
      <xdr:rowOff>66584</xdr:rowOff>
    </xdr:to>
    <xdr:cxnSp macro="">
      <xdr:nvCxnSpPr>
        <xdr:cNvPr id="438" name="直線コネクタ 437"/>
        <xdr:cNvCxnSpPr/>
      </xdr:nvCxnSpPr>
      <xdr:spPr>
        <a:xfrm flipV="1">
          <a:off x="13004800" y="1357521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53339</xdr:rowOff>
    </xdr:from>
    <xdr:to>
      <xdr:col>69</xdr:col>
      <xdr:colOff>142875</xdr:colOff>
      <xdr:row>78</xdr:row>
      <xdr:rowOff>154939</xdr:rowOff>
    </xdr:to>
    <xdr:sp macro="" textlink="">
      <xdr:nvSpPr>
        <xdr:cNvPr id="439" name="フローチャート: 判断 438"/>
        <xdr:cNvSpPr/>
      </xdr:nvSpPr>
      <xdr:spPr>
        <a:xfrm>
          <a:off x="13843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165116</xdr:rowOff>
    </xdr:from>
    <xdr:ext cx="762000" cy="259045"/>
    <xdr:sp macro="" textlink="">
      <xdr:nvSpPr>
        <xdr:cNvPr id="440" name="テキスト ボックス 439"/>
        <xdr:cNvSpPr txBox="1"/>
      </xdr:nvSpPr>
      <xdr:spPr>
        <a:xfrm>
          <a:off x="13512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33745</xdr:rowOff>
    </xdr:from>
    <xdr:to>
      <xdr:col>65</xdr:col>
      <xdr:colOff>53975</xdr:colOff>
      <xdr:row>78</xdr:row>
      <xdr:rowOff>135345</xdr:rowOff>
    </xdr:to>
    <xdr:sp macro="" textlink="">
      <xdr:nvSpPr>
        <xdr:cNvPr id="441" name="フローチャート: 判断 440"/>
        <xdr:cNvSpPr/>
      </xdr:nvSpPr>
      <xdr:spPr>
        <a:xfrm>
          <a:off x="12954000" y="134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145522</xdr:rowOff>
    </xdr:from>
    <xdr:ext cx="762000" cy="259045"/>
    <xdr:sp macro="" textlink="">
      <xdr:nvSpPr>
        <xdr:cNvPr id="442" name="テキスト ボックス 441"/>
        <xdr:cNvSpPr txBox="1"/>
      </xdr:nvSpPr>
      <xdr:spPr>
        <a:xfrm>
          <a:off x="12623800" y="13175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48442</xdr:rowOff>
    </xdr:from>
    <xdr:to>
      <xdr:col>82</xdr:col>
      <xdr:colOff>158750</xdr:colOff>
      <xdr:row>79</xdr:row>
      <xdr:rowOff>150042</xdr:rowOff>
    </xdr:to>
    <xdr:sp macro="" textlink="">
      <xdr:nvSpPr>
        <xdr:cNvPr id="448" name="楕円 447"/>
        <xdr:cNvSpPr/>
      </xdr:nvSpPr>
      <xdr:spPr>
        <a:xfrm>
          <a:off x="16459200" y="1359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20519</xdr:rowOff>
    </xdr:from>
    <xdr:ext cx="762000" cy="259045"/>
    <xdr:sp macro="" textlink="">
      <xdr:nvSpPr>
        <xdr:cNvPr id="449" name="公債費以外該当値テキスト"/>
        <xdr:cNvSpPr txBox="1"/>
      </xdr:nvSpPr>
      <xdr:spPr>
        <a:xfrm>
          <a:off x="16598900" y="1356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151312</xdr:rowOff>
    </xdr:from>
    <xdr:to>
      <xdr:col>78</xdr:col>
      <xdr:colOff>120650</xdr:colOff>
      <xdr:row>79</xdr:row>
      <xdr:rowOff>81462</xdr:rowOff>
    </xdr:to>
    <xdr:sp macro="" textlink="">
      <xdr:nvSpPr>
        <xdr:cNvPr id="450" name="楕円 449"/>
        <xdr:cNvSpPr/>
      </xdr:nvSpPr>
      <xdr:spPr>
        <a:xfrm>
          <a:off x="15621000" y="1352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66239</xdr:rowOff>
    </xdr:from>
    <xdr:ext cx="736600" cy="259045"/>
    <xdr:sp macro="" textlink="">
      <xdr:nvSpPr>
        <xdr:cNvPr id="451" name="テキスト ボックス 450"/>
        <xdr:cNvSpPr txBox="1"/>
      </xdr:nvSpPr>
      <xdr:spPr>
        <a:xfrm>
          <a:off x="15290800" y="1361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138249</xdr:rowOff>
    </xdr:from>
    <xdr:to>
      <xdr:col>74</xdr:col>
      <xdr:colOff>31750</xdr:colOff>
      <xdr:row>79</xdr:row>
      <xdr:rowOff>68399</xdr:rowOff>
    </xdr:to>
    <xdr:sp macro="" textlink="">
      <xdr:nvSpPr>
        <xdr:cNvPr id="452" name="楕円 451"/>
        <xdr:cNvSpPr/>
      </xdr:nvSpPr>
      <xdr:spPr>
        <a:xfrm>
          <a:off x="14732000" y="1351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53176</xdr:rowOff>
    </xdr:from>
    <xdr:ext cx="762000" cy="259045"/>
    <xdr:sp macro="" textlink="">
      <xdr:nvSpPr>
        <xdr:cNvPr id="453" name="テキスト ボックス 452"/>
        <xdr:cNvSpPr txBox="1"/>
      </xdr:nvSpPr>
      <xdr:spPr>
        <a:xfrm>
          <a:off x="14401800" y="1359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151312</xdr:rowOff>
    </xdr:from>
    <xdr:to>
      <xdr:col>69</xdr:col>
      <xdr:colOff>142875</xdr:colOff>
      <xdr:row>79</xdr:row>
      <xdr:rowOff>81462</xdr:rowOff>
    </xdr:to>
    <xdr:sp macro="" textlink="">
      <xdr:nvSpPr>
        <xdr:cNvPr id="454" name="楕円 453"/>
        <xdr:cNvSpPr/>
      </xdr:nvSpPr>
      <xdr:spPr>
        <a:xfrm>
          <a:off x="13843000" y="1352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66239</xdr:rowOff>
    </xdr:from>
    <xdr:ext cx="762000" cy="259045"/>
    <xdr:sp macro="" textlink="">
      <xdr:nvSpPr>
        <xdr:cNvPr id="455" name="テキスト ボックス 454"/>
        <xdr:cNvSpPr txBox="1"/>
      </xdr:nvSpPr>
      <xdr:spPr>
        <a:xfrm>
          <a:off x="13512800" y="1361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15784</xdr:rowOff>
    </xdr:from>
    <xdr:to>
      <xdr:col>65</xdr:col>
      <xdr:colOff>53975</xdr:colOff>
      <xdr:row>79</xdr:row>
      <xdr:rowOff>117384</xdr:rowOff>
    </xdr:to>
    <xdr:sp macro="" textlink="">
      <xdr:nvSpPr>
        <xdr:cNvPr id="456" name="楕円 455"/>
        <xdr:cNvSpPr/>
      </xdr:nvSpPr>
      <xdr:spPr>
        <a:xfrm>
          <a:off x="12954000" y="1356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102161</xdr:rowOff>
    </xdr:from>
    <xdr:ext cx="762000" cy="259045"/>
    <xdr:sp macro="" textlink="">
      <xdr:nvSpPr>
        <xdr:cNvPr id="457" name="テキスト ボックス 456"/>
        <xdr:cNvSpPr txBox="1"/>
      </xdr:nvSpPr>
      <xdr:spPr>
        <a:xfrm>
          <a:off x="12623800" y="13646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千葉県大多喜町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29830</xdr:rowOff>
    </xdr:from>
    <xdr:to>
      <xdr:col>29</xdr:col>
      <xdr:colOff>127000</xdr:colOff>
      <xdr:row>20</xdr:row>
      <xdr:rowOff>107664</xdr:rowOff>
    </xdr:to>
    <xdr:cxnSp macro="">
      <xdr:nvCxnSpPr>
        <xdr:cNvPr id="43" name="直線コネクタ 42"/>
        <xdr:cNvCxnSpPr/>
      </xdr:nvCxnSpPr>
      <xdr:spPr bwMode="auto">
        <a:xfrm flipV="1">
          <a:off x="5651500" y="2134855"/>
          <a:ext cx="0" cy="14494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79741</xdr:rowOff>
    </xdr:from>
    <xdr:ext cx="762000" cy="259045"/>
    <xdr:sp macro="" textlink="">
      <xdr:nvSpPr>
        <xdr:cNvPr id="44" name="人口1人当たり決算額の推移最小値テキスト130"/>
        <xdr:cNvSpPr txBox="1"/>
      </xdr:nvSpPr>
      <xdr:spPr>
        <a:xfrm>
          <a:off x="5740400" y="355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107664</xdr:rowOff>
    </xdr:from>
    <xdr:to>
      <xdr:col>30</xdr:col>
      <xdr:colOff>25400</xdr:colOff>
      <xdr:row>20</xdr:row>
      <xdr:rowOff>107664</xdr:rowOff>
    </xdr:to>
    <xdr:cxnSp macro="">
      <xdr:nvCxnSpPr>
        <xdr:cNvPr id="45" name="直線コネクタ 44"/>
        <xdr:cNvCxnSpPr/>
      </xdr:nvCxnSpPr>
      <xdr:spPr bwMode="auto">
        <a:xfrm>
          <a:off x="5562600" y="35842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116207</xdr:rowOff>
    </xdr:from>
    <xdr:ext cx="762000" cy="259045"/>
    <xdr:sp macro="" textlink="">
      <xdr:nvSpPr>
        <xdr:cNvPr id="46" name="人口1人当たり決算額の推移最大値テキスト130"/>
        <xdr:cNvSpPr txBox="1"/>
      </xdr:nvSpPr>
      <xdr:spPr>
        <a:xfrm>
          <a:off x="5740400" y="1878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29830</xdr:rowOff>
    </xdr:from>
    <xdr:to>
      <xdr:col>30</xdr:col>
      <xdr:colOff>25400</xdr:colOff>
      <xdr:row>12</xdr:row>
      <xdr:rowOff>29830</xdr:rowOff>
    </xdr:to>
    <xdr:cxnSp macro="">
      <xdr:nvCxnSpPr>
        <xdr:cNvPr id="47" name="直線コネクタ 46"/>
        <xdr:cNvCxnSpPr/>
      </xdr:nvCxnSpPr>
      <xdr:spPr bwMode="auto">
        <a:xfrm>
          <a:off x="5562600" y="21348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118865</xdr:rowOff>
    </xdr:from>
    <xdr:to>
      <xdr:col>29</xdr:col>
      <xdr:colOff>127000</xdr:colOff>
      <xdr:row>18</xdr:row>
      <xdr:rowOff>48593</xdr:rowOff>
    </xdr:to>
    <xdr:cxnSp macro="">
      <xdr:nvCxnSpPr>
        <xdr:cNvPr id="48" name="直線コネクタ 47"/>
        <xdr:cNvCxnSpPr/>
      </xdr:nvCxnSpPr>
      <xdr:spPr bwMode="auto">
        <a:xfrm flipV="1">
          <a:off x="5003800" y="3081140"/>
          <a:ext cx="647700" cy="1011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58111</xdr:rowOff>
    </xdr:from>
    <xdr:ext cx="762000" cy="259045"/>
    <xdr:sp macro="" textlink="">
      <xdr:nvSpPr>
        <xdr:cNvPr id="49" name="人口1人当たり決算額の推移平均値テキスト130"/>
        <xdr:cNvSpPr txBox="1"/>
      </xdr:nvSpPr>
      <xdr:spPr>
        <a:xfrm>
          <a:off x="5740400" y="28489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41584</xdr:rowOff>
    </xdr:from>
    <xdr:to>
      <xdr:col>29</xdr:col>
      <xdr:colOff>177800</xdr:colOff>
      <xdr:row>17</xdr:row>
      <xdr:rowOff>143184</xdr:rowOff>
    </xdr:to>
    <xdr:sp macro="" textlink="">
      <xdr:nvSpPr>
        <xdr:cNvPr id="50" name="フローチャート: 判断 49"/>
        <xdr:cNvSpPr/>
      </xdr:nvSpPr>
      <xdr:spPr bwMode="auto">
        <a:xfrm>
          <a:off x="5600700" y="3003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45612</xdr:rowOff>
    </xdr:from>
    <xdr:to>
      <xdr:col>26</xdr:col>
      <xdr:colOff>50800</xdr:colOff>
      <xdr:row>18</xdr:row>
      <xdr:rowOff>48593</xdr:rowOff>
    </xdr:to>
    <xdr:cxnSp macro="">
      <xdr:nvCxnSpPr>
        <xdr:cNvPr id="51" name="直線コネクタ 50"/>
        <xdr:cNvCxnSpPr/>
      </xdr:nvCxnSpPr>
      <xdr:spPr bwMode="auto">
        <a:xfrm>
          <a:off x="4305300" y="3179337"/>
          <a:ext cx="698500" cy="29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57915</xdr:rowOff>
    </xdr:from>
    <xdr:to>
      <xdr:col>26</xdr:col>
      <xdr:colOff>101600</xdr:colOff>
      <xdr:row>17</xdr:row>
      <xdr:rowOff>159515</xdr:rowOff>
    </xdr:to>
    <xdr:sp macro="" textlink="">
      <xdr:nvSpPr>
        <xdr:cNvPr id="52" name="フローチャート: 判断 51"/>
        <xdr:cNvSpPr/>
      </xdr:nvSpPr>
      <xdr:spPr bwMode="auto">
        <a:xfrm>
          <a:off x="4953000" y="3020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169692</xdr:rowOff>
    </xdr:from>
    <xdr:ext cx="736600" cy="259045"/>
    <xdr:sp macro="" textlink="">
      <xdr:nvSpPr>
        <xdr:cNvPr id="53" name="テキスト ボックス 52"/>
        <xdr:cNvSpPr txBox="1"/>
      </xdr:nvSpPr>
      <xdr:spPr>
        <a:xfrm>
          <a:off x="4622800" y="2789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45612</xdr:rowOff>
    </xdr:from>
    <xdr:to>
      <xdr:col>22</xdr:col>
      <xdr:colOff>114300</xdr:colOff>
      <xdr:row>18</xdr:row>
      <xdr:rowOff>80780</xdr:rowOff>
    </xdr:to>
    <xdr:cxnSp macro="">
      <xdr:nvCxnSpPr>
        <xdr:cNvPr id="54" name="直線コネクタ 53"/>
        <xdr:cNvCxnSpPr/>
      </xdr:nvCxnSpPr>
      <xdr:spPr bwMode="auto">
        <a:xfrm flipV="1">
          <a:off x="3606800" y="3179337"/>
          <a:ext cx="698500" cy="351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86728</xdr:rowOff>
    </xdr:from>
    <xdr:to>
      <xdr:col>22</xdr:col>
      <xdr:colOff>165100</xdr:colOff>
      <xdr:row>18</xdr:row>
      <xdr:rowOff>16878</xdr:rowOff>
    </xdr:to>
    <xdr:sp macro="" textlink="">
      <xdr:nvSpPr>
        <xdr:cNvPr id="55" name="フローチャート: 判断 54"/>
        <xdr:cNvSpPr/>
      </xdr:nvSpPr>
      <xdr:spPr bwMode="auto">
        <a:xfrm>
          <a:off x="4254500" y="3049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27055</xdr:rowOff>
    </xdr:from>
    <xdr:ext cx="762000" cy="259045"/>
    <xdr:sp macro="" textlink="">
      <xdr:nvSpPr>
        <xdr:cNvPr id="56" name="テキスト ボックス 55"/>
        <xdr:cNvSpPr txBox="1"/>
      </xdr:nvSpPr>
      <xdr:spPr>
        <a:xfrm>
          <a:off x="3924300" y="2817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80780</xdr:rowOff>
    </xdr:from>
    <xdr:to>
      <xdr:col>18</xdr:col>
      <xdr:colOff>177800</xdr:colOff>
      <xdr:row>18</xdr:row>
      <xdr:rowOff>84429</xdr:rowOff>
    </xdr:to>
    <xdr:cxnSp macro="">
      <xdr:nvCxnSpPr>
        <xdr:cNvPr id="57" name="直線コネクタ 56"/>
        <xdr:cNvCxnSpPr/>
      </xdr:nvCxnSpPr>
      <xdr:spPr bwMode="auto">
        <a:xfrm flipV="1">
          <a:off x="2908300" y="3214505"/>
          <a:ext cx="698500" cy="3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104485</xdr:rowOff>
    </xdr:from>
    <xdr:to>
      <xdr:col>19</xdr:col>
      <xdr:colOff>38100</xdr:colOff>
      <xdr:row>18</xdr:row>
      <xdr:rowOff>34635</xdr:rowOff>
    </xdr:to>
    <xdr:sp macro="" textlink="">
      <xdr:nvSpPr>
        <xdr:cNvPr id="58" name="フローチャート: 判断 57"/>
        <xdr:cNvSpPr/>
      </xdr:nvSpPr>
      <xdr:spPr bwMode="auto">
        <a:xfrm>
          <a:off x="3556000" y="306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44812</xdr:rowOff>
    </xdr:from>
    <xdr:ext cx="762000" cy="259045"/>
    <xdr:sp macro="" textlink="">
      <xdr:nvSpPr>
        <xdr:cNvPr id="59" name="テキスト ボックス 58"/>
        <xdr:cNvSpPr txBox="1"/>
      </xdr:nvSpPr>
      <xdr:spPr>
        <a:xfrm>
          <a:off x="3225800" y="283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40468</xdr:rowOff>
    </xdr:from>
    <xdr:to>
      <xdr:col>15</xdr:col>
      <xdr:colOff>101600</xdr:colOff>
      <xdr:row>19</xdr:row>
      <xdr:rowOff>142068</xdr:rowOff>
    </xdr:to>
    <xdr:sp macro="" textlink="">
      <xdr:nvSpPr>
        <xdr:cNvPr id="60" name="フローチャート: 判断 59"/>
        <xdr:cNvSpPr/>
      </xdr:nvSpPr>
      <xdr:spPr bwMode="auto">
        <a:xfrm>
          <a:off x="2857500" y="33456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126845</xdr:rowOff>
    </xdr:from>
    <xdr:ext cx="762000" cy="259045"/>
    <xdr:sp macro="" textlink="">
      <xdr:nvSpPr>
        <xdr:cNvPr id="61" name="テキスト ボックス 60"/>
        <xdr:cNvSpPr txBox="1"/>
      </xdr:nvSpPr>
      <xdr:spPr>
        <a:xfrm>
          <a:off x="2527300" y="343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68065</xdr:rowOff>
    </xdr:from>
    <xdr:to>
      <xdr:col>29</xdr:col>
      <xdr:colOff>177800</xdr:colOff>
      <xdr:row>17</xdr:row>
      <xdr:rowOff>169665</xdr:rowOff>
    </xdr:to>
    <xdr:sp macro="" textlink="">
      <xdr:nvSpPr>
        <xdr:cNvPr id="67" name="楕円 66"/>
        <xdr:cNvSpPr/>
      </xdr:nvSpPr>
      <xdr:spPr bwMode="auto">
        <a:xfrm>
          <a:off x="5600700" y="3030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40142</xdr:rowOff>
    </xdr:from>
    <xdr:ext cx="762000" cy="259045"/>
    <xdr:sp macro="" textlink="">
      <xdr:nvSpPr>
        <xdr:cNvPr id="68" name="人口1人当たり決算額の推移該当値テキスト130"/>
        <xdr:cNvSpPr txBox="1"/>
      </xdr:nvSpPr>
      <xdr:spPr>
        <a:xfrm>
          <a:off x="5740400" y="30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169243</xdr:rowOff>
    </xdr:from>
    <xdr:to>
      <xdr:col>26</xdr:col>
      <xdr:colOff>101600</xdr:colOff>
      <xdr:row>18</xdr:row>
      <xdr:rowOff>99393</xdr:rowOff>
    </xdr:to>
    <xdr:sp macro="" textlink="">
      <xdr:nvSpPr>
        <xdr:cNvPr id="69" name="楕円 68"/>
        <xdr:cNvSpPr/>
      </xdr:nvSpPr>
      <xdr:spPr bwMode="auto">
        <a:xfrm>
          <a:off x="4953000" y="31315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84170</xdr:rowOff>
    </xdr:from>
    <xdr:ext cx="736600" cy="259045"/>
    <xdr:sp macro="" textlink="">
      <xdr:nvSpPr>
        <xdr:cNvPr id="70" name="テキスト ボックス 69"/>
        <xdr:cNvSpPr txBox="1"/>
      </xdr:nvSpPr>
      <xdr:spPr>
        <a:xfrm>
          <a:off x="4622800" y="3217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166262</xdr:rowOff>
    </xdr:from>
    <xdr:to>
      <xdr:col>22</xdr:col>
      <xdr:colOff>165100</xdr:colOff>
      <xdr:row>18</xdr:row>
      <xdr:rowOff>96412</xdr:rowOff>
    </xdr:to>
    <xdr:sp macro="" textlink="">
      <xdr:nvSpPr>
        <xdr:cNvPr id="71" name="楕円 70"/>
        <xdr:cNvSpPr/>
      </xdr:nvSpPr>
      <xdr:spPr bwMode="auto">
        <a:xfrm>
          <a:off x="4254500" y="3128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81189</xdr:rowOff>
    </xdr:from>
    <xdr:ext cx="762000" cy="259045"/>
    <xdr:sp macro="" textlink="">
      <xdr:nvSpPr>
        <xdr:cNvPr id="72" name="テキスト ボックス 71"/>
        <xdr:cNvSpPr txBox="1"/>
      </xdr:nvSpPr>
      <xdr:spPr>
        <a:xfrm>
          <a:off x="3924300" y="3214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29980</xdr:rowOff>
    </xdr:from>
    <xdr:to>
      <xdr:col>19</xdr:col>
      <xdr:colOff>38100</xdr:colOff>
      <xdr:row>18</xdr:row>
      <xdr:rowOff>131580</xdr:rowOff>
    </xdr:to>
    <xdr:sp macro="" textlink="">
      <xdr:nvSpPr>
        <xdr:cNvPr id="73" name="楕円 72"/>
        <xdr:cNvSpPr/>
      </xdr:nvSpPr>
      <xdr:spPr bwMode="auto">
        <a:xfrm>
          <a:off x="3556000" y="3163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116357</xdr:rowOff>
    </xdr:from>
    <xdr:ext cx="762000" cy="259045"/>
    <xdr:sp macro="" textlink="">
      <xdr:nvSpPr>
        <xdr:cNvPr id="74" name="テキスト ボックス 73"/>
        <xdr:cNvSpPr txBox="1"/>
      </xdr:nvSpPr>
      <xdr:spPr>
        <a:xfrm>
          <a:off x="3225800" y="3250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33629</xdr:rowOff>
    </xdr:from>
    <xdr:to>
      <xdr:col>15</xdr:col>
      <xdr:colOff>101600</xdr:colOff>
      <xdr:row>18</xdr:row>
      <xdr:rowOff>135229</xdr:rowOff>
    </xdr:to>
    <xdr:sp macro="" textlink="">
      <xdr:nvSpPr>
        <xdr:cNvPr id="75" name="楕円 74"/>
        <xdr:cNvSpPr/>
      </xdr:nvSpPr>
      <xdr:spPr bwMode="auto">
        <a:xfrm>
          <a:off x="2857500" y="31673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145406</xdr:rowOff>
    </xdr:from>
    <xdr:ext cx="762000" cy="259045"/>
    <xdr:sp macro="" textlink="">
      <xdr:nvSpPr>
        <xdr:cNvPr id="76" name="テキスト ボックス 75"/>
        <xdr:cNvSpPr txBox="1"/>
      </xdr:nvSpPr>
      <xdr:spPr>
        <a:xfrm>
          <a:off x="2527300" y="293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3" name="テキスト ボックス 92"/>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112503</xdr:rowOff>
    </xdr:from>
    <xdr:to>
      <xdr:col>29</xdr:col>
      <xdr:colOff>127000</xdr:colOff>
      <xdr:row>37</xdr:row>
      <xdr:rowOff>293763</xdr:rowOff>
    </xdr:to>
    <xdr:cxnSp macro="">
      <xdr:nvCxnSpPr>
        <xdr:cNvPr id="105" name="直線コネクタ 104"/>
        <xdr:cNvCxnSpPr/>
      </xdr:nvCxnSpPr>
      <xdr:spPr bwMode="auto">
        <a:xfrm flipV="1">
          <a:off x="5651500" y="6037053"/>
          <a:ext cx="0" cy="13814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265840</xdr:rowOff>
    </xdr:from>
    <xdr:ext cx="762000" cy="259045"/>
    <xdr:sp macro="" textlink="">
      <xdr:nvSpPr>
        <xdr:cNvPr id="106" name="人口1人当たり決算額の推移最小値テキスト445"/>
        <xdr:cNvSpPr txBox="1"/>
      </xdr:nvSpPr>
      <xdr:spPr>
        <a:xfrm>
          <a:off x="5740400" y="73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293763</xdr:rowOff>
    </xdr:from>
    <xdr:to>
      <xdr:col>30</xdr:col>
      <xdr:colOff>25400</xdr:colOff>
      <xdr:row>37</xdr:row>
      <xdr:rowOff>293763</xdr:rowOff>
    </xdr:to>
    <xdr:cxnSp macro="">
      <xdr:nvCxnSpPr>
        <xdr:cNvPr id="107" name="直線コネクタ 106"/>
        <xdr:cNvCxnSpPr/>
      </xdr:nvCxnSpPr>
      <xdr:spPr bwMode="auto">
        <a:xfrm>
          <a:off x="5562600" y="74184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27430</xdr:rowOff>
    </xdr:from>
    <xdr:ext cx="762000" cy="259045"/>
    <xdr:sp macro="" textlink="">
      <xdr:nvSpPr>
        <xdr:cNvPr id="108" name="人口1人当たり決算額の推移最大値テキスト445"/>
        <xdr:cNvSpPr txBox="1"/>
      </xdr:nvSpPr>
      <xdr:spPr>
        <a:xfrm>
          <a:off x="5740400" y="5780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112503</xdr:rowOff>
    </xdr:from>
    <xdr:to>
      <xdr:col>30</xdr:col>
      <xdr:colOff>25400</xdr:colOff>
      <xdr:row>33</xdr:row>
      <xdr:rowOff>112503</xdr:rowOff>
    </xdr:to>
    <xdr:cxnSp macro="">
      <xdr:nvCxnSpPr>
        <xdr:cNvPr id="109" name="直線コネクタ 108"/>
        <xdr:cNvCxnSpPr/>
      </xdr:nvCxnSpPr>
      <xdr:spPr bwMode="auto">
        <a:xfrm>
          <a:off x="5562600" y="60370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130734</xdr:rowOff>
    </xdr:from>
    <xdr:to>
      <xdr:col>29</xdr:col>
      <xdr:colOff>127000</xdr:colOff>
      <xdr:row>37</xdr:row>
      <xdr:rowOff>134792</xdr:rowOff>
    </xdr:to>
    <xdr:cxnSp macro="">
      <xdr:nvCxnSpPr>
        <xdr:cNvPr id="110" name="直線コネクタ 109"/>
        <xdr:cNvCxnSpPr/>
      </xdr:nvCxnSpPr>
      <xdr:spPr bwMode="auto">
        <a:xfrm>
          <a:off x="5003800" y="7255434"/>
          <a:ext cx="647700" cy="40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158545</xdr:rowOff>
    </xdr:from>
    <xdr:ext cx="762000" cy="259045"/>
    <xdr:sp macro="" textlink="">
      <xdr:nvSpPr>
        <xdr:cNvPr id="111" name="人口1人当たり決算額の推移平均値テキスト445"/>
        <xdr:cNvSpPr txBox="1"/>
      </xdr:nvSpPr>
      <xdr:spPr>
        <a:xfrm>
          <a:off x="5740400" y="67688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313468</xdr:rowOff>
    </xdr:from>
    <xdr:to>
      <xdr:col>29</xdr:col>
      <xdr:colOff>177800</xdr:colOff>
      <xdr:row>36</xdr:row>
      <xdr:rowOff>72168</xdr:rowOff>
    </xdr:to>
    <xdr:sp macro="" textlink="">
      <xdr:nvSpPr>
        <xdr:cNvPr id="112" name="フローチャート: 判断 111"/>
        <xdr:cNvSpPr/>
      </xdr:nvSpPr>
      <xdr:spPr bwMode="auto">
        <a:xfrm>
          <a:off x="5600700" y="69238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111702</xdr:rowOff>
    </xdr:from>
    <xdr:to>
      <xdr:col>26</xdr:col>
      <xdr:colOff>50800</xdr:colOff>
      <xdr:row>37</xdr:row>
      <xdr:rowOff>130734</xdr:rowOff>
    </xdr:to>
    <xdr:cxnSp macro="">
      <xdr:nvCxnSpPr>
        <xdr:cNvPr id="113" name="直線コネクタ 112"/>
        <xdr:cNvCxnSpPr/>
      </xdr:nvCxnSpPr>
      <xdr:spPr bwMode="auto">
        <a:xfrm>
          <a:off x="4305300" y="7236402"/>
          <a:ext cx="698500" cy="190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312706</xdr:rowOff>
    </xdr:from>
    <xdr:to>
      <xdr:col>26</xdr:col>
      <xdr:colOff>101600</xdr:colOff>
      <xdr:row>36</xdr:row>
      <xdr:rowOff>71406</xdr:rowOff>
    </xdr:to>
    <xdr:sp macro="" textlink="">
      <xdr:nvSpPr>
        <xdr:cNvPr id="114" name="フローチャート: 判断 113"/>
        <xdr:cNvSpPr/>
      </xdr:nvSpPr>
      <xdr:spPr bwMode="auto">
        <a:xfrm>
          <a:off x="49530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81583</xdr:rowOff>
    </xdr:from>
    <xdr:ext cx="736600" cy="259045"/>
    <xdr:sp macro="" textlink="">
      <xdr:nvSpPr>
        <xdr:cNvPr id="115" name="テキスト ボックス 114"/>
        <xdr:cNvSpPr txBox="1"/>
      </xdr:nvSpPr>
      <xdr:spPr>
        <a:xfrm>
          <a:off x="4622800" y="6691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111702</xdr:rowOff>
    </xdr:from>
    <xdr:to>
      <xdr:col>22</xdr:col>
      <xdr:colOff>114300</xdr:colOff>
      <xdr:row>37</xdr:row>
      <xdr:rowOff>131915</xdr:rowOff>
    </xdr:to>
    <xdr:cxnSp macro="">
      <xdr:nvCxnSpPr>
        <xdr:cNvPr id="116" name="直線コネクタ 115"/>
        <xdr:cNvCxnSpPr/>
      </xdr:nvCxnSpPr>
      <xdr:spPr bwMode="auto">
        <a:xfrm flipV="1">
          <a:off x="3606800" y="7236402"/>
          <a:ext cx="698500" cy="202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342367</xdr:rowOff>
    </xdr:from>
    <xdr:to>
      <xdr:col>22</xdr:col>
      <xdr:colOff>165100</xdr:colOff>
      <xdr:row>36</xdr:row>
      <xdr:rowOff>101067</xdr:rowOff>
    </xdr:to>
    <xdr:sp macro="" textlink="">
      <xdr:nvSpPr>
        <xdr:cNvPr id="117" name="フローチャート: 判断 116"/>
        <xdr:cNvSpPr/>
      </xdr:nvSpPr>
      <xdr:spPr bwMode="auto">
        <a:xfrm>
          <a:off x="42545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111244</xdr:rowOff>
    </xdr:from>
    <xdr:ext cx="762000" cy="259045"/>
    <xdr:sp macro="" textlink="">
      <xdr:nvSpPr>
        <xdr:cNvPr id="118" name="テキスト ボックス 117"/>
        <xdr:cNvSpPr txBox="1"/>
      </xdr:nvSpPr>
      <xdr:spPr>
        <a:xfrm>
          <a:off x="3924300" y="6721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121933</xdr:rowOff>
    </xdr:from>
    <xdr:to>
      <xdr:col>18</xdr:col>
      <xdr:colOff>177800</xdr:colOff>
      <xdr:row>37</xdr:row>
      <xdr:rowOff>131915</xdr:rowOff>
    </xdr:to>
    <xdr:cxnSp macro="">
      <xdr:nvCxnSpPr>
        <xdr:cNvPr id="119" name="直線コネクタ 118"/>
        <xdr:cNvCxnSpPr/>
      </xdr:nvCxnSpPr>
      <xdr:spPr bwMode="auto">
        <a:xfrm>
          <a:off x="2908300" y="7246633"/>
          <a:ext cx="698500" cy="9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42120</xdr:rowOff>
    </xdr:from>
    <xdr:to>
      <xdr:col>19</xdr:col>
      <xdr:colOff>38100</xdr:colOff>
      <xdr:row>36</xdr:row>
      <xdr:rowOff>143720</xdr:rowOff>
    </xdr:to>
    <xdr:sp macro="" textlink="">
      <xdr:nvSpPr>
        <xdr:cNvPr id="120" name="フローチャート: 判断 119"/>
        <xdr:cNvSpPr/>
      </xdr:nvSpPr>
      <xdr:spPr bwMode="auto">
        <a:xfrm>
          <a:off x="3556000" y="6995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153897</xdr:rowOff>
    </xdr:from>
    <xdr:ext cx="762000" cy="259045"/>
    <xdr:sp macro="" textlink="">
      <xdr:nvSpPr>
        <xdr:cNvPr id="121" name="テキスト ボックス 120"/>
        <xdr:cNvSpPr txBox="1"/>
      </xdr:nvSpPr>
      <xdr:spPr>
        <a:xfrm>
          <a:off x="3225800" y="676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107823</xdr:rowOff>
    </xdr:from>
    <xdr:to>
      <xdr:col>15</xdr:col>
      <xdr:colOff>101600</xdr:colOff>
      <xdr:row>37</xdr:row>
      <xdr:rowOff>37973</xdr:rowOff>
    </xdr:to>
    <xdr:sp macro="" textlink="">
      <xdr:nvSpPr>
        <xdr:cNvPr id="122" name="フローチャート: 判断 121"/>
        <xdr:cNvSpPr/>
      </xdr:nvSpPr>
      <xdr:spPr bwMode="auto">
        <a:xfrm>
          <a:off x="2857500" y="7061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219600</xdr:rowOff>
    </xdr:from>
    <xdr:ext cx="762000" cy="259045"/>
    <xdr:sp macro="" textlink="">
      <xdr:nvSpPr>
        <xdr:cNvPr id="123" name="テキスト ボックス 122"/>
        <xdr:cNvSpPr txBox="1"/>
      </xdr:nvSpPr>
      <xdr:spPr>
        <a:xfrm>
          <a:off x="2527300" y="6829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83992</xdr:rowOff>
    </xdr:from>
    <xdr:to>
      <xdr:col>29</xdr:col>
      <xdr:colOff>177800</xdr:colOff>
      <xdr:row>37</xdr:row>
      <xdr:rowOff>185592</xdr:rowOff>
    </xdr:to>
    <xdr:sp macro="" textlink="">
      <xdr:nvSpPr>
        <xdr:cNvPr id="129" name="楕円 128"/>
        <xdr:cNvSpPr/>
      </xdr:nvSpPr>
      <xdr:spPr bwMode="auto">
        <a:xfrm>
          <a:off x="5600700" y="72086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56069</xdr:rowOff>
    </xdr:from>
    <xdr:ext cx="762000" cy="259045"/>
    <xdr:sp macro="" textlink="">
      <xdr:nvSpPr>
        <xdr:cNvPr id="130" name="人口1人当たり決算額の推移該当値テキスト445"/>
        <xdr:cNvSpPr txBox="1"/>
      </xdr:nvSpPr>
      <xdr:spPr>
        <a:xfrm>
          <a:off x="5740400" y="718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79934</xdr:rowOff>
    </xdr:from>
    <xdr:to>
      <xdr:col>26</xdr:col>
      <xdr:colOff>101600</xdr:colOff>
      <xdr:row>37</xdr:row>
      <xdr:rowOff>181534</xdr:rowOff>
    </xdr:to>
    <xdr:sp macro="" textlink="">
      <xdr:nvSpPr>
        <xdr:cNvPr id="131" name="楕円 130"/>
        <xdr:cNvSpPr/>
      </xdr:nvSpPr>
      <xdr:spPr bwMode="auto">
        <a:xfrm>
          <a:off x="4953000" y="72046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166311</xdr:rowOff>
    </xdr:from>
    <xdr:ext cx="736600" cy="259045"/>
    <xdr:sp macro="" textlink="">
      <xdr:nvSpPr>
        <xdr:cNvPr id="132" name="テキスト ボックス 131"/>
        <xdr:cNvSpPr txBox="1"/>
      </xdr:nvSpPr>
      <xdr:spPr>
        <a:xfrm>
          <a:off x="4622800" y="729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60902</xdr:rowOff>
    </xdr:from>
    <xdr:to>
      <xdr:col>22</xdr:col>
      <xdr:colOff>165100</xdr:colOff>
      <xdr:row>37</xdr:row>
      <xdr:rowOff>162502</xdr:rowOff>
    </xdr:to>
    <xdr:sp macro="" textlink="">
      <xdr:nvSpPr>
        <xdr:cNvPr id="133" name="楕円 132"/>
        <xdr:cNvSpPr/>
      </xdr:nvSpPr>
      <xdr:spPr bwMode="auto">
        <a:xfrm>
          <a:off x="4254500" y="7185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147279</xdr:rowOff>
    </xdr:from>
    <xdr:ext cx="762000" cy="259045"/>
    <xdr:sp macro="" textlink="">
      <xdr:nvSpPr>
        <xdr:cNvPr id="134" name="テキスト ボックス 133"/>
        <xdr:cNvSpPr txBox="1"/>
      </xdr:nvSpPr>
      <xdr:spPr>
        <a:xfrm>
          <a:off x="3924300" y="7271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81115</xdr:rowOff>
    </xdr:from>
    <xdr:to>
      <xdr:col>19</xdr:col>
      <xdr:colOff>38100</xdr:colOff>
      <xdr:row>37</xdr:row>
      <xdr:rowOff>182715</xdr:rowOff>
    </xdr:to>
    <xdr:sp macro="" textlink="">
      <xdr:nvSpPr>
        <xdr:cNvPr id="135" name="楕円 134"/>
        <xdr:cNvSpPr/>
      </xdr:nvSpPr>
      <xdr:spPr bwMode="auto">
        <a:xfrm>
          <a:off x="3556000" y="7205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167492</xdr:rowOff>
    </xdr:from>
    <xdr:ext cx="762000" cy="259045"/>
    <xdr:sp macro="" textlink="">
      <xdr:nvSpPr>
        <xdr:cNvPr id="136" name="テキスト ボックス 135"/>
        <xdr:cNvSpPr txBox="1"/>
      </xdr:nvSpPr>
      <xdr:spPr>
        <a:xfrm>
          <a:off x="3225800" y="729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71133</xdr:rowOff>
    </xdr:from>
    <xdr:to>
      <xdr:col>15</xdr:col>
      <xdr:colOff>101600</xdr:colOff>
      <xdr:row>37</xdr:row>
      <xdr:rowOff>172733</xdr:rowOff>
    </xdr:to>
    <xdr:sp macro="" textlink="">
      <xdr:nvSpPr>
        <xdr:cNvPr id="137" name="楕円 136"/>
        <xdr:cNvSpPr/>
      </xdr:nvSpPr>
      <xdr:spPr bwMode="auto">
        <a:xfrm>
          <a:off x="2857500" y="71958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157510</xdr:rowOff>
    </xdr:from>
    <xdr:ext cx="762000" cy="259045"/>
    <xdr:sp macro="" textlink="">
      <xdr:nvSpPr>
        <xdr:cNvPr id="138" name="テキスト ボックス 137"/>
        <xdr:cNvSpPr txBox="1"/>
      </xdr:nvSpPr>
      <xdr:spPr>
        <a:xfrm>
          <a:off x="2527300" y="728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千葉県大多喜町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9,161
9,098
129.87
5,431,574
5,142,902
267,846
3,219,129
4,405,157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157439</xdr:rowOff>
    </xdr:from>
    <xdr:to>
      <xdr:col>24</xdr:col>
      <xdr:colOff>62865</xdr:colOff>
      <xdr:row>38</xdr:row>
      <xdr:rowOff>100975</xdr:rowOff>
    </xdr:to>
    <xdr:cxnSp macro="">
      <xdr:nvCxnSpPr>
        <xdr:cNvPr id="56" name="直線コネクタ 55"/>
        <xdr:cNvCxnSpPr/>
      </xdr:nvCxnSpPr>
      <xdr:spPr>
        <a:xfrm flipV="1">
          <a:off x="4633595" y="5472389"/>
          <a:ext cx="1270" cy="1143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104802</xdr:rowOff>
    </xdr:from>
    <xdr:ext cx="534377" cy="259045"/>
    <xdr:sp macro="" textlink="">
      <xdr:nvSpPr>
        <xdr:cNvPr id="57" name="人件費最小値テキスト"/>
        <xdr:cNvSpPr txBox="1"/>
      </xdr:nvSpPr>
      <xdr:spPr>
        <a:xfrm>
          <a:off x="4686300" y="661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100975</xdr:rowOff>
    </xdr:from>
    <xdr:to>
      <xdr:col>24</xdr:col>
      <xdr:colOff>152400</xdr:colOff>
      <xdr:row>38</xdr:row>
      <xdr:rowOff>100975</xdr:rowOff>
    </xdr:to>
    <xdr:cxnSp macro="">
      <xdr:nvCxnSpPr>
        <xdr:cNvPr id="58" name="直線コネクタ 57"/>
        <xdr:cNvCxnSpPr/>
      </xdr:nvCxnSpPr>
      <xdr:spPr>
        <a:xfrm>
          <a:off x="4546600" y="6616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104116</xdr:rowOff>
    </xdr:from>
    <xdr:ext cx="599010" cy="259045"/>
    <xdr:sp macro="" textlink="">
      <xdr:nvSpPr>
        <xdr:cNvPr id="59" name="人件費最大値テキスト"/>
        <xdr:cNvSpPr txBox="1"/>
      </xdr:nvSpPr>
      <xdr:spPr>
        <a:xfrm>
          <a:off x="4686300" y="5247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157439</xdr:rowOff>
    </xdr:from>
    <xdr:to>
      <xdr:col>24</xdr:col>
      <xdr:colOff>152400</xdr:colOff>
      <xdr:row>31</xdr:row>
      <xdr:rowOff>157439</xdr:rowOff>
    </xdr:to>
    <xdr:cxnSp macro="">
      <xdr:nvCxnSpPr>
        <xdr:cNvPr id="60" name="直線コネクタ 59"/>
        <xdr:cNvCxnSpPr/>
      </xdr:nvCxnSpPr>
      <xdr:spPr>
        <a:xfrm>
          <a:off x="4546600" y="5472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43581</xdr:rowOff>
    </xdr:from>
    <xdr:to>
      <xdr:col>24</xdr:col>
      <xdr:colOff>63500</xdr:colOff>
      <xdr:row>36</xdr:row>
      <xdr:rowOff>71829</xdr:rowOff>
    </xdr:to>
    <xdr:cxnSp macro="">
      <xdr:nvCxnSpPr>
        <xdr:cNvPr id="61" name="直線コネクタ 60"/>
        <xdr:cNvCxnSpPr/>
      </xdr:nvCxnSpPr>
      <xdr:spPr>
        <a:xfrm flipV="1">
          <a:off x="3797300" y="6215781"/>
          <a:ext cx="838200" cy="2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148602</xdr:rowOff>
    </xdr:from>
    <xdr:ext cx="599010" cy="259045"/>
    <xdr:sp macro="" textlink="">
      <xdr:nvSpPr>
        <xdr:cNvPr id="62" name="人件費平均値テキスト"/>
        <xdr:cNvSpPr txBox="1"/>
      </xdr:nvSpPr>
      <xdr:spPr>
        <a:xfrm>
          <a:off x="4686300" y="6149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170175</xdr:rowOff>
    </xdr:from>
    <xdr:to>
      <xdr:col>24</xdr:col>
      <xdr:colOff>114300</xdr:colOff>
      <xdr:row>36</xdr:row>
      <xdr:rowOff>100325</xdr:rowOff>
    </xdr:to>
    <xdr:sp macro="" textlink="">
      <xdr:nvSpPr>
        <xdr:cNvPr id="63" name="フローチャート: 判断 62"/>
        <xdr:cNvSpPr/>
      </xdr:nvSpPr>
      <xdr:spPr>
        <a:xfrm>
          <a:off x="45847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67371</xdr:rowOff>
    </xdr:from>
    <xdr:to>
      <xdr:col>19</xdr:col>
      <xdr:colOff>177800</xdr:colOff>
      <xdr:row>36</xdr:row>
      <xdr:rowOff>71829</xdr:rowOff>
    </xdr:to>
    <xdr:cxnSp macro="">
      <xdr:nvCxnSpPr>
        <xdr:cNvPr id="64" name="直線コネクタ 63"/>
        <xdr:cNvCxnSpPr/>
      </xdr:nvCxnSpPr>
      <xdr:spPr>
        <a:xfrm>
          <a:off x="2908300" y="6239571"/>
          <a:ext cx="889000" cy="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165931</xdr:rowOff>
    </xdr:from>
    <xdr:to>
      <xdr:col>20</xdr:col>
      <xdr:colOff>38100</xdr:colOff>
      <xdr:row>36</xdr:row>
      <xdr:rowOff>96081</xdr:rowOff>
    </xdr:to>
    <xdr:sp macro="" textlink="">
      <xdr:nvSpPr>
        <xdr:cNvPr id="65" name="フローチャート: 判断 64"/>
        <xdr:cNvSpPr/>
      </xdr:nvSpPr>
      <xdr:spPr>
        <a:xfrm>
          <a:off x="3746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112608</xdr:rowOff>
    </xdr:from>
    <xdr:ext cx="599010" cy="259045"/>
    <xdr:sp macro="" textlink="">
      <xdr:nvSpPr>
        <xdr:cNvPr id="66" name="テキスト ボックス 65"/>
        <xdr:cNvSpPr txBox="1"/>
      </xdr:nvSpPr>
      <xdr:spPr>
        <a:xfrm>
          <a:off x="3497795" y="5941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67371</xdr:rowOff>
    </xdr:from>
    <xdr:to>
      <xdr:col>15</xdr:col>
      <xdr:colOff>50800</xdr:colOff>
      <xdr:row>36</xdr:row>
      <xdr:rowOff>76789</xdr:rowOff>
    </xdr:to>
    <xdr:cxnSp macro="">
      <xdr:nvCxnSpPr>
        <xdr:cNvPr id="67" name="直線コネクタ 66"/>
        <xdr:cNvCxnSpPr/>
      </xdr:nvCxnSpPr>
      <xdr:spPr>
        <a:xfrm flipV="1">
          <a:off x="2019300" y="6239571"/>
          <a:ext cx="889000" cy="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6025</xdr:rowOff>
    </xdr:from>
    <xdr:to>
      <xdr:col>15</xdr:col>
      <xdr:colOff>101600</xdr:colOff>
      <xdr:row>36</xdr:row>
      <xdr:rowOff>107625</xdr:rowOff>
    </xdr:to>
    <xdr:sp macro="" textlink="">
      <xdr:nvSpPr>
        <xdr:cNvPr id="68" name="フローチャート: 判断 67"/>
        <xdr:cNvSpPr/>
      </xdr:nvSpPr>
      <xdr:spPr>
        <a:xfrm>
          <a:off x="2857500" y="617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124152</xdr:rowOff>
    </xdr:from>
    <xdr:ext cx="599010" cy="259045"/>
    <xdr:sp macro="" textlink="">
      <xdr:nvSpPr>
        <xdr:cNvPr id="69" name="テキスト ボックス 68"/>
        <xdr:cNvSpPr txBox="1"/>
      </xdr:nvSpPr>
      <xdr:spPr>
        <a:xfrm>
          <a:off x="2608795" y="595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76789</xdr:rowOff>
    </xdr:from>
    <xdr:to>
      <xdr:col>10</xdr:col>
      <xdr:colOff>114300</xdr:colOff>
      <xdr:row>36</xdr:row>
      <xdr:rowOff>98742</xdr:rowOff>
    </xdr:to>
    <xdr:cxnSp macro="">
      <xdr:nvCxnSpPr>
        <xdr:cNvPr id="70" name="直線コネクタ 69"/>
        <xdr:cNvCxnSpPr/>
      </xdr:nvCxnSpPr>
      <xdr:spPr>
        <a:xfrm flipV="1">
          <a:off x="1130300" y="6248989"/>
          <a:ext cx="889000" cy="2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19207</xdr:rowOff>
    </xdr:from>
    <xdr:to>
      <xdr:col>10</xdr:col>
      <xdr:colOff>165100</xdr:colOff>
      <xdr:row>36</xdr:row>
      <xdr:rowOff>120807</xdr:rowOff>
    </xdr:to>
    <xdr:sp macro="" textlink="">
      <xdr:nvSpPr>
        <xdr:cNvPr id="71" name="フローチャート: 判断 70"/>
        <xdr:cNvSpPr/>
      </xdr:nvSpPr>
      <xdr:spPr>
        <a:xfrm>
          <a:off x="1968500" y="619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137334</xdr:rowOff>
    </xdr:from>
    <xdr:ext cx="599010" cy="259045"/>
    <xdr:sp macro="" textlink="">
      <xdr:nvSpPr>
        <xdr:cNvPr id="72" name="テキスト ボックス 71"/>
        <xdr:cNvSpPr txBox="1"/>
      </xdr:nvSpPr>
      <xdr:spPr>
        <a:xfrm>
          <a:off x="1719795" y="5966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34836</xdr:rowOff>
    </xdr:from>
    <xdr:to>
      <xdr:col>6</xdr:col>
      <xdr:colOff>38100</xdr:colOff>
      <xdr:row>37</xdr:row>
      <xdr:rowOff>136436</xdr:rowOff>
    </xdr:to>
    <xdr:sp macro="" textlink="">
      <xdr:nvSpPr>
        <xdr:cNvPr id="73" name="フローチャート: 判断 72"/>
        <xdr:cNvSpPr/>
      </xdr:nvSpPr>
      <xdr:spPr>
        <a:xfrm>
          <a:off x="1079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127563</xdr:rowOff>
    </xdr:from>
    <xdr:ext cx="534377" cy="259045"/>
    <xdr:sp macro="" textlink="">
      <xdr:nvSpPr>
        <xdr:cNvPr id="74" name="テキスト ボックス 73"/>
        <xdr:cNvSpPr txBox="1"/>
      </xdr:nvSpPr>
      <xdr:spPr>
        <a:xfrm>
          <a:off x="863111" y="647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164231</xdr:rowOff>
    </xdr:from>
    <xdr:to>
      <xdr:col>24</xdr:col>
      <xdr:colOff>114300</xdr:colOff>
      <xdr:row>36</xdr:row>
      <xdr:rowOff>94381</xdr:rowOff>
    </xdr:to>
    <xdr:sp macro="" textlink="">
      <xdr:nvSpPr>
        <xdr:cNvPr id="80" name="楕円 79"/>
        <xdr:cNvSpPr/>
      </xdr:nvSpPr>
      <xdr:spPr>
        <a:xfrm>
          <a:off x="4584700" y="616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15658</xdr:rowOff>
    </xdr:from>
    <xdr:ext cx="599010" cy="259045"/>
    <xdr:sp macro="" textlink="">
      <xdr:nvSpPr>
        <xdr:cNvPr id="81" name="人件費該当値テキスト"/>
        <xdr:cNvSpPr txBox="1"/>
      </xdr:nvSpPr>
      <xdr:spPr>
        <a:xfrm>
          <a:off x="4686300" y="6016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21029</xdr:rowOff>
    </xdr:from>
    <xdr:to>
      <xdr:col>20</xdr:col>
      <xdr:colOff>38100</xdr:colOff>
      <xdr:row>36</xdr:row>
      <xdr:rowOff>122629</xdr:rowOff>
    </xdr:to>
    <xdr:sp macro="" textlink="">
      <xdr:nvSpPr>
        <xdr:cNvPr id="82" name="楕円 81"/>
        <xdr:cNvSpPr/>
      </xdr:nvSpPr>
      <xdr:spPr>
        <a:xfrm>
          <a:off x="3746500" y="619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113756</xdr:rowOff>
    </xdr:from>
    <xdr:ext cx="599010" cy="259045"/>
    <xdr:sp macro="" textlink="">
      <xdr:nvSpPr>
        <xdr:cNvPr id="83" name="テキスト ボックス 82"/>
        <xdr:cNvSpPr txBox="1"/>
      </xdr:nvSpPr>
      <xdr:spPr>
        <a:xfrm>
          <a:off x="3497795" y="6285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16571</xdr:rowOff>
    </xdr:from>
    <xdr:to>
      <xdr:col>15</xdr:col>
      <xdr:colOff>101600</xdr:colOff>
      <xdr:row>36</xdr:row>
      <xdr:rowOff>118171</xdr:rowOff>
    </xdr:to>
    <xdr:sp macro="" textlink="">
      <xdr:nvSpPr>
        <xdr:cNvPr id="84" name="楕円 83"/>
        <xdr:cNvSpPr/>
      </xdr:nvSpPr>
      <xdr:spPr>
        <a:xfrm>
          <a:off x="2857500" y="618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109298</xdr:rowOff>
    </xdr:from>
    <xdr:ext cx="599010" cy="259045"/>
    <xdr:sp macro="" textlink="">
      <xdr:nvSpPr>
        <xdr:cNvPr id="85" name="テキスト ボックス 84"/>
        <xdr:cNvSpPr txBox="1"/>
      </xdr:nvSpPr>
      <xdr:spPr>
        <a:xfrm>
          <a:off x="2608795" y="628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25989</xdr:rowOff>
    </xdr:from>
    <xdr:to>
      <xdr:col>10</xdr:col>
      <xdr:colOff>165100</xdr:colOff>
      <xdr:row>36</xdr:row>
      <xdr:rowOff>127589</xdr:rowOff>
    </xdr:to>
    <xdr:sp macro="" textlink="">
      <xdr:nvSpPr>
        <xdr:cNvPr id="86" name="楕円 85"/>
        <xdr:cNvSpPr/>
      </xdr:nvSpPr>
      <xdr:spPr>
        <a:xfrm>
          <a:off x="1968500" y="619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118716</xdr:rowOff>
    </xdr:from>
    <xdr:ext cx="599010" cy="259045"/>
    <xdr:sp macro="" textlink="">
      <xdr:nvSpPr>
        <xdr:cNvPr id="87" name="テキスト ボックス 86"/>
        <xdr:cNvSpPr txBox="1"/>
      </xdr:nvSpPr>
      <xdr:spPr>
        <a:xfrm>
          <a:off x="1719795" y="6290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47942</xdr:rowOff>
    </xdr:from>
    <xdr:to>
      <xdr:col>6</xdr:col>
      <xdr:colOff>38100</xdr:colOff>
      <xdr:row>36</xdr:row>
      <xdr:rowOff>149542</xdr:rowOff>
    </xdr:to>
    <xdr:sp macro="" textlink="">
      <xdr:nvSpPr>
        <xdr:cNvPr id="88" name="楕円 87"/>
        <xdr:cNvSpPr/>
      </xdr:nvSpPr>
      <xdr:spPr>
        <a:xfrm>
          <a:off x="1079500" y="622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166069</xdr:rowOff>
    </xdr:from>
    <xdr:ext cx="599010" cy="259045"/>
    <xdr:sp macro="" textlink="">
      <xdr:nvSpPr>
        <xdr:cNvPr id="89" name="テキスト ボックス 88"/>
        <xdr:cNvSpPr txBox="1"/>
      </xdr:nvSpPr>
      <xdr:spPr>
        <a:xfrm>
          <a:off x="830795" y="5995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113873</xdr:rowOff>
    </xdr:from>
    <xdr:to>
      <xdr:col>24</xdr:col>
      <xdr:colOff>62865</xdr:colOff>
      <xdr:row>57</xdr:row>
      <xdr:rowOff>59969</xdr:rowOff>
    </xdr:to>
    <xdr:cxnSp macro="">
      <xdr:nvCxnSpPr>
        <xdr:cNvPr id="111" name="直線コネクタ 110"/>
        <xdr:cNvCxnSpPr/>
      </xdr:nvCxnSpPr>
      <xdr:spPr>
        <a:xfrm flipV="1">
          <a:off x="4633595" y="8686373"/>
          <a:ext cx="1270" cy="114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63796</xdr:rowOff>
    </xdr:from>
    <xdr:ext cx="534377" cy="259045"/>
    <xdr:sp macro="" textlink="">
      <xdr:nvSpPr>
        <xdr:cNvPr id="112" name="物件費最小値テキスト"/>
        <xdr:cNvSpPr txBox="1"/>
      </xdr:nvSpPr>
      <xdr:spPr>
        <a:xfrm>
          <a:off x="4686300" y="983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59969</xdr:rowOff>
    </xdr:from>
    <xdr:to>
      <xdr:col>24</xdr:col>
      <xdr:colOff>152400</xdr:colOff>
      <xdr:row>57</xdr:row>
      <xdr:rowOff>59969</xdr:rowOff>
    </xdr:to>
    <xdr:cxnSp macro="">
      <xdr:nvCxnSpPr>
        <xdr:cNvPr id="113" name="直線コネクタ 112"/>
        <xdr:cNvCxnSpPr/>
      </xdr:nvCxnSpPr>
      <xdr:spPr>
        <a:xfrm>
          <a:off x="4546600" y="983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60550</xdr:rowOff>
    </xdr:from>
    <xdr:ext cx="599010" cy="259045"/>
    <xdr:sp macro="" textlink="">
      <xdr:nvSpPr>
        <xdr:cNvPr id="114" name="物件費最大値テキスト"/>
        <xdr:cNvSpPr txBox="1"/>
      </xdr:nvSpPr>
      <xdr:spPr>
        <a:xfrm>
          <a:off x="4686300" y="846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113873</xdr:rowOff>
    </xdr:from>
    <xdr:to>
      <xdr:col>24</xdr:col>
      <xdr:colOff>152400</xdr:colOff>
      <xdr:row>50</xdr:row>
      <xdr:rowOff>113873</xdr:rowOff>
    </xdr:to>
    <xdr:cxnSp macro="">
      <xdr:nvCxnSpPr>
        <xdr:cNvPr id="115" name="直線コネクタ 114"/>
        <xdr:cNvCxnSpPr/>
      </xdr:nvCxnSpPr>
      <xdr:spPr>
        <a:xfrm>
          <a:off x="4546600" y="868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90267</xdr:rowOff>
    </xdr:from>
    <xdr:to>
      <xdr:col>24</xdr:col>
      <xdr:colOff>63500</xdr:colOff>
      <xdr:row>56</xdr:row>
      <xdr:rowOff>104601</xdr:rowOff>
    </xdr:to>
    <xdr:cxnSp macro="">
      <xdr:nvCxnSpPr>
        <xdr:cNvPr id="116" name="直線コネクタ 115"/>
        <xdr:cNvCxnSpPr/>
      </xdr:nvCxnSpPr>
      <xdr:spPr>
        <a:xfrm flipV="1">
          <a:off x="3797300" y="9691467"/>
          <a:ext cx="838200" cy="1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70153</xdr:rowOff>
    </xdr:from>
    <xdr:ext cx="599010" cy="259045"/>
    <xdr:sp macro="" textlink="">
      <xdr:nvSpPr>
        <xdr:cNvPr id="117" name="物件費平均値テキスト"/>
        <xdr:cNvSpPr txBox="1"/>
      </xdr:nvSpPr>
      <xdr:spPr>
        <a:xfrm>
          <a:off x="4686300" y="93284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47276</xdr:rowOff>
    </xdr:from>
    <xdr:to>
      <xdr:col>24</xdr:col>
      <xdr:colOff>114300</xdr:colOff>
      <xdr:row>55</xdr:row>
      <xdr:rowOff>148876</xdr:rowOff>
    </xdr:to>
    <xdr:sp macro="" textlink="">
      <xdr:nvSpPr>
        <xdr:cNvPr id="118" name="フローチャート: 判断 117"/>
        <xdr:cNvSpPr/>
      </xdr:nvSpPr>
      <xdr:spPr>
        <a:xfrm>
          <a:off x="4584700" y="947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104601</xdr:rowOff>
    </xdr:from>
    <xdr:to>
      <xdr:col>19</xdr:col>
      <xdr:colOff>177800</xdr:colOff>
      <xdr:row>56</xdr:row>
      <xdr:rowOff>131868</xdr:rowOff>
    </xdr:to>
    <xdr:cxnSp macro="">
      <xdr:nvCxnSpPr>
        <xdr:cNvPr id="119" name="直線コネクタ 118"/>
        <xdr:cNvCxnSpPr/>
      </xdr:nvCxnSpPr>
      <xdr:spPr>
        <a:xfrm flipV="1">
          <a:off x="2908300" y="9705801"/>
          <a:ext cx="889000" cy="2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43226</xdr:rowOff>
    </xdr:from>
    <xdr:to>
      <xdr:col>20</xdr:col>
      <xdr:colOff>38100</xdr:colOff>
      <xdr:row>55</xdr:row>
      <xdr:rowOff>144826</xdr:rowOff>
    </xdr:to>
    <xdr:sp macro="" textlink="">
      <xdr:nvSpPr>
        <xdr:cNvPr id="120" name="フローチャート: 判断 119"/>
        <xdr:cNvSpPr/>
      </xdr:nvSpPr>
      <xdr:spPr>
        <a:xfrm>
          <a:off x="37465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161353</xdr:rowOff>
    </xdr:from>
    <xdr:ext cx="599010" cy="259045"/>
    <xdr:sp macro="" textlink="">
      <xdr:nvSpPr>
        <xdr:cNvPr id="121" name="テキスト ボックス 120"/>
        <xdr:cNvSpPr txBox="1"/>
      </xdr:nvSpPr>
      <xdr:spPr>
        <a:xfrm>
          <a:off x="3497795" y="9248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92457</xdr:rowOff>
    </xdr:from>
    <xdr:to>
      <xdr:col>15</xdr:col>
      <xdr:colOff>50800</xdr:colOff>
      <xdr:row>56</xdr:row>
      <xdr:rowOff>131868</xdr:rowOff>
    </xdr:to>
    <xdr:cxnSp macro="">
      <xdr:nvCxnSpPr>
        <xdr:cNvPr id="122" name="直線コネクタ 121"/>
        <xdr:cNvCxnSpPr/>
      </xdr:nvCxnSpPr>
      <xdr:spPr>
        <a:xfrm>
          <a:off x="2019300" y="9522207"/>
          <a:ext cx="889000" cy="21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68514</xdr:rowOff>
    </xdr:from>
    <xdr:to>
      <xdr:col>15</xdr:col>
      <xdr:colOff>101600</xdr:colOff>
      <xdr:row>55</xdr:row>
      <xdr:rowOff>170114</xdr:rowOff>
    </xdr:to>
    <xdr:sp macro="" textlink="">
      <xdr:nvSpPr>
        <xdr:cNvPr id="123" name="フローチャート: 判断 122"/>
        <xdr:cNvSpPr/>
      </xdr:nvSpPr>
      <xdr:spPr>
        <a:xfrm>
          <a:off x="2857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15191</xdr:rowOff>
    </xdr:from>
    <xdr:ext cx="599010" cy="259045"/>
    <xdr:sp macro="" textlink="">
      <xdr:nvSpPr>
        <xdr:cNvPr id="124" name="テキスト ボックス 123"/>
        <xdr:cNvSpPr txBox="1"/>
      </xdr:nvSpPr>
      <xdr:spPr>
        <a:xfrm>
          <a:off x="2608795" y="927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92457</xdr:rowOff>
    </xdr:from>
    <xdr:to>
      <xdr:col>10</xdr:col>
      <xdr:colOff>114300</xdr:colOff>
      <xdr:row>57</xdr:row>
      <xdr:rowOff>6938</xdr:rowOff>
    </xdr:to>
    <xdr:cxnSp macro="">
      <xdr:nvCxnSpPr>
        <xdr:cNvPr id="125" name="直線コネクタ 124"/>
        <xdr:cNvCxnSpPr/>
      </xdr:nvCxnSpPr>
      <xdr:spPr>
        <a:xfrm flipV="1">
          <a:off x="1130300" y="9522207"/>
          <a:ext cx="889000" cy="25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117571</xdr:rowOff>
    </xdr:from>
    <xdr:to>
      <xdr:col>10</xdr:col>
      <xdr:colOff>165100</xdr:colOff>
      <xdr:row>56</xdr:row>
      <xdr:rowOff>47721</xdr:rowOff>
    </xdr:to>
    <xdr:sp macro="" textlink="">
      <xdr:nvSpPr>
        <xdr:cNvPr id="126" name="フローチャート: 判断 125"/>
        <xdr:cNvSpPr/>
      </xdr:nvSpPr>
      <xdr:spPr>
        <a:xfrm>
          <a:off x="1968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38848</xdr:rowOff>
    </xdr:from>
    <xdr:ext cx="599010" cy="259045"/>
    <xdr:sp macro="" textlink="">
      <xdr:nvSpPr>
        <xdr:cNvPr id="127" name="テキスト ボックス 126"/>
        <xdr:cNvSpPr txBox="1"/>
      </xdr:nvSpPr>
      <xdr:spPr>
        <a:xfrm>
          <a:off x="1719795" y="964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87570</xdr:rowOff>
    </xdr:from>
    <xdr:to>
      <xdr:col>6</xdr:col>
      <xdr:colOff>38100</xdr:colOff>
      <xdr:row>57</xdr:row>
      <xdr:rowOff>17720</xdr:rowOff>
    </xdr:to>
    <xdr:sp macro="" textlink="">
      <xdr:nvSpPr>
        <xdr:cNvPr id="128" name="フローチャート: 判断 127"/>
        <xdr:cNvSpPr/>
      </xdr:nvSpPr>
      <xdr:spPr>
        <a:xfrm>
          <a:off x="1079500" y="96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34247</xdr:rowOff>
    </xdr:from>
    <xdr:ext cx="534377" cy="259045"/>
    <xdr:sp macro="" textlink="">
      <xdr:nvSpPr>
        <xdr:cNvPr id="129" name="テキスト ボックス 128"/>
        <xdr:cNvSpPr txBox="1"/>
      </xdr:nvSpPr>
      <xdr:spPr>
        <a:xfrm>
          <a:off x="863111" y="946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39467</xdr:rowOff>
    </xdr:from>
    <xdr:to>
      <xdr:col>24</xdr:col>
      <xdr:colOff>114300</xdr:colOff>
      <xdr:row>56</xdr:row>
      <xdr:rowOff>141067</xdr:rowOff>
    </xdr:to>
    <xdr:sp macro="" textlink="">
      <xdr:nvSpPr>
        <xdr:cNvPr id="135" name="楕円 134"/>
        <xdr:cNvSpPr/>
      </xdr:nvSpPr>
      <xdr:spPr>
        <a:xfrm>
          <a:off x="4584700" y="964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17894</xdr:rowOff>
    </xdr:from>
    <xdr:ext cx="534377" cy="259045"/>
    <xdr:sp macro="" textlink="">
      <xdr:nvSpPr>
        <xdr:cNvPr id="136" name="物件費該当値テキスト"/>
        <xdr:cNvSpPr txBox="1"/>
      </xdr:nvSpPr>
      <xdr:spPr>
        <a:xfrm>
          <a:off x="4686300" y="961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53801</xdr:rowOff>
    </xdr:from>
    <xdr:to>
      <xdr:col>20</xdr:col>
      <xdr:colOff>38100</xdr:colOff>
      <xdr:row>56</xdr:row>
      <xdr:rowOff>155401</xdr:rowOff>
    </xdr:to>
    <xdr:sp macro="" textlink="">
      <xdr:nvSpPr>
        <xdr:cNvPr id="137" name="楕円 136"/>
        <xdr:cNvSpPr/>
      </xdr:nvSpPr>
      <xdr:spPr>
        <a:xfrm>
          <a:off x="3746500" y="965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146528</xdr:rowOff>
    </xdr:from>
    <xdr:ext cx="534377" cy="259045"/>
    <xdr:sp macro="" textlink="">
      <xdr:nvSpPr>
        <xdr:cNvPr id="138" name="テキスト ボックス 137"/>
        <xdr:cNvSpPr txBox="1"/>
      </xdr:nvSpPr>
      <xdr:spPr>
        <a:xfrm>
          <a:off x="3530111" y="974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81068</xdr:rowOff>
    </xdr:from>
    <xdr:to>
      <xdr:col>15</xdr:col>
      <xdr:colOff>101600</xdr:colOff>
      <xdr:row>57</xdr:row>
      <xdr:rowOff>11218</xdr:rowOff>
    </xdr:to>
    <xdr:sp macro="" textlink="">
      <xdr:nvSpPr>
        <xdr:cNvPr id="139" name="楕円 138"/>
        <xdr:cNvSpPr/>
      </xdr:nvSpPr>
      <xdr:spPr>
        <a:xfrm>
          <a:off x="2857500" y="968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2345</xdr:rowOff>
    </xdr:from>
    <xdr:ext cx="534377" cy="259045"/>
    <xdr:sp macro="" textlink="">
      <xdr:nvSpPr>
        <xdr:cNvPr id="140" name="テキスト ボックス 139"/>
        <xdr:cNvSpPr txBox="1"/>
      </xdr:nvSpPr>
      <xdr:spPr>
        <a:xfrm>
          <a:off x="2641111" y="9774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41657</xdr:rowOff>
    </xdr:from>
    <xdr:to>
      <xdr:col>10</xdr:col>
      <xdr:colOff>165100</xdr:colOff>
      <xdr:row>55</xdr:row>
      <xdr:rowOff>143257</xdr:rowOff>
    </xdr:to>
    <xdr:sp macro="" textlink="">
      <xdr:nvSpPr>
        <xdr:cNvPr id="141" name="楕円 140"/>
        <xdr:cNvSpPr/>
      </xdr:nvSpPr>
      <xdr:spPr>
        <a:xfrm>
          <a:off x="1968500" y="947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159784</xdr:rowOff>
    </xdr:from>
    <xdr:ext cx="599010" cy="259045"/>
    <xdr:sp macro="" textlink="">
      <xdr:nvSpPr>
        <xdr:cNvPr id="142" name="テキスト ボックス 141"/>
        <xdr:cNvSpPr txBox="1"/>
      </xdr:nvSpPr>
      <xdr:spPr>
        <a:xfrm>
          <a:off x="1719795" y="9246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127588</xdr:rowOff>
    </xdr:from>
    <xdr:to>
      <xdr:col>6</xdr:col>
      <xdr:colOff>38100</xdr:colOff>
      <xdr:row>57</xdr:row>
      <xdr:rowOff>57738</xdr:rowOff>
    </xdr:to>
    <xdr:sp macro="" textlink="">
      <xdr:nvSpPr>
        <xdr:cNvPr id="143" name="楕円 142"/>
        <xdr:cNvSpPr/>
      </xdr:nvSpPr>
      <xdr:spPr>
        <a:xfrm>
          <a:off x="1079500" y="972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48865</xdr:rowOff>
    </xdr:from>
    <xdr:ext cx="534377" cy="259045"/>
    <xdr:sp macro="" textlink="">
      <xdr:nvSpPr>
        <xdr:cNvPr id="144" name="テキスト ボックス 143"/>
        <xdr:cNvSpPr txBox="1"/>
      </xdr:nvSpPr>
      <xdr:spPr>
        <a:xfrm>
          <a:off x="863111" y="982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137094</xdr:rowOff>
    </xdr:from>
    <xdr:to>
      <xdr:col>24</xdr:col>
      <xdr:colOff>62865</xdr:colOff>
      <xdr:row>78</xdr:row>
      <xdr:rowOff>138626</xdr:rowOff>
    </xdr:to>
    <xdr:cxnSp macro="">
      <xdr:nvCxnSpPr>
        <xdr:cNvPr id="166" name="直線コネクタ 165"/>
        <xdr:cNvCxnSpPr/>
      </xdr:nvCxnSpPr>
      <xdr:spPr>
        <a:xfrm flipV="1">
          <a:off x="4633595" y="12310044"/>
          <a:ext cx="1270" cy="1201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142453</xdr:rowOff>
    </xdr:from>
    <xdr:ext cx="313932" cy="259045"/>
    <xdr:sp macro="" textlink="">
      <xdr:nvSpPr>
        <xdr:cNvPr id="167" name="維持補修費最小値テキスト"/>
        <xdr:cNvSpPr txBox="1"/>
      </xdr:nvSpPr>
      <xdr:spPr>
        <a:xfrm>
          <a:off x="4686300" y="13515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138626</xdr:rowOff>
    </xdr:from>
    <xdr:to>
      <xdr:col>24</xdr:col>
      <xdr:colOff>152400</xdr:colOff>
      <xdr:row>78</xdr:row>
      <xdr:rowOff>138626</xdr:rowOff>
    </xdr:to>
    <xdr:cxnSp macro="">
      <xdr:nvCxnSpPr>
        <xdr:cNvPr id="168" name="直線コネクタ 167"/>
        <xdr:cNvCxnSpPr/>
      </xdr:nvCxnSpPr>
      <xdr:spPr>
        <a:xfrm>
          <a:off x="4546600" y="13511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83771</xdr:rowOff>
    </xdr:from>
    <xdr:ext cx="534377" cy="259045"/>
    <xdr:sp macro="" textlink="">
      <xdr:nvSpPr>
        <xdr:cNvPr id="169" name="維持補修費最大値テキスト"/>
        <xdr:cNvSpPr txBox="1"/>
      </xdr:nvSpPr>
      <xdr:spPr>
        <a:xfrm>
          <a:off x="4686300" y="1208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137094</xdr:rowOff>
    </xdr:from>
    <xdr:to>
      <xdr:col>24</xdr:col>
      <xdr:colOff>152400</xdr:colOff>
      <xdr:row>71</xdr:row>
      <xdr:rowOff>137094</xdr:rowOff>
    </xdr:to>
    <xdr:cxnSp macro="">
      <xdr:nvCxnSpPr>
        <xdr:cNvPr id="170" name="直線コネクタ 169"/>
        <xdr:cNvCxnSpPr/>
      </xdr:nvCxnSpPr>
      <xdr:spPr>
        <a:xfrm>
          <a:off x="4546600" y="1231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55460</xdr:rowOff>
    </xdr:from>
    <xdr:to>
      <xdr:col>24</xdr:col>
      <xdr:colOff>63500</xdr:colOff>
      <xdr:row>78</xdr:row>
      <xdr:rowOff>58479</xdr:rowOff>
    </xdr:to>
    <xdr:cxnSp macro="">
      <xdr:nvCxnSpPr>
        <xdr:cNvPr id="171" name="直線コネクタ 170"/>
        <xdr:cNvCxnSpPr/>
      </xdr:nvCxnSpPr>
      <xdr:spPr>
        <a:xfrm>
          <a:off x="3797300" y="13428560"/>
          <a:ext cx="838200" cy="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59358</xdr:rowOff>
    </xdr:from>
    <xdr:ext cx="469744" cy="259045"/>
    <xdr:sp macro="" textlink="">
      <xdr:nvSpPr>
        <xdr:cNvPr id="172" name="維持補修費平均値テキスト"/>
        <xdr:cNvSpPr txBox="1"/>
      </xdr:nvSpPr>
      <xdr:spPr>
        <a:xfrm>
          <a:off x="4686300" y="13089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36481</xdr:rowOff>
    </xdr:from>
    <xdr:to>
      <xdr:col>24</xdr:col>
      <xdr:colOff>114300</xdr:colOff>
      <xdr:row>77</xdr:row>
      <xdr:rowOff>138081</xdr:rowOff>
    </xdr:to>
    <xdr:sp macro="" textlink="">
      <xdr:nvSpPr>
        <xdr:cNvPr id="173" name="フローチャート: 判断 172"/>
        <xdr:cNvSpPr/>
      </xdr:nvSpPr>
      <xdr:spPr>
        <a:xfrm>
          <a:off x="4584700" y="1323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55460</xdr:rowOff>
    </xdr:from>
    <xdr:to>
      <xdr:col>19</xdr:col>
      <xdr:colOff>177800</xdr:colOff>
      <xdr:row>78</xdr:row>
      <xdr:rowOff>76332</xdr:rowOff>
    </xdr:to>
    <xdr:cxnSp macro="">
      <xdr:nvCxnSpPr>
        <xdr:cNvPr id="174" name="直線コネクタ 173"/>
        <xdr:cNvCxnSpPr/>
      </xdr:nvCxnSpPr>
      <xdr:spPr>
        <a:xfrm flipV="1">
          <a:off x="2908300" y="13428560"/>
          <a:ext cx="889000" cy="20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44117</xdr:rowOff>
    </xdr:from>
    <xdr:to>
      <xdr:col>20</xdr:col>
      <xdr:colOff>38100</xdr:colOff>
      <xdr:row>77</xdr:row>
      <xdr:rowOff>145717</xdr:rowOff>
    </xdr:to>
    <xdr:sp macro="" textlink="">
      <xdr:nvSpPr>
        <xdr:cNvPr id="175" name="フローチャート: 判断 174"/>
        <xdr:cNvSpPr/>
      </xdr:nvSpPr>
      <xdr:spPr>
        <a:xfrm>
          <a:off x="3746500" y="1324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162244</xdr:rowOff>
    </xdr:from>
    <xdr:ext cx="469744" cy="259045"/>
    <xdr:sp macro="" textlink="">
      <xdr:nvSpPr>
        <xdr:cNvPr id="176" name="テキスト ボックス 175"/>
        <xdr:cNvSpPr txBox="1"/>
      </xdr:nvSpPr>
      <xdr:spPr>
        <a:xfrm>
          <a:off x="3562428" y="1302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66273</xdr:rowOff>
    </xdr:from>
    <xdr:to>
      <xdr:col>15</xdr:col>
      <xdr:colOff>50800</xdr:colOff>
      <xdr:row>78</xdr:row>
      <xdr:rowOff>76332</xdr:rowOff>
    </xdr:to>
    <xdr:cxnSp macro="">
      <xdr:nvCxnSpPr>
        <xdr:cNvPr id="177" name="直線コネクタ 176"/>
        <xdr:cNvCxnSpPr/>
      </xdr:nvCxnSpPr>
      <xdr:spPr>
        <a:xfrm>
          <a:off x="2019300" y="13439373"/>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46929</xdr:rowOff>
    </xdr:from>
    <xdr:to>
      <xdr:col>15</xdr:col>
      <xdr:colOff>101600</xdr:colOff>
      <xdr:row>77</xdr:row>
      <xdr:rowOff>148529</xdr:rowOff>
    </xdr:to>
    <xdr:sp macro="" textlink="">
      <xdr:nvSpPr>
        <xdr:cNvPr id="178" name="フローチャート: 判断 177"/>
        <xdr:cNvSpPr/>
      </xdr:nvSpPr>
      <xdr:spPr>
        <a:xfrm>
          <a:off x="2857500" y="1324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165056</xdr:rowOff>
    </xdr:from>
    <xdr:ext cx="469744" cy="259045"/>
    <xdr:sp macro="" textlink="">
      <xdr:nvSpPr>
        <xdr:cNvPr id="179" name="テキスト ボックス 178"/>
        <xdr:cNvSpPr txBox="1"/>
      </xdr:nvSpPr>
      <xdr:spPr>
        <a:xfrm>
          <a:off x="2673428" y="1302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52352</xdr:rowOff>
    </xdr:from>
    <xdr:to>
      <xdr:col>10</xdr:col>
      <xdr:colOff>114300</xdr:colOff>
      <xdr:row>78</xdr:row>
      <xdr:rowOff>66273</xdr:rowOff>
    </xdr:to>
    <xdr:cxnSp macro="">
      <xdr:nvCxnSpPr>
        <xdr:cNvPr id="180" name="直線コネクタ 179"/>
        <xdr:cNvCxnSpPr/>
      </xdr:nvCxnSpPr>
      <xdr:spPr>
        <a:xfrm>
          <a:off x="1130300" y="13425452"/>
          <a:ext cx="889000" cy="13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75870</xdr:rowOff>
    </xdr:from>
    <xdr:to>
      <xdr:col>10</xdr:col>
      <xdr:colOff>165100</xdr:colOff>
      <xdr:row>78</xdr:row>
      <xdr:rowOff>6020</xdr:rowOff>
    </xdr:to>
    <xdr:sp macro="" textlink="">
      <xdr:nvSpPr>
        <xdr:cNvPr id="181" name="フローチャート: 判断 180"/>
        <xdr:cNvSpPr/>
      </xdr:nvSpPr>
      <xdr:spPr>
        <a:xfrm>
          <a:off x="1968500" y="1327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22547</xdr:rowOff>
    </xdr:from>
    <xdr:ext cx="469744" cy="259045"/>
    <xdr:sp macro="" textlink="">
      <xdr:nvSpPr>
        <xdr:cNvPr id="182" name="テキスト ボックス 181"/>
        <xdr:cNvSpPr txBox="1"/>
      </xdr:nvSpPr>
      <xdr:spPr>
        <a:xfrm>
          <a:off x="1784428" y="1305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122572</xdr:rowOff>
    </xdr:from>
    <xdr:to>
      <xdr:col>6</xdr:col>
      <xdr:colOff>38100</xdr:colOff>
      <xdr:row>78</xdr:row>
      <xdr:rowOff>52722</xdr:rowOff>
    </xdr:to>
    <xdr:sp macro="" textlink="">
      <xdr:nvSpPr>
        <xdr:cNvPr id="183" name="フローチャート: 判断 182"/>
        <xdr:cNvSpPr/>
      </xdr:nvSpPr>
      <xdr:spPr>
        <a:xfrm>
          <a:off x="1079500" y="1332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69249</xdr:rowOff>
    </xdr:from>
    <xdr:ext cx="469744" cy="259045"/>
    <xdr:sp macro="" textlink="">
      <xdr:nvSpPr>
        <xdr:cNvPr id="184" name="テキスト ボックス 183"/>
        <xdr:cNvSpPr txBox="1"/>
      </xdr:nvSpPr>
      <xdr:spPr>
        <a:xfrm>
          <a:off x="895428" y="13099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7679</xdr:rowOff>
    </xdr:from>
    <xdr:to>
      <xdr:col>24</xdr:col>
      <xdr:colOff>114300</xdr:colOff>
      <xdr:row>78</xdr:row>
      <xdr:rowOff>109279</xdr:rowOff>
    </xdr:to>
    <xdr:sp macro="" textlink="">
      <xdr:nvSpPr>
        <xdr:cNvPr id="190" name="楕円 189"/>
        <xdr:cNvSpPr/>
      </xdr:nvSpPr>
      <xdr:spPr>
        <a:xfrm>
          <a:off x="4584700" y="1338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94056</xdr:rowOff>
    </xdr:from>
    <xdr:ext cx="469744" cy="259045"/>
    <xdr:sp macro="" textlink="">
      <xdr:nvSpPr>
        <xdr:cNvPr id="191" name="維持補修費該当値テキスト"/>
        <xdr:cNvSpPr txBox="1"/>
      </xdr:nvSpPr>
      <xdr:spPr>
        <a:xfrm>
          <a:off x="4686300" y="13295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4660</xdr:rowOff>
    </xdr:from>
    <xdr:to>
      <xdr:col>20</xdr:col>
      <xdr:colOff>38100</xdr:colOff>
      <xdr:row>78</xdr:row>
      <xdr:rowOff>106260</xdr:rowOff>
    </xdr:to>
    <xdr:sp macro="" textlink="">
      <xdr:nvSpPr>
        <xdr:cNvPr id="192" name="楕円 191"/>
        <xdr:cNvSpPr/>
      </xdr:nvSpPr>
      <xdr:spPr>
        <a:xfrm>
          <a:off x="3746500" y="1337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97387</xdr:rowOff>
    </xdr:from>
    <xdr:ext cx="469744" cy="259045"/>
    <xdr:sp macro="" textlink="">
      <xdr:nvSpPr>
        <xdr:cNvPr id="193" name="テキスト ボックス 192"/>
        <xdr:cNvSpPr txBox="1"/>
      </xdr:nvSpPr>
      <xdr:spPr>
        <a:xfrm>
          <a:off x="3562428" y="1347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25532</xdr:rowOff>
    </xdr:from>
    <xdr:to>
      <xdr:col>15</xdr:col>
      <xdr:colOff>101600</xdr:colOff>
      <xdr:row>78</xdr:row>
      <xdr:rowOff>127132</xdr:rowOff>
    </xdr:to>
    <xdr:sp macro="" textlink="">
      <xdr:nvSpPr>
        <xdr:cNvPr id="194" name="楕円 193"/>
        <xdr:cNvSpPr/>
      </xdr:nvSpPr>
      <xdr:spPr>
        <a:xfrm>
          <a:off x="2857500" y="133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118259</xdr:rowOff>
    </xdr:from>
    <xdr:ext cx="469744" cy="259045"/>
    <xdr:sp macro="" textlink="">
      <xdr:nvSpPr>
        <xdr:cNvPr id="195" name="テキスト ボックス 194"/>
        <xdr:cNvSpPr txBox="1"/>
      </xdr:nvSpPr>
      <xdr:spPr>
        <a:xfrm>
          <a:off x="2673428" y="13491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15473</xdr:rowOff>
    </xdr:from>
    <xdr:to>
      <xdr:col>10</xdr:col>
      <xdr:colOff>165100</xdr:colOff>
      <xdr:row>78</xdr:row>
      <xdr:rowOff>117073</xdr:rowOff>
    </xdr:to>
    <xdr:sp macro="" textlink="">
      <xdr:nvSpPr>
        <xdr:cNvPr id="196" name="楕円 195"/>
        <xdr:cNvSpPr/>
      </xdr:nvSpPr>
      <xdr:spPr>
        <a:xfrm>
          <a:off x="1968500" y="1338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108200</xdr:rowOff>
    </xdr:from>
    <xdr:ext cx="469744" cy="259045"/>
    <xdr:sp macro="" textlink="">
      <xdr:nvSpPr>
        <xdr:cNvPr id="197" name="テキスト ボックス 196"/>
        <xdr:cNvSpPr txBox="1"/>
      </xdr:nvSpPr>
      <xdr:spPr>
        <a:xfrm>
          <a:off x="1784428" y="13481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1552</xdr:rowOff>
    </xdr:from>
    <xdr:to>
      <xdr:col>6</xdr:col>
      <xdr:colOff>38100</xdr:colOff>
      <xdr:row>78</xdr:row>
      <xdr:rowOff>103152</xdr:rowOff>
    </xdr:to>
    <xdr:sp macro="" textlink="">
      <xdr:nvSpPr>
        <xdr:cNvPr id="198" name="楕円 197"/>
        <xdr:cNvSpPr/>
      </xdr:nvSpPr>
      <xdr:spPr>
        <a:xfrm>
          <a:off x="1079500" y="1337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94279</xdr:rowOff>
    </xdr:from>
    <xdr:ext cx="469744" cy="259045"/>
    <xdr:sp macro="" textlink="">
      <xdr:nvSpPr>
        <xdr:cNvPr id="199" name="テキスト ボックス 198"/>
        <xdr:cNvSpPr txBox="1"/>
      </xdr:nvSpPr>
      <xdr:spPr>
        <a:xfrm>
          <a:off x="895428" y="1346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89114</xdr:rowOff>
    </xdr:from>
    <xdr:to>
      <xdr:col>24</xdr:col>
      <xdr:colOff>62865</xdr:colOff>
      <xdr:row>100</xdr:row>
      <xdr:rowOff>6231</xdr:rowOff>
    </xdr:to>
    <xdr:cxnSp macro="">
      <xdr:nvCxnSpPr>
        <xdr:cNvPr id="226" name="直線コネクタ 225"/>
        <xdr:cNvCxnSpPr/>
      </xdr:nvCxnSpPr>
      <xdr:spPr>
        <a:xfrm flipV="1">
          <a:off x="4633595" y="15519614"/>
          <a:ext cx="1270" cy="1631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10058</xdr:rowOff>
    </xdr:from>
    <xdr:ext cx="534377" cy="259045"/>
    <xdr:sp macro="" textlink="">
      <xdr:nvSpPr>
        <xdr:cNvPr id="227" name="扶助費最小値テキスト"/>
        <xdr:cNvSpPr txBox="1"/>
      </xdr:nvSpPr>
      <xdr:spPr>
        <a:xfrm>
          <a:off x="4686300" y="1715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6231</xdr:rowOff>
    </xdr:from>
    <xdr:to>
      <xdr:col>24</xdr:col>
      <xdr:colOff>152400</xdr:colOff>
      <xdr:row>100</xdr:row>
      <xdr:rowOff>6231</xdr:rowOff>
    </xdr:to>
    <xdr:cxnSp macro="">
      <xdr:nvCxnSpPr>
        <xdr:cNvPr id="228" name="直線コネクタ 227"/>
        <xdr:cNvCxnSpPr/>
      </xdr:nvCxnSpPr>
      <xdr:spPr>
        <a:xfrm>
          <a:off x="4546600" y="1715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35791</xdr:rowOff>
    </xdr:from>
    <xdr:ext cx="599010" cy="259045"/>
    <xdr:sp macro="" textlink="">
      <xdr:nvSpPr>
        <xdr:cNvPr id="229" name="扶助費最大値テキスト"/>
        <xdr:cNvSpPr txBox="1"/>
      </xdr:nvSpPr>
      <xdr:spPr>
        <a:xfrm>
          <a:off x="4686300" y="15294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89114</xdr:rowOff>
    </xdr:from>
    <xdr:to>
      <xdr:col>24</xdr:col>
      <xdr:colOff>152400</xdr:colOff>
      <xdr:row>90</xdr:row>
      <xdr:rowOff>89114</xdr:rowOff>
    </xdr:to>
    <xdr:cxnSp macro="">
      <xdr:nvCxnSpPr>
        <xdr:cNvPr id="230" name="直線コネクタ 229"/>
        <xdr:cNvCxnSpPr/>
      </xdr:nvCxnSpPr>
      <xdr:spPr>
        <a:xfrm>
          <a:off x="4546600" y="15519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5741</xdr:rowOff>
    </xdr:from>
    <xdr:to>
      <xdr:col>24</xdr:col>
      <xdr:colOff>63500</xdr:colOff>
      <xdr:row>98</xdr:row>
      <xdr:rowOff>29629</xdr:rowOff>
    </xdr:to>
    <xdr:cxnSp macro="">
      <xdr:nvCxnSpPr>
        <xdr:cNvPr id="231" name="直線コネクタ 230"/>
        <xdr:cNvCxnSpPr/>
      </xdr:nvCxnSpPr>
      <xdr:spPr>
        <a:xfrm flipV="1">
          <a:off x="3797300" y="16807841"/>
          <a:ext cx="838200" cy="2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107433</xdr:rowOff>
    </xdr:from>
    <xdr:ext cx="534377" cy="259045"/>
    <xdr:sp macro="" textlink="">
      <xdr:nvSpPr>
        <xdr:cNvPr id="232" name="扶助費平均値テキスト"/>
        <xdr:cNvSpPr txBox="1"/>
      </xdr:nvSpPr>
      <xdr:spPr>
        <a:xfrm>
          <a:off x="4686300" y="16395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84556</xdr:rowOff>
    </xdr:from>
    <xdr:to>
      <xdr:col>24</xdr:col>
      <xdr:colOff>114300</xdr:colOff>
      <xdr:row>97</xdr:row>
      <xdr:rowOff>14706</xdr:rowOff>
    </xdr:to>
    <xdr:sp macro="" textlink="">
      <xdr:nvSpPr>
        <xdr:cNvPr id="233" name="フローチャート: 判断 232"/>
        <xdr:cNvSpPr/>
      </xdr:nvSpPr>
      <xdr:spPr>
        <a:xfrm>
          <a:off x="4584700" y="1654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155310</xdr:rowOff>
    </xdr:from>
    <xdr:to>
      <xdr:col>19</xdr:col>
      <xdr:colOff>177800</xdr:colOff>
      <xdr:row>98</xdr:row>
      <xdr:rowOff>29629</xdr:rowOff>
    </xdr:to>
    <xdr:cxnSp macro="">
      <xdr:nvCxnSpPr>
        <xdr:cNvPr id="234" name="直線コネクタ 233"/>
        <xdr:cNvCxnSpPr/>
      </xdr:nvCxnSpPr>
      <xdr:spPr>
        <a:xfrm>
          <a:off x="2908300" y="16785960"/>
          <a:ext cx="889000" cy="45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107841</xdr:rowOff>
    </xdr:from>
    <xdr:to>
      <xdr:col>20</xdr:col>
      <xdr:colOff>38100</xdr:colOff>
      <xdr:row>97</xdr:row>
      <xdr:rowOff>37991</xdr:rowOff>
    </xdr:to>
    <xdr:sp macro="" textlink="">
      <xdr:nvSpPr>
        <xdr:cNvPr id="235" name="フローチャート: 判断 234"/>
        <xdr:cNvSpPr/>
      </xdr:nvSpPr>
      <xdr:spPr>
        <a:xfrm>
          <a:off x="3746500" y="1656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54518</xdr:rowOff>
    </xdr:from>
    <xdr:ext cx="534377" cy="259045"/>
    <xdr:sp macro="" textlink="">
      <xdr:nvSpPr>
        <xdr:cNvPr id="236" name="テキスト ボックス 235"/>
        <xdr:cNvSpPr txBox="1"/>
      </xdr:nvSpPr>
      <xdr:spPr>
        <a:xfrm>
          <a:off x="3530111" y="1634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155310</xdr:rowOff>
    </xdr:from>
    <xdr:to>
      <xdr:col>15</xdr:col>
      <xdr:colOff>50800</xdr:colOff>
      <xdr:row>98</xdr:row>
      <xdr:rowOff>83693</xdr:rowOff>
    </xdr:to>
    <xdr:cxnSp macro="">
      <xdr:nvCxnSpPr>
        <xdr:cNvPr id="237" name="直線コネクタ 236"/>
        <xdr:cNvCxnSpPr/>
      </xdr:nvCxnSpPr>
      <xdr:spPr>
        <a:xfrm flipV="1">
          <a:off x="2019300" y="16785960"/>
          <a:ext cx="889000" cy="99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120952</xdr:rowOff>
    </xdr:from>
    <xdr:to>
      <xdr:col>15</xdr:col>
      <xdr:colOff>101600</xdr:colOff>
      <xdr:row>97</xdr:row>
      <xdr:rowOff>51102</xdr:rowOff>
    </xdr:to>
    <xdr:sp macro="" textlink="">
      <xdr:nvSpPr>
        <xdr:cNvPr id="238" name="フローチャート: 判断 237"/>
        <xdr:cNvSpPr/>
      </xdr:nvSpPr>
      <xdr:spPr>
        <a:xfrm>
          <a:off x="28575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67629</xdr:rowOff>
    </xdr:from>
    <xdr:ext cx="534377" cy="259045"/>
    <xdr:sp macro="" textlink="">
      <xdr:nvSpPr>
        <xdr:cNvPr id="239" name="テキスト ボックス 238"/>
        <xdr:cNvSpPr txBox="1"/>
      </xdr:nvSpPr>
      <xdr:spPr>
        <a:xfrm>
          <a:off x="2641111" y="1635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83693</xdr:rowOff>
    </xdr:from>
    <xdr:to>
      <xdr:col>10</xdr:col>
      <xdr:colOff>114300</xdr:colOff>
      <xdr:row>98</xdr:row>
      <xdr:rowOff>102601</xdr:rowOff>
    </xdr:to>
    <xdr:cxnSp macro="">
      <xdr:nvCxnSpPr>
        <xdr:cNvPr id="240" name="直線コネクタ 239"/>
        <xdr:cNvCxnSpPr/>
      </xdr:nvCxnSpPr>
      <xdr:spPr>
        <a:xfrm flipV="1">
          <a:off x="1130300" y="16885793"/>
          <a:ext cx="889000" cy="18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56390</xdr:rowOff>
    </xdr:from>
    <xdr:to>
      <xdr:col>10</xdr:col>
      <xdr:colOff>165100</xdr:colOff>
      <xdr:row>97</xdr:row>
      <xdr:rowOff>157990</xdr:rowOff>
    </xdr:to>
    <xdr:sp macro="" textlink="">
      <xdr:nvSpPr>
        <xdr:cNvPr id="241" name="フローチャート: 判断 240"/>
        <xdr:cNvSpPr/>
      </xdr:nvSpPr>
      <xdr:spPr>
        <a:xfrm>
          <a:off x="1968500" y="166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3067</xdr:rowOff>
    </xdr:from>
    <xdr:ext cx="534377" cy="259045"/>
    <xdr:sp macro="" textlink="">
      <xdr:nvSpPr>
        <xdr:cNvPr id="242" name="テキスト ボックス 241"/>
        <xdr:cNvSpPr txBox="1"/>
      </xdr:nvSpPr>
      <xdr:spPr>
        <a:xfrm>
          <a:off x="1752111" y="1646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55411</xdr:rowOff>
    </xdr:from>
    <xdr:to>
      <xdr:col>6</xdr:col>
      <xdr:colOff>38100</xdr:colOff>
      <xdr:row>97</xdr:row>
      <xdr:rowOff>157011</xdr:rowOff>
    </xdr:to>
    <xdr:sp macro="" textlink="">
      <xdr:nvSpPr>
        <xdr:cNvPr id="243" name="フローチャート: 判断 242"/>
        <xdr:cNvSpPr/>
      </xdr:nvSpPr>
      <xdr:spPr>
        <a:xfrm>
          <a:off x="1079500" y="16686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2088</xdr:rowOff>
    </xdr:from>
    <xdr:ext cx="534377" cy="259045"/>
    <xdr:sp macro="" textlink="">
      <xdr:nvSpPr>
        <xdr:cNvPr id="244" name="テキスト ボックス 243"/>
        <xdr:cNvSpPr txBox="1"/>
      </xdr:nvSpPr>
      <xdr:spPr>
        <a:xfrm>
          <a:off x="863111" y="16461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126391</xdr:rowOff>
    </xdr:from>
    <xdr:to>
      <xdr:col>24</xdr:col>
      <xdr:colOff>114300</xdr:colOff>
      <xdr:row>98</xdr:row>
      <xdr:rowOff>56541</xdr:rowOff>
    </xdr:to>
    <xdr:sp macro="" textlink="">
      <xdr:nvSpPr>
        <xdr:cNvPr id="250" name="楕円 249"/>
        <xdr:cNvSpPr/>
      </xdr:nvSpPr>
      <xdr:spPr>
        <a:xfrm>
          <a:off x="4584700" y="1675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104818</xdr:rowOff>
    </xdr:from>
    <xdr:ext cx="534377" cy="259045"/>
    <xdr:sp macro="" textlink="">
      <xdr:nvSpPr>
        <xdr:cNvPr id="251" name="扶助費該当値テキスト"/>
        <xdr:cNvSpPr txBox="1"/>
      </xdr:nvSpPr>
      <xdr:spPr>
        <a:xfrm>
          <a:off x="4686300" y="1673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150279</xdr:rowOff>
    </xdr:from>
    <xdr:to>
      <xdr:col>20</xdr:col>
      <xdr:colOff>38100</xdr:colOff>
      <xdr:row>98</xdr:row>
      <xdr:rowOff>80429</xdr:rowOff>
    </xdr:to>
    <xdr:sp macro="" textlink="">
      <xdr:nvSpPr>
        <xdr:cNvPr id="252" name="楕円 251"/>
        <xdr:cNvSpPr/>
      </xdr:nvSpPr>
      <xdr:spPr>
        <a:xfrm>
          <a:off x="3746500" y="1678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71556</xdr:rowOff>
    </xdr:from>
    <xdr:ext cx="534377" cy="259045"/>
    <xdr:sp macro="" textlink="">
      <xdr:nvSpPr>
        <xdr:cNvPr id="253" name="テキスト ボックス 252"/>
        <xdr:cNvSpPr txBox="1"/>
      </xdr:nvSpPr>
      <xdr:spPr>
        <a:xfrm>
          <a:off x="3530111" y="1687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104510</xdr:rowOff>
    </xdr:from>
    <xdr:to>
      <xdr:col>15</xdr:col>
      <xdr:colOff>101600</xdr:colOff>
      <xdr:row>98</xdr:row>
      <xdr:rowOff>34660</xdr:rowOff>
    </xdr:to>
    <xdr:sp macro="" textlink="">
      <xdr:nvSpPr>
        <xdr:cNvPr id="254" name="楕円 253"/>
        <xdr:cNvSpPr/>
      </xdr:nvSpPr>
      <xdr:spPr>
        <a:xfrm>
          <a:off x="2857500" y="1673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25787</xdr:rowOff>
    </xdr:from>
    <xdr:ext cx="534377" cy="259045"/>
    <xdr:sp macro="" textlink="">
      <xdr:nvSpPr>
        <xdr:cNvPr id="255" name="テキスト ボックス 254"/>
        <xdr:cNvSpPr txBox="1"/>
      </xdr:nvSpPr>
      <xdr:spPr>
        <a:xfrm>
          <a:off x="2641111" y="1682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32893</xdr:rowOff>
    </xdr:from>
    <xdr:to>
      <xdr:col>10</xdr:col>
      <xdr:colOff>165100</xdr:colOff>
      <xdr:row>98</xdr:row>
      <xdr:rowOff>134493</xdr:rowOff>
    </xdr:to>
    <xdr:sp macro="" textlink="">
      <xdr:nvSpPr>
        <xdr:cNvPr id="256" name="楕円 255"/>
        <xdr:cNvSpPr/>
      </xdr:nvSpPr>
      <xdr:spPr>
        <a:xfrm>
          <a:off x="1968500" y="1683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125620</xdr:rowOff>
    </xdr:from>
    <xdr:ext cx="534377" cy="259045"/>
    <xdr:sp macro="" textlink="">
      <xdr:nvSpPr>
        <xdr:cNvPr id="257" name="テキスト ボックス 256"/>
        <xdr:cNvSpPr txBox="1"/>
      </xdr:nvSpPr>
      <xdr:spPr>
        <a:xfrm>
          <a:off x="1752111" y="1692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51801</xdr:rowOff>
    </xdr:from>
    <xdr:to>
      <xdr:col>6</xdr:col>
      <xdr:colOff>38100</xdr:colOff>
      <xdr:row>98</xdr:row>
      <xdr:rowOff>153401</xdr:rowOff>
    </xdr:to>
    <xdr:sp macro="" textlink="">
      <xdr:nvSpPr>
        <xdr:cNvPr id="258" name="楕円 257"/>
        <xdr:cNvSpPr/>
      </xdr:nvSpPr>
      <xdr:spPr>
        <a:xfrm>
          <a:off x="1079500" y="1685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144528</xdr:rowOff>
    </xdr:from>
    <xdr:ext cx="534377" cy="259045"/>
    <xdr:sp macro="" textlink="">
      <xdr:nvSpPr>
        <xdr:cNvPr id="259" name="テキスト ボックス 258"/>
        <xdr:cNvSpPr txBox="1"/>
      </xdr:nvSpPr>
      <xdr:spPr>
        <a:xfrm>
          <a:off x="863111" y="1694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139414</xdr:rowOff>
    </xdr:from>
    <xdr:to>
      <xdr:col>54</xdr:col>
      <xdr:colOff>189865</xdr:colOff>
      <xdr:row>38</xdr:row>
      <xdr:rowOff>98385</xdr:rowOff>
    </xdr:to>
    <xdr:cxnSp macro="">
      <xdr:nvCxnSpPr>
        <xdr:cNvPr id="283" name="直線コネクタ 282"/>
        <xdr:cNvCxnSpPr/>
      </xdr:nvCxnSpPr>
      <xdr:spPr>
        <a:xfrm flipV="1">
          <a:off x="10475595" y="5111464"/>
          <a:ext cx="1270" cy="150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102212</xdr:rowOff>
    </xdr:from>
    <xdr:ext cx="534377" cy="259045"/>
    <xdr:sp macro="" textlink="">
      <xdr:nvSpPr>
        <xdr:cNvPr id="284" name="補助費等最小値テキスト"/>
        <xdr:cNvSpPr txBox="1"/>
      </xdr:nvSpPr>
      <xdr:spPr>
        <a:xfrm>
          <a:off x="10528300" y="661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98385</xdr:rowOff>
    </xdr:from>
    <xdr:to>
      <xdr:col>55</xdr:col>
      <xdr:colOff>88900</xdr:colOff>
      <xdr:row>38</xdr:row>
      <xdr:rowOff>98385</xdr:rowOff>
    </xdr:to>
    <xdr:cxnSp macro="">
      <xdr:nvCxnSpPr>
        <xdr:cNvPr id="285" name="直線コネクタ 284"/>
        <xdr:cNvCxnSpPr/>
      </xdr:nvCxnSpPr>
      <xdr:spPr>
        <a:xfrm>
          <a:off x="10388600" y="6613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86091</xdr:rowOff>
    </xdr:from>
    <xdr:ext cx="599010" cy="259045"/>
    <xdr:sp macro="" textlink="">
      <xdr:nvSpPr>
        <xdr:cNvPr id="286" name="補助費等最大値テキスト"/>
        <xdr:cNvSpPr txBox="1"/>
      </xdr:nvSpPr>
      <xdr:spPr>
        <a:xfrm>
          <a:off x="10528300" y="4886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139414</xdr:rowOff>
    </xdr:from>
    <xdr:to>
      <xdr:col>55</xdr:col>
      <xdr:colOff>88900</xdr:colOff>
      <xdr:row>29</xdr:row>
      <xdr:rowOff>139414</xdr:rowOff>
    </xdr:to>
    <xdr:cxnSp macro="">
      <xdr:nvCxnSpPr>
        <xdr:cNvPr id="287" name="直線コネクタ 286"/>
        <xdr:cNvCxnSpPr/>
      </xdr:nvCxnSpPr>
      <xdr:spPr>
        <a:xfrm>
          <a:off x="10388600" y="5111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147933</xdr:rowOff>
    </xdr:from>
    <xdr:to>
      <xdr:col>55</xdr:col>
      <xdr:colOff>0</xdr:colOff>
      <xdr:row>36</xdr:row>
      <xdr:rowOff>154006</xdr:rowOff>
    </xdr:to>
    <xdr:cxnSp macro="">
      <xdr:nvCxnSpPr>
        <xdr:cNvPr id="288" name="直線コネクタ 287"/>
        <xdr:cNvCxnSpPr/>
      </xdr:nvCxnSpPr>
      <xdr:spPr>
        <a:xfrm>
          <a:off x="9639300" y="6320133"/>
          <a:ext cx="838200" cy="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97791</xdr:rowOff>
    </xdr:from>
    <xdr:ext cx="599010" cy="259045"/>
    <xdr:sp macro="" textlink="">
      <xdr:nvSpPr>
        <xdr:cNvPr id="289" name="補助費等平均値テキスト"/>
        <xdr:cNvSpPr txBox="1"/>
      </xdr:nvSpPr>
      <xdr:spPr>
        <a:xfrm>
          <a:off x="10528300" y="6098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74914</xdr:rowOff>
    </xdr:from>
    <xdr:to>
      <xdr:col>55</xdr:col>
      <xdr:colOff>50800</xdr:colOff>
      <xdr:row>37</xdr:row>
      <xdr:rowOff>5064</xdr:rowOff>
    </xdr:to>
    <xdr:sp macro="" textlink="">
      <xdr:nvSpPr>
        <xdr:cNvPr id="290" name="フローチャート: 判断 289"/>
        <xdr:cNvSpPr/>
      </xdr:nvSpPr>
      <xdr:spPr>
        <a:xfrm>
          <a:off x="10426700" y="62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32692</xdr:rowOff>
    </xdr:from>
    <xdr:to>
      <xdr:col>50</xdr:col>
      <xdr:colOff>114300</xdr:colOff>
      <xdr:row>36</xdr:row>
      <xdr:rowOff>147933</xdr:rowOff>
    </xdr:to>
    <xdr:cxnSp macro="">
      <xdr:nvCxnSpPr>
        <xdr:cNvPr id="291" name="直線コネクタ 290"/>
        <xdr:cNvCxnSpPr/>
      </xdr:nvCxnSpPr>
      <xdr:spPr>
        <a:xfrm>
          <a:off x="8750300" y="6033442"/>
          <a:ext cx="889000" cy="28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65057</xdr:rowOff>
    </xdr:from>
    <xdr:to>
      <xdr:col>50</xdr:col>
      <xdr:colOff>165100</xdr:colOff>
      <xdr:row>36</xdr:row>
      <xdr:rowOff>166657</xdr:rowOff>
    </xdr:to>
    <xdr:sp macro="" textlink="">
      <xdr:nvSpPr>
        <xdr:cNvPr id="292" name="フローチャート: 判断 291"/>
        <xdr:cNvSpPr/>
      </xdr:nvSpPr>
      <xdr:spPr>
        <a:xfrm>
          <a:off x="9588500" y="62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11734</xdr:rowOff>
    </xdr:from>
    <xdr:ext cx="599010" cy="259045"/>
    <xdr:sp macro="" textlink="">
      <xdr:nvSpPr>
        <xdr:cNvPr id="293" name="テキスト ボックス 292"/>
        <xdr:cNvSpPr txBox="1"/>
      </xdr:nvSpPr>
      <xdr:spPr>
        <a:xfrm>
          <a:off x="9339795" y="6012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32692</xdr:rowOff>
    </xdr:from>
    <xdr:to>
      <xdr:col>45</xdr:col>
      <xdr:colOff>177800</xdr:colOff>
      <xdr:row>37</xdr:row>
      <xdr:rowOff>82817</xdr:rowOff>
    </xdr:to>
    <xdr:cxnSp macro="">
      <xdr:nvCxnSpPr>
        <xdr:cNvPr id="294" name="直線コネクタ 293"/>
        <xdr:cNvCxnSpPr/>
      </xdr:nvCxnSpPr>
      <xdr:spPr>
        <a:xfrm flipV="1">
          <a:off x="7861300" y="6033442"/>
          <a:ext cx="889000" cy="393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88500</xdr:rowOff>
    </xdr:from>
    <xdr:to>
      <xdr:col>46</xdr:col>
      <xdr:colOff>38100</xdr:colOff>
      <xdr:row>37</xdr:row>
      <xdr:rowOff>18650</xdr:rowOff>
    </xdr:to>
    <xdr:sp macro="" textlink="">
      <xdr:nvSpPr>
        <xdr:cNvPr id="295" name="フローチャート: 判断 294"/>
        <xdr:cNvSpPr/>
      </xdr:nvSpPr>
      <xdr:spPr>
        <a:xfrm>
          <a:off x="8699500" y="62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9777</xdr:rowOff>
    </xdr:from>
    <xdr:ext cx="599010" cy="259045"/>
    <xdr:sp macro="" textlink="">
      <xdr:nvSpPr>
        <xdr:cNvPr id="296" name="テキスト ボックス 295"/>
        <xdr:cNvSpPr txBox="1"/>
      </xdr:nvSpPr>
      <xdr:spPr>
        <a:xfrm>
          <a:off x="8450795" y="6353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82817</xdr:rowOff>
    </xdr:from>
    <xdr:to>
      <xdr:col>41</xdr:col>
      <xdr:colOff>50800</xdr:colOff>
      <xdr:row>37</xdr:row>
      <xdr:rowOff>107170</xdr:rowOff>
    </xdr:to>
    <xdr:cxnSp macro="">
      <xdr:nvCxnSpPr>
        <xdr:cNvPr id="297" name="直線コネクタ 296"/>
        <xdr:cNvCxnSpPr/>
      </xdr:nvCxnSpPr>
      <xdr:spPr>
        <a:xfrm flipV="1">
          <a:off x="6972300" y="6426467"/>
          <a:ext cx="889000" cy="2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112309</xdr:rowOff>
    </xdr:from>
    <xdr:to>
      <xdr:col>41</xdr:col>
      <xdr:colOff>101600</xdr:colOff>
      <xdr:row>37</xdr:row>
      <xdr:rowOff>42459</xdr:rowOff>
    </xdr:to>
    <xdr:sp macro="" textlink="">
      <xdr:nvSpPr>
        <xdr:cNvPr id="298" name="フローチャート: 判断 297"/>
        <xdr:cNvSpPr/>
      </xdr:nvSpPr>
      <xdr:spPr>
        <a:xfrm>
          <a:off x="7810500" y="628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58986</xdr:rowOff>
    </xdr:from>
    <xdr:ext cx="599010" cy="259045"/>
    <xdr:sp macro="" textlink="">
      <xdr:nvSpPr>
        <xdr:cNvPr id="299" name="テキスト ボックス 298"/>
        <xdr:cNvSpPr txBox="1"/>
      </xdr:nvSpPr>
      <xdr:spPr>
        <a:xfrm>
          <a:off x="7561795" y="6059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65659</xdr:rowOff>
    </xdr:from>
    <xdr:to>
      <xdr:col>36</xdr:col>
      <xdr:colOff>165100</xdr:colOff>
      <xdr:row>37</xdr:row>
      <xdr:rowOff>167260</xdr:rowOff>
    </xdr:to>
    <xdr:sp macro="" textlink="">
      <xdr:nvSpPr>
        <xdr:cNvPr id="300" name="フローチャート: 判断 299"/>
        <xdr:cNvSpPr/>
      </xdr:nvSpPr>
      <xdr:spPr>
        <a:xfrm>
          <a:off x="6921500" y="6409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158386</xdr:rowOff>
    </xdr:from>
    <xdr:ext cx="534377" cy="259045"/>
    <xdr:sp macro="" textlink="">
      <xdr:nvSpPr>
        <xdr:cNvPr id="301" name="テキスト ボックス 300"/>
        <xdr:cNvSpPr txBox="1"/>
      </xdr:nvSpPr>
      <xdr:spPr>
        <a:xfrm>
          <a:off x="6705111" y="650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103206</xdr:rowOff>
    </xdr:from>
    <xdr:to>
      <xdr:col>55</xdr:col>
      <xdr:colOff>50800</xdr:colOff>
      <xdr:row>37</xdr:row>
      <xdr:rowOff>33356</xdr:rowOff>
    </xdr:to>
    <xdr:sp macro="" textlink="">
      <xdr:nvSpPr>
        <xdr:cNvPr id="307" name="楕円 306"/>
        <xdr:cNvSpPr/>
      </xdr:nvSpPr>
      <xdr:spPr>
        <a:xfrm>
          <a:off x="10426700" y="627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81633</xdr:rowOff>
    </xdr:from>
    <xdr:ext cx="599010" cy="259045"/>
    <xdr:sp macro="" textlink="">
      <xdr:nvSpPr>
        <xdr:cNvPr id="308" name="補助費等該当値テキスト"/>
        <xdr:cNvSpPr txBox="1"/>
      </xdr:nvSpPr>
      <xdr:spPr>
        <a:xfrm>
          <a:off x="10528300" y="6253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97133</xdr:rowOff>
    </xdr:from>
    <xdr:to>
      <xdr:col>50</xdr:col>
      <xdr:colOff>165100</xdr:colOff>
      <xdr:row>37</xdr:row>
      <xdr:rowOff>27283</xdr:rowOff>
    </xdr:to>
    <xdr:sp macro="" textlink="">
      <xdr:nvSpPr>
        <xdr:cNvPr id="309" name="楕円 308"/>
        <xdr:cNvSpPr/>
      </xdr:nvSpPr>
      <xdr:spPr>
        <a:xfrm>
          <a:off x="9588500" y="626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18410</xdr:rowOff>
    </xdr:from>
    <xdr:ext cx="599010" cy="259045"/>
    <xdr:sp macro="" textlink="">
      <xdr:nvSpPr>
        <xdr:cNvPr id="310" name="テキスト ボックス 309"/>
        <xdr:cNvSpPr txBox="1"/>
      </xdr:nvSpPr>
      <xdr:spPr>
        <a:xfrm>
          <a:off x="9339795" y="6362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153342</xdr:rowOff>
    </xdr:from>
    <xdr:to>
      <xdr:col>46</xdr:col>
      <xdr:colOff>38100</xdr:colOff>
      <xdr:row>35</xdr:row>
      <xdr:rowOff>83492</xdr:rowOff>
    </xdr:to>
    <xdr:sp macro="" textlink="">
      <xdr:nvSpPr>
        <xdr:cNvPr id="311" name="楕円 310"/>
        <xdr:cNvSpPr/>
      </xdr:nvSpPr>
      <xdr:spPr>
        <a:xfrm>
          <a:off x="8699500" y="598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100019</xdr:rowOff>
    </xdr:from>
    <xdr:ext cx="599010" cy="259045"/>
    <xdr:sp macro="" textlink="">
      <xdr:nvSpPr>
        <xdr:cNvPr id="312" name="テキスト ボックス 311"/>
        <xdr:cNvSpPr txBox="1"/>
      </xdr:nvSpPr>
      <xdr:spPr>
        <a:xfrm>
          <a:off x="8450795" y="5757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32017</xdr:rowOff>
    </xdr:from>
    <xdr:to>
      <xdr:col>41</xdr:col>
      <xdr:colOff>101600</xdr:colOff>
      <xdr:row>37</xdr:row>
      <xdr:rowOff>133617</xdr:rowOff>
    </xdr:to>
    <xdr:sp macro="" textlink="">
      <xdr:nvSpPr>
        <xdr:cNvPr id="313" name="楕円 312"/>
        <xdr:cNvSpPr/>
      </xdr:nvSpPr>
      <xdr:spPr>
        <a:xfrm>
          <a:off x="7810500" y="637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124744</xdr:rowOff>
    </xdr:from>
    <xdr:ext cx="534377" cy="259045"/>
    <xdr:sp macro="" textlink="">
      <xdr:nvSpPr>
        <xdr:cNvPr id="314" name="テキスト ボックス 313"/>
        <xdr:cNvSpPr txBox="1"/>
      </xdr:nvSpPr>
      <xdr:spPr>
        <a:xfrm>
          <a:off x="7594111" y="646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56370</xdr:rowOff>
    </xdr:from>
    <xdr:to>
      <xdr:col>36</xdr:col>
      <xdr:colOff>165100</xdr:colOff>
      <xdr:row>37</xdr:row>
      <xdr:rowOff>157970</xdr:rowOff>
    </xdr:to>
    <xdr:sp macro="" textlink="">
      <xdr:nvSpPr>
        <xdr:cNvPr id="315" name="楕円 314"/>
        <xdr:cNvSpPr/>
      </xdr:nvSpPr>
      <xdr:spPr>
        <a:xfrm>
          <a:off x="6921500" y="640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3047</xdr:rowOff>
    </xdr:from>
    <xdr:ext cx="534377" cy="259045"/>
    <xdr:sp macro="" textlink="">
      <xdr:nvSpPr>
        <xdr:cNvPr id="316" name="テキスト ボックス 315"/>
        <xdr:cNvSpPr txBox="1"/>
      </xdr:nvSpPr>
      <xdr:spPr>
        <a:xfrm>
          <a:off x="6705111" y="617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6" name="テキスト ボックス 335"/>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10626</xdr:rowOff>
    </xdr:from>
    <xdr:to>
      <xdr:col>54</xdr:col>
      <xdr:colOff>189865</xdr:colOff>
      <xdr:row>59</xdr:row>
      <xdr:rowOff>17735</xdr:rowOff>
    </xdr:to>
    <xdr:cxnSp macro="">
      <xdr:nvCxnSpPr>
        <xdr:cNvPr id="340" name="直線コネクタ 339"/>
        <xdr:cNvCxnSpPr/>
      </xdr:nvCxnSpPr>
      <xdr:spPr>
        <a:xfrm flipV="1">
          <a:off x="10475595" y="8754576"/>
          <a:ext cx="1270" cy="1378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21562</xdr:rowOff>
    </xdr:from>
    <xdr:ext cx="534377" cy="259045"/>
    <xdr:sp macro="" textlink="">
      <xdr:nvSpPr>
        <xdr:cNvPr id="341" name="普通建設事業費最小値テキスト"/>
        <xdr:cNvSpPr txBox="1"/>
      </xdr:nvSpPr>
      <xdr:spPr>
        <a:xfrm>
          <a:off x="10528300" y="1013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17735</xdr:rowOff>
    </xdr:from>
    <xdr:to>
      <xdr:col>55</xdr:col>
      <xdr:colOff>88900</xdr:colOff>
      <xdr:row>59</xdr:row>
      <xdr:rowOff>17735</xdr:rowOff>
    </xdr:to>
    <xdr:cxnSp macro="">
      <xdr:nvCxnSpPr>
        <xdr:cNvPr id="342" name="直線コネクタ 341"/>
        <xdr:cNvCxnSpPr/>
      </xdr:nvCxnSpPr>
      <xdr:spPr>
        <a:xfrm>
          <a:off x="10388600" y="101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128753</xdr:rowOff>
    </xdr:from>
    <xdr:ext cx="690189" cy="259045"/>
    <xdr:sp macro="" textlink="">
      <xdr:nvSpPr>
        <xdr:cNvPr id="343" name="普通建設事業費最大値テキスト"/>
        <xdr:cNvSpPr txBox="1"/>
      </xdr:nvSpPr>
      <xdr:spPr>
        <a:xfrm>
          <a:off x="10528300" y="85298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10626</xdr:rowOff>
    </xdr:from>
    <xdr:to>
      <xdr:col>55</xdr:col>
      <xdr:colOff>88900</xdr:colOff>
      <xdr:row>51</xdr:row>
      <xdr:rowOff>10626</xdr:rowOff>
    </xdr:to>
    <xdr:cxnSp macro="">
      <xdr:nvCxnSpPr>
        <xdr:cNvPr id="344" name="直線コネクタ 343"/>
        <xdr:cNvCxnSpPr/>
      </xdr:nvCxnSpPr>
      <xdr:spPr>
        <a:xfrm>
          <a:off x="10388600" y="8754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144025</xdr:rowOff>
    </xdr:from>
    <xdr:to>
      <xdr:col>55</xdr:col>
      <xdr:colOff>0</xdr:colOff>
      <xdr:row>58</xdr:row>
      <xdr:rowOff>170528</xdr:rowOff>
    </xdr:to>
    <xdr:cxnSp macro="">
      <xdr:nvCxnSpPr>
        <xdr:cNvPr id="345" name="直線コネクタ 344"/>
        <xdr:cNvCxnSpPr/>
      </xdr:nvCxnSpPr>
      <xdr:spPr>
        <a:xfrm flipV="1">
          <a:off x="9639300" y="10088125"/>
          <a:ext cx="838200" cy="26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33737</xdr:rowOff>
    </xdr:from>
    <xdr:ext cx="599010" cy="259045"/>
    <xdr:sp macro="" textlink="">
      <xdr:nvSpPr>
        <xdr:cNvPr id="346" name="普通建設事業費平均値テキスト"/>
        <xdr:cNvSpPr txBox="1"/>
      </xdr:nvSpPr>
      <xdr:spPr>
        <a:xfrm>
          <a:off x="10528300" y="98063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10860</xdr:rowOff>
    </xdr:from>
    <xdr:to>
      <xdr:col>55</xdr:col>
      <xdr:colOff>50800</xdr:colOff>
      <xdr:row>58</xdr:row>
      <xdr:rowOff>112460</xdr:rowOff>
    </xdr:to>
    <xdr:sp macro="" textlink="">
      <xdr:nvSpPr>
        <xdr:cNvPr id="347" name="フローチャート: 判断 346"/>
        <xdr:cNvSpPr/>
      </xdr:nvSpPr>
      <xdr:spPr>
        <a:xfrm>
          <a:off x="10426700" y="995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170528</xdr:rowOff>
    </xdr:from>
    <xdr:to>
      <xdr:col>50</xdr:col>
      <xdr:colOff>114300</xdr:colOff>
      <xdr:row>59</xdr:row>
      <xdr:rowOff>11694</xdr:rowOff>
    </xdr:to>
    <xdr:cxnSp macro="">
      <xdr:nvCxnSpPr>
        <xdr:cNvPr id="348" name="直線コネクタ 347"/>
        <xdr:cNvCxnSpPr/>
      </xdr:nvCxnSpPr>
      <xdr:spPr>
        <a:xfrm flipV="1">
          <a:off x="8750300" y="10114628"/>
          <a:ext cx="889000" cy="1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17574</xdr:rowOff>
    </xdr:from>
    <xdr:to>
      <xdr:col>50</xdr:col>
      <xdr:colOff>165100</xdr:colOff>
      <xdr:row>58</xdr:row>
      <xdr:rowOff>119174</xdr:rowOff>
    </xdr:to>
    <xdr:sp macro="" textlink="">
      <xdr:nvSpPr>
        <xdr:cNvPr id="349" name="フローチャート: 判断 348"/>
        <xdr:cNvSpPr/>
      </xdr:nvSpPr>
      <xdr:spPr>
        <a:xfrm>
          <a:off x="9588500" y="996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135701</xdr:rowOff>
    </xdr:from>
    <xdr:ext cx="599010" cy="259045"/>
    <xdr:sp macro="" textlink="">
      <xdr:nvSpPr>
        <xdr:cNvPr id="350" name="テキスト ボックス 349"/>
        <xdr:cNvSpPr txBox="1"/>
      </xdr:nvSpPr>
      <xdr:spPr>
        <a:xfrm>
          <a:off x="9339795" y="9736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164073</xdr:rowOff>
    </xdr:from>
    <xdr:to>
      <xdr:col>45</xdr:col>
      <xdr:colOff>177800</xdr:colOff>
      <xdr:row>59</xdr:row>
      <xdr:rowOff>11694</xdr:rowOff>
    </xdr:to>
    <xdr:cxnSp macro="">
      <xdr:nvCxnSpPr>
        <xdr:cNvPr id="351" name="直線コネクタ 350"/>
        <xdr:cNvCxnSpPr/>
      </xdr:nvCxnSpPr>
      <xdr:spPr>
        <a:xfrm>
          <a:off x="7861300" y="10108173"/>
          <a:ext cx="889000" cy="19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12850</xdr:rowOff>
    </xdr:from>
    <xdr:to>
      <xdr:col>46</xdr:col>
      <xdr:colOff>38100</xdr:colOff>
      <xdr:row>58</xdr:row>
      <xdr:rowOff>114450</xdr:rowOff>
    </xdr:to>
    <xdr:sp macro="" textlink="">
      <xdr:nvSpPr>
        <xdr:cNvPr id="352" name="フローチャート: 判断 351"/>
        <xdr:cNvSpPr/>
      </xdr:nvSpPr>
      <xdr:spPr>
        <a:xfrm>
          <a:off x="8699500" y="995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130977</xdr:rowOff>
    </xdr:from>
    <xdr:ext cx="599010" cy="259045"/>
    <xdr:sp macro="" textlink="">
      <xdr:nvSpPr>
        <xdr:cNvPr id="353" name="テキスト ボックス 352"/>
        <xdr:cNvSpPr txBox="1"/>
      </xdr:nvSpPr>
      <xdr:spPr>
        <a:xfrm>
          <a:off x="8450795" y="973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164073</xdr:rowOff>
    </xdr:from>
    <xdr:to>
      <xdr:col>41</xdr:col>
      <xdr:colOff>50800</xdr:colOff>
      <xdr:row>58</xdr:row>
      <xdr:rowOff>164336</xdr:rowOff>
    </xdr:to>
    <xdr:cxnSp macro="">
      <xdr:nvCxnSpPr>
        <xdr:cNvPr id="354" name="直線コネクタ 353"/>
        <xdr:cNvCxnSpPr/>
      </xdr:nvCxnSpPr>
      <xdr:spPr>
        <a:xfrm flipV="1">
          <a:off x="6972300" y="10108173"/>
          <a:ext cx="889000" cy="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25502</xdr:rowOff>
    </xdr:from>
    <xdr:to>
      <xdr:col>41</xdr:col>
      <xdr:colOff>101600</xdr:colOff>
      <xdr:row>58</xdr:row>
      <xdr:rowOff>127102</xdr:rowOff>
    </xdr:to>
    <xdr:sp macro="" textlink="">
      <xdr:nvSpPr>
        <xdr:cNvPr id="355" name="フローチャート: 判断 354"/>
        <xdr:cNvSpPr/>
      </xdr:nvSpPr>
      <xdr:spPr>
        <a:xfrm>
          <a:off x="7810500" y="996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143629</xdr:rowOff>
    </xdr:from>
    <xdr:ext cx="599010" cy="259045"/>
    <xdr:sp macro="" textlink="">
      <xdr:nvSpPr>
        <xdr:cNvPr id="356" name="テキスト ボックス 355"/>
        <xdr:cNvSpPr txBox="1"/>
      </xdr:nvSpPr>
      <xdr:spPr>
        <a:xfrm>
          <a:off x="7561795" y="9744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48467</xdr:rowOff>
    </xdr:from>
    <xdr:to>
      <xdr:col>36</xdr:col>
      <xdr:colOff>165100</xdr:colOff>
      <xdr:row>58</xdr:row>
      <xdr:rowOff>150067</xdr:rowOff>
    </xdr:to>
    <xdr:sp macro="" textlink="">
      <xdr:nvSpPr>
        <xdr:cNvPr id="357" name="フローチャート: 判断 356"/>
        <xdr:cNvSpPr/>
      </xdr:nvSpPr>
      <xdr:spPr>
        <a:xfrm>
          <a:off x="6921500" y="999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166594</xdr:rowOff>
    </xdr:from>
    <xdr:ext cx="534377" cy="259045"/>
    <xdr:sp macro="" textlink="">
      <xdr:nvSpPr>
        <xdr:cNvPr id="358" name="テキスト ボックス 357"/>
        <xdr:cNvSpPr txBox="1"/>
      </xdr:nvSpPr>
      <xdr:spPr>
        <a:xfrm>
          <a:off x="6705111" y="976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93225</xdr:rowOff>
    </xdr:from>
    <xdr:to>
      <xdr:col>55</xdr:col>
      <xdr:colOff>50800</xdr:colOff>
      <xdr:row>59</xdr:row>
      <xdr:rowOff>23375</xdr:rowOff>
    </xdr:to>
    <xdr:sp macro="" textlink="">
      <xdr:nvSpPr>
        <xdr:cNvPr id="364" name="楕円 363"/>
        <xdr:cNvSpPr/>
      </xdr:nvSpPr>
      <xdr:spPr>
        <a:xfrm>
          <a:off x="10426700" y="1003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8152</xdr:rowOff>
    </xdr:from>
    <xdr:ext cx="534377" cy="259045"/>
    <xdr:sp macro="" textlink="">
      <xdr:nvSpPr>
        <xdr:cNvPr id="365" name="普通建設事業費該当値テキスト"/>
        <xdr:cNvSpPr txBox="1"/>
      </xdr:nvSpPr>
      <xdr:spPr>
        <a:xfrm>
          <a:off x="10528300" y="995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119728</xdr:rowOff>
    </xdr:from>
    <xdr:to>
      <xdr:col>50</xdr:col>
      <xdr:colOff>165100</xdr:colOff>
      <xdr:row>59</xdr:row>
      <xdr:rowOff>49878</xdr:rowOff>
    </xdr:to>
    <xdr:sp macro="" textlink="">
      <xdr:nvSpPr>
        <xdr:cNvPr id="366" name="楕円 365"/>
        <xdr:cNvSpPr/>
      </xdr:nvSpPr>
      <xdr:spPr>
        <a:xfrm>
          <a:off x="9588500" y="1006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41005</xdr:rowOff>
    </xdr:from>
    <xdr:ext cx="534377" cy="259045"/>
    <xdr:sp macro="" textlink="">
      <xdr:nvSpPr>
        <xdr:cNvPr id="367" name="テキスト ボックス 366"/>
        <xdr:cNvSpPr txBox="1"/>
      </xdr:nvSpPr>
      <xdr:spPr>
        <a:xfrm>
          <a:off x="9372111" y="1015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132344</xdr:rowOff>
    </xdr:from>
    <xdr:to>
      <xdr:col>46</xdr:col>
      <xdr:colOff>38100</xdr:colOff>
      <xdr:row>59</xdr:row>
      <xdr:rowOff>62494</xdr:rowOff>
    </xdr:to>
    <xdr:sp macro="" textlink="">
      <xdr:nvSpPr>
        <xdr:cNvPr id="368" name="楕円 367"/>
        <xdr:cNvSpPr/>
      </xdr:nvSpPr>
      <xdr:spPr>
        <a:xfrm>
          <a:off x="8699500" y="1007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53621</xdr:rowOff>
    </xdr:from>
    <xdr:ext cx="534377" cy="259045"/>
    <xdr:sp macro="" textlink="">
      <xdr:nvSpPr>
        <xdr:cNvPr id="369" name="テキスト ボックス 368"/>
        <xdr:cNvSpPr txBox="1"/>
      </xdr:nvSpPr>
      <xdr:spPr>
        <a:xfrm>
          <a:off x="8483111" y="10169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113273</xdr:rowOff>
    </xdr:from>
    <xdr:to>
      <xdr:col>41</xdr:col>
      <xdr:colOff>101600</xdr:colOff>
      <xdr:row>59</xdr:row>
      <xdr:rowOff>43423</xdr:rowOff>
    </xdr:to>
    <xdr:sp macro="" textlink="">
      <xdr:nvSpPr>
        <xdr:cNvPr id="370" name="楕円 369"/>
        <xdr:cNvSpPr/>
      </xdr:nvSpPr>
      <xdr:spPr>
        <a:xfrm>
          <a:off x="7810500" y="1005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34550</xdr:rowOff>
    </xdr:from>
    <xdr:ext cx="534377" cy="259045"/>
    <xdr:sp macro="" textlink="">
      <xdr:nvSpPr>
        <xdr:cNvPr id="371" name="テキスト ボックス 370"/>
        <xdr:cNvSpPr txBox="1"/>
      </xdr:nvSpPr>
      <xdr:spPr>
        <a:xfrm>
          <a:off x="7594111" y="10150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113536</xdr:rowOff>
    </xdr:from>
    <xdr:to>
      <xdr:col>36</xdr:col>
      <xdr:colOff>165100</xdr:colOff>
      <xdr:row>59</xdr:row>
      <xdr:rowOff>43686</xdr:rowOff>
    </xdr:to>
    <xdr:sp macro="" textlink="">
      <xdr:nvSpPr>
        <xdr:cNvPr id="372" name="楕円 371"/>
        <xdr:cNvSpPr/>
      </xdr:nvSpPr>
      <xdr:spPr>
        <a:xfrm>
          <a:off x="6921500" y="1005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34813</xdr:rowOff>
    </xdr:from>
    <xdr:ext cx="534377" cy="259045"/>
    <xdr:sp macro="" textlink="">
      <xdr:nvSpPr>
        <xdr:cNvPr id="373" name="テキスト ボックス 372"/>
        <xdr:cNvSpPr txBox="1"/>
      </xdr:nvSpPr>
      <xdr:spPr>
        <a:xfrm>
          <a:off x="6705111" y="1015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102683</xdr:rowOff>
    </xdr:from>
    <xdr:to>
      <xdr:col>54</xdr:col>
      <xdr:colOff>189865</xdr:colOff>
      <xdr:row>78</xdr:row>
      <xdr:rowOff>139700</xdr:rowOff>
    </xdr:to>
    <xdr:cxnSp macro="">
      <xdr:nvCxnSpPr>
        <xdr:cNvPr id="395" name="直線コネクタ 394"/>
        <xdr:cNvCxnSpPr/>
      </xdr:nvCxnSpPr>
      <xdr:spPr>
        <a:xfrm flipV="1">
          <a:off x="10475595" y="12104183"/>
          <a:ext cx="1270" cy="1408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49360</xdr:rowOff>
    </xdr:from>
    <xdr:ext cx="599010" cy="259045"/>
    <xdr:sp macro="" textlink="">
      <xdr:nvSpPr>
        <xdr:cNvPr id="398" name="普通建設事業費 （ うち新規整備　）最大値テキスト"/>
        <xdr:cNvSpPr txBox="1"/>
      </xdr:nvSpPr>
      <xdr:spPr>
        <a:xfrm>
          <a:off x="10528300" y="11879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102683</xdr:rowOff>
    </xdr:from>
    <xdr:to>
      <xdr:col>55</xdr:col>
      <xdr:colOff>88900</xdr:colOff>
      <xdr:row>70</xdr:row>
      <xdr:rowOff>102683</xdr:rowOff>
    </xdr:to>
    <xdr:cxnSp macro="">
      <xdr:nvCxnSpPr>
        <xdr:cNvPr id="399" name="直線コネクタ 398"/>
        <xdr:cNvCxnSpPr/>
      </xdr:nvCxnSpPr>
      <xdr:spPr>
        <a:xfrm>
          <a:off x="10388600" y="1210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80152</xdr:rowOff>
    </xdr:from>
    <xdr:to>
      <xdr:col>55</xdr:col>
      <xdr:colOff>0</xdr:colOff>
      <xdr:row>78</xdr:row>
      <xdr:rowOff>114700</xdr:rowOff>
    </xdr:to>
    <xdr:cxnSp macro="">
      <xdr:nvCxnSpPr>
        <xdr:cNvPr id="400" name="直線コネクタ 399"/>
        <xdr:cNvCxnSpPr/>
      </xdr:nvCxnSpPr>
      <xdr:spPr>
        <a:xfrm flipV="1">
          <a:off x="9639300" y="13453252"/>
          <a:ext cx="838200" cy="34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18414</xdr:rowOff>
    </xdr:from>
    <xdr:ext cx="534377" cy="259045"/>
    <xdr:sp macro="" textlink="">
      <xdr:nvSpPr>
        <xdr:cNvPr id="401" name="普通建設事業費 （ うち新規整備　）平均値テキスト"/>
        <xdr:cNvSpPr txBox="1"/>
      </xdr:nvSpPr>
      <xdr:spPr>
        <a:xfrm>
          <a:off x="10528300" y="13220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166987</xdr:rowOff>
    </xdr:from>
    <xdr:to>
      <xdr:col>55</xdr:col>
      <xdr:colOff>50800</xdr:colOff>
      <xdr:row>78</xdr:row>
      <xdr:rowOff>97137</xdr:rowOff>
    </xdr:to>
    <xdr:sp macro="" textlink="">
      <xdr:nvSpPr>
        <xdr:cNvPr id="402" name="フローチャート: 判断 401"/>
        <xdr:cNvSpPr/>
      </xdr:nvSpPr>
      <xdr:spPr>
        <a:xfrm>
          <a:off x="10426700" y="133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114700</xdr:rowOff>
    </xdr:from>
    <xdr:to>
      <xdr:col>50</xdr:col>
      <xdr:colOff>114300</xdr:colOff>
      <xdr:row>78</xdr:row>
      <xdr:rowOff>132552</xdr:rowOff>
    </xdr:to>
    <xdr:cxnSp macro="">
      <xdr:nvCxnSpPr>
        <xdr:cNvPr id="403" name="直線コネクタ 402"/>
        <xdr:cNvCxnSpPr/>
      </xdr:nvCxnSpPr>
      <xdr:spPr>
        <a:xfrm flipV="1">
          <a:off x="8750300" y="13487800"/>
          <a:ext cx="889000" cy="17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164167</xdr:rowOff>
    </xdr:from>
    <xdr:to>
      <xdr:col>50</xdr:col>
      <xdr:colOff>165100</xdr:colOff>
      <xdr:row>78</xdr:row>
      <xdr:rowOff>94317</xdr:rowOff>
    </xdr:to>
    <xdr:sp macro="" textlink="">
      <xdr:nvSpPr>
        <xdr:cNvPr id="404" name="フローチャート: 判断 403"/>
        <xdr:cNvSpPr/>
      </xdr:nvSpPr>
      <xdr:spPr>
        <a:xfrm>
          <a:off x="9588500" y="133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110844</xdr:rowOff>
    </xdr:from>
    <xdr:ext cx="534377" cy="259045"/>
    <xdr:sp macro="" textlink="">
      <xdr:nvSpPr>
        <xdr:cNvPr id="405" name="テキスト ボックス 404"/>
        <xdr:cNvSpPr txBox="1"/>
      </xdr:nvSpPr>
      <xdr:spPr>
        <a:xfrm>
          <a:off x="9372111" y="1314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90709</xdr:rowOff>
    </xdr:from>
    <xdr:to>
      <xdr:col>45</xdr:col>
      <xdr:colOff>177800</xdr:colOff>
      <xdr:row>78</xdr:row>
      <xdr:rowOff>132552</xdr:rowOff>
    </xdr:to>
    <xdr:cxnSp macro="">
      <xdr:nvCxnSpPr>
        <xdr:cNvPr id="406" name="直線コネクタ 405"/>
        <xdr:cNvCxnSpPr/>
      </xdr:nvCxnSpPr>
      <xdr:spPr>
        <a:xfrm>
          <a:off x="7861300" y="13463809"/>
          <a:ext cx="889000" cy="41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161984</xdr:rowOff>
    </xdr:from>
    <xdr:to>
      <xdr:col>46</xdr:col>
      <xdr:colOff>38100</xdr:colOff>
      <xdr:row>78</xdr:row>
      <xdr:rowOff>92134</xdr:rowOff>
    </xdr:to>
    <xdr:sp macro="" textlink="">
      <xdr:nvSpPr>
        <xdr:cNvPr id="407" name="フローチャート: 判断 406"/>
        <xdr:cNvSpPr/>
      </xdr:nvSpPr>
      <xdr:spPr>
        <a:xfrm>
          <a:off x="8699500" y="1336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108661</xdr:rowOff>
    </xdr:from>
    <xdr:ext cx="534377" cy="259045"/>
    <xdr:sp macro="" textlink="">
      <xdr:nvSpPr>
        <xdr:cNvPr id="408" name="テキスト ボックス 407"/>
        <xdr:cNvSpPr txBox="1"/>
      </xdr:nvSpPr>
      <xdr:spPr>
        <a:xfrm>
          <a:off x="8483111" y="13138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90709</xdr:rowOff>
    </xdr:from>
    <xdr:to>
      <xdr:col>41</xdr:col>
      <xdr:colOff>50800</xdr:colOff>
      <xdr:row>78</xdr:row>
      <xdr:rowOff>108226</xdr:rowOff>
    </xdr:to>
    <xdr:cxnSp macro="">
      <xdr:nvCxnSpPr>
        <xdr:cNvPr id="409" name="直線コネクタ 408"/>
        <xdr:cNvCxnSpPr/>
      </xdr:nvCxnSpPr>
      <xdr:spPr>
        <a:xfrm flipV="1">
          <a:off x="6972300" y="13463809"/>
          <a:ext cx="889000" cy="17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135930</xdr:rowOff>
    </xdr:from>
    <xdr:to>
      <xdr:col>41</xdr:col>
      <xdr:colOff>101600</xdr:colOff>
      <xdr:row>78</xdr:row>
      <xdr:rowOff>66080</xdr:rowOff>
    </xdr:to>
    <xdr:sp macro="" textlink="">
      <xdr:nvSpPr>
        <xdr:cNvPr id="410" name="フローチャート: 判断 409"/>
        <xdr:cNvSpPr/>
      </xdr:nvSpPr>
      <xdr:spPr>
        <a:xfrm>
          <a:off x="7810500" y="1333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82607</xdr:rowOff>
    </xdr:from>
    <xdr:ext cx="534377" cy="259045"/>
    <xdr:sp macro="" textlink="">
      <xdr:nvSpPr>
        <xdr:cNvPr id="411" name="テキスト ボックス 410"/>
        <xdr:cNvSpPr txBox="1"/>
      </xdr:nvSpPr>
      <xdr:spPr>
        <a:xfrm>
          <a:off x="7594111" y="1311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1488</xdr:rowOff>
    </xdr:from>
    <xdr:to>
      <xdr:col>36</xdr:col>
      <xdr:colOff>165100</xdr:colOff>
      <xdr:row>78</xdr:row>
      <xdr:rowOff>103088</xdr:rowOff>
    </xdr:to>
    <xdr:sp macro="" textlink="">
      <xdr:nvSpPr>
        <xdr:cNvPr id="412" name="フローチャート: 判断 411"/>
        <xdr:cNvSpPr/>
      </xdr:nvSpPr>
      <xdr:spPr>
        <a:xfrm>
          <a:off x="6921500" y="1337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119615</xdr:rowOff>
    </xdr:from>
    <xdr:ext cx="534377" cy="259045"/>
    <xdr:sp macro="" textlink="">
      <xdr:nvSpPr>
        <xdr:cNvPr id="413" name="テキスト ボックス 412"/>
        <xdr:cNvSpPr txBox="1"/>
      </xdr:nvSpPr>
      <xdr:spPr>
        <a:xfrm>
          <a:off x="6705111" y="1314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29352</xdr:rowOff>
    </xdr:from>
    <xdr:to>
      <xdr:col>55</xdr:col>
      <xdr:colOff>50800</xdr:colOff>
      <xdr:row>78</xdr:row>
      <xdr:rowOff>130952</xdr:rowOff>
    </xdr:to>
    <xdr:sp macro="" textlink="">
      <xdr:nvSpPr>
        <xdr:cNvPr id="419" name="楕円 418"/>
        <xdr:cNvSpPr/>
      </xdr:nvSpPr>
      <xdr:spPr>
        <a:xfrm>
          <a:off x="10426700" y="1340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145414</xdr:rowOff>
    </xdr:from>
    <xdr:ext cx="534377" cy="259045"/>
    <xdr:sp macro="" textlink="">
      <xdr:nvSpPr>
        <xdr:cNvPr id="420" name="普通建設事業費 （ うち新規整備　）該当値テキスト"/>
        <xdr:cNvSpPr txBox="1"/>
      </xdr:nvSpPr>
      <xdr:spPr>
        <a:xfrm>
          <a:off x="10528300" y="1334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63900</xdr:rowOff>
    </xdr:from>
    <xdr:to>
      <xdr:col>50</xdr:col>
      <xdr:colOff>165100</xdr:colOff>
      <xdr:row>78</xdr:row>
      <xdr:rowOff>165500</xdr:rowOff>
    </xdr:to>
    <xdr:sp macro="" textlink="">
      <xdr:nvSpPr>
        <xdr:cNvPr id="421" name="楕円 420"/>
        <xdr:cNvSpPr/>
      </xdr:nvSpPr>
      <xdr:spPr>
        <a:xfrm>
          <a:off x="9588500" y="1343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156627</xdr:rowOff>
    </xdr:from>
    <xdr:ext cx="534377" cy="259045"/>
    <xdr:sp macro="" textlink="">
      <xdr:nvSpPr>
        <xdr:cNvPr id="422" name="テキスト ボックス 421"/>
        <xdr:cNvSpPr txBox="1"/>
      </xdr:nvSpPr>
      <xdr:spPr>
        <a:xfrm>
          <a:off x="9372111" y="1352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81752</xdr:rowOff>
    </xdr:from>
    <xdr:to>
      <xdr:col>46</xdr:col>
      <xdr:colOff>38100</xdr:colOff>
      <xdr:row>79</xdr:row>
      <xdr:rowOff>11902</xdr:rowOff>
    </xdr:to>
    <xdr:sp macro="" textlink="">
      <xdr:nvSpPr>
        <xdr:cNvPr id="423" name="楕円 422"/>
        <xdr:cNvSpPr/>
      </xdr:nvSpPr>
      <xdr:spPr>
        <a:xfrm>
          <a:off x="8699500" y="1345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3029</xdr:rowOff>
    </xdr:from>
    <xdr:ext cx="469744" cy="259045"/>
    <xdr:sp macro="" textlink="">
      <xdr:nvSpPr>
        <xdr:cNvPr id="424" name="テキスト ボックス 423"/>
        <xdr:cNvSpPr txBox="1"/>
      </xdr:nvSpPr>
      <xdr:spPr>
        <a:xfrm>
          <a:off x="8515428" y="13547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39909</xdr:rowOff>
    </xdr:from>
    <xdr:to>
      <xdr:col>41</xdr:col>
      <xdr:colOff>101600</xdr:colOff>
      <xdr:row>78</xdr:row>
      <xdr:rowOff>141509</xdr:rowOff>
    </xdr:to>
    <xdr:sp macro="" textlink="">
      <xdr:nvSpPr>
        <xdr:cNvPr id="425" name="楕円 424"/>
        <xdr:cNvSpPr/>
      </xdr:nvSpPr>
      <xdr:spPr>
        <a:xfrm>
          <a:off x="7810500" y="1341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132636</xdr:rowOff>
    </xdr:from>
    <xdr:ext cx="534377" cy="259045"/>
    <xdr:sp macro="" textlink="">
      <xdr:nvSpPr>
        <xdr:cNvPr id="426" name="テキスト ボックス 425"/>
        <xdr:cNvSpPr txBox="1"/>
      </xdr:nvSpPr>
      <xdr:spPr>
        <a:xfrm>
          <a:off x="7594111" y="1350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57426</xdr:rowOff>
    </xdr:from>
    <xdr:to>
      <xdr:col>36</xdr:col>
      <xdr:colOff>165100</xdr:colOff>
      <xdr:row>78</xdr:row>
      <xdr:rowOff>159026</xdr:rowOff>
    </xdr:to>
    <xdr:sp macro="" textlink="">
      <xdr:nvSpPr>
        <xdr:cNvPr id="427" name="楕円 426"/>
        <xdr:cNvSpPr/>
      </xdr:nvSpPr>
      <xdr:spPr>
        <a:xfrm>
          <a:off x="6921500" y="1343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150153</xdr:rowOff>
    </xdr:from>
    <xdr:ext cx="534377" cy="259045"/>
    <xdr:sp macro="" textlink="">
      <xdr:nvSpPr>
        <xdr:cNvPr id="428" name="テキスト ボックス 427"/>
        <xdr:cNvSpPr txBox="1"/>
      </xdr:nvSpPr>
      <xdr:spPr>
        <a:xfrm>
          <a:off x="6705111" y="1352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2" name="テキスト ボックス 44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18021</xdr:rowOff>
    </xdr:from>
    <xdr:to>
      <xdr:col>54</xdr:col>
      <xdr:colOff>189865</xdr:colOff>
      <xdr:row>98</xdr:row>
      <xdr:rowOff>165951</xdr:rowOff>
    </xdr:to>
    <xdr:cxnSp macro="">
      <xdr:nvCxnSpPr>
        <xdr:cNvPr id="452" name="直線コネクタ 451"/>
        <xdr:cNvCxnSpPr/>
      </xdr:nvCxnSpPr>
      <xdr:spPr>
        <a:xfrm flipV="1">
          <a:off x="10475595" y="15619971"/>
          <a:ext cx="1270" cy="1348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169778</xdr:rowOff>
    </xdr:from>
    <xdr:ext cx="534377" cy="259045"/>
    <xdr:sp macro="" textlink="">
      <xdr:nvSpPr>
        <xdr:cNvPr id="453" name="普通建設事業費 （ うち更新整備　）最小値テキスト"/>
        <xdr:cNvSpPr txBox="1"/>
      </xdr:nvSpPr>
      <xdr:spPr>
        <a:xfrm>
          <a:off x="10528300" y="1697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165951</xdr:rowOff>
    </xdr:from>
    <xdr:to>
      <xdr:col>55</xdr:col>
      <xdr:colOff>88900</xdr:colOff>
      <xdr:row>98</xdr:row>
      <xdr:rowOff>165951</xdr:rowOff>
    </xdr:to>
    <xdr:cxnSp macro="">
      <xdr:nvCxnSpPr>
        <xdr:cNvPr id="454" name="直線コネクタ 453"/>
        <xdr:cNvCxnSpPr/>
      </xdr:nvCxnSpPr>
      <xdr:spPr>
        <a:xfrm>
          <a:off x="10388600" y="16968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136148</xdr:rowOff>
    </xdr:from>
    <xdr:ext cx="599010" cy="259045"/>
    <xdr:sp macro="" textlink="">
      <xdr:nvSpPr>
        <xdr:cNvPr id="455" name="普通建設事業費 （ うち更新整備　）最大値テキスト"/>
        <xdr:cNvSpPr txBox="1"/>
      </xdr:nvSpPr>
      <xdr:spPr>
        <a:xfrm>
          <a:off x="10528300" y="15395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18021</xdr:rowOff>
    </xdr:from>
    <xdr:to>
      <xdr:col>55</xdr:col>
      <xdr:colOff>88900</xdr:colOff>
      <xdr:row>91</xdr:row>
      <xdr:rowOff>18021</xdr:rowOff>
    </xdr:to>
    <xdr:cxnSp macro="">
      <xdr:nvCxnSpPr>
        <xdr:cNvPr id="456" name="直線コネクタ 455"/>
        <xdr:cNvCxnSpPr/>
      </xdr:nvCxnSpPr>
      <xdr:spPr>
        <a:xfrm>
          <a:off x="10388600" y="15619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103874</xdr:rowOff>
    </xdr:from>
    <xdr:to>
      <xdr:col>55</xdr:col>
      <xdr:colOff>0</xdr:colOff>
      <xdr:row>98</xdr:row>
      <xdr:rowOff>129775</xdr:rowOff>
    </xdr:to>
    <xdr:cxnSp macro="">
      <xdr:nvCxnSpPr>
        <xdr:cNvPr id="457" name="直線コネクタ 456"/>
        <xdr:cNvCxnSpPr/>
      </xdr:nvCxnSpPr>
      <xdr:spPr>
        <a:xfrm flipV="1">
          <a:off x="9639300" y="16905974"/>
          <a:ext cx="838200" cy="25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107090</xdr:rowOff>
    </xdr:from>
    <xdr:ext cx="534377" cy="259045"/>
    <xdr:sp macro="" textlink="">
      <xdr:nvSpPr>
        <xdr:cNvPr id="458" name="普通建設事業費 （ うち更新整備　）平均値テキスト"/>
        <xdr:cNvSpPr txBox="1"/>
      </xdr:nvSpPr>
      <xdr:spPr>
        <a:xfrm>
          <a:off x="10528300" y="16566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84213</xdr:rowOff>
    </xdr:from>
    <xdr:to>
      <xdr:col>55</xdr:col>
      <xdr:colOff>50800</xdr:colOff>
      <xdr:row>98</xdr:row>
      <xdr:rowOff>14363</xdr:rowOff>
    </xdr:to>
    <xdr:sp macro="" textlink="">
      <xdr:nvSpPr>
        <xdr:cNvPr id="459" name="フローチャート: 判断 458"/>
        <xdr:cNvSpPr/>
      </xdr:nvSpPr>
      <xdr:spPr>
        <a:xfrm>
          <a:off x="10426700" y="167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129775</xdr:rowOff>
    </xdr:from>
    <xdr:to>
      <xdr:col>50</xdr:col>
      <xdr:colOff>114300</xdr:colOff>
      <xdr:row>98</xdr:row>
      <xdr:rowOff>134548</xdr:rowOff>
    </xdr:to>
    <xdr:cxnSp macro="">
      <xdr:nvCxnSpPr>
        <xdr:cNvPr id="460" name="直線コネクタ 459"/>
        <xdr:cNvCxnSpPr/>
      </xdr:nvCxnSpPr>
      <xdr:spPr>
        <a:xfrm flipV="1">
          <a:off x="8750300" y="16931875"/>
          <a:ext cx="889000" cy="4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112297</xdr:rowOff>
    </xdr:from>
    <xdr:to>
      <xdr:col>50</xdr:col>
      <xdr:colOff>165100</xdr:colOff>
      <xdr:row>98</xdr:row>
      <xdr:rowOff>42447</xdr:rowOff>
    </xdr:to>
    <xdr:sp macro="" textlink="">
      <xdr:nvSpPr>
        <xdr:cNvPr id="461" name="フローチャート: 判断 460"/>
        <xdr:cNvSpPr/>
      </xdr:nvSpPr>
      <xdr:spPr>
        <a:xfrm>
          <a:off x="9588500" y="1674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58974</xdr:rowOff>
    </xdr:from>
    <xdr:ext cx="534377" cy="259045"/>
    <xdr:sp macro="" textlink="">
      <xdr:nvSpPr>
        <xdr:cNvPr id="462" name="テキスト ボックス 461"/>
        <xdr:cNvSpPr txBox="1"/>
      </xdr:nvSpPr>
      <xdr:spPr>
        <a:xfrm>
          <a:off x="9372111" y="1651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134548</xdr:rowOff>
    </xdr:from>
    <xdr:to>
      <xdr:col>45</xdr:col>
      <xdr:colOff>177800</xdr:colOff>
      <xdr:row>99</xdr:row>
      <xdr:rowOff>5665</xdr:rowOff>
    </xdr:to>
    <xdr:cxnSp macro="">
      <xdr:nvCxnSpPr>
        <xdr:cNvPr id="463" name="直線コネクタ 462"/>
        <xdr:cNvCxnSpPr/>
      </xdr:nvCxnSpPr>
      <xdr:spPr>
        <a:xfrm flipV="1">
          <a:off x="7861300" y="16936648"/>
          <a:ext cx="889000" cy="42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105397</xdr:rowOff>
    </xdr:from>
    <xdr:to>
      <xdr:col>46</xdr:col>
      <xdr:colOff>38100</xdr:colOff>
      <xdr:row>98</xdr:row>
      <xdr:rowOff>35547</xdr:rowOff>
    </xdr:to>
    <xdr:sp macro="" textlink="">
      <xdr:nvSpPr>
        <xdr:cNvPr id="464" name="フローチャート: 判断 463"/>
        <xdr:cNvSpPr/>
      </xdr:nvSpPr>
      <xdr:spPr>
        <a:xfrm>
          <a:off x="8699500" y="1673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52074</xdr:rowOff>
    </xdr:from>
    <xdr:ext cx="534377" cy="259045"/>
    <xdr:sp macro="" textlink="">
      <xdr:nvSpPr>
        <xdr:cNvPr id="465" name="テキスト ボックス 464"/>
        <xdr:cNvSpPr txBox="1"/>
      </xdr:nvSpPr>
      <xdr:spPr>
        <a:xfrm>
          <a:off x="8483111" y="1651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125332</xdr:rowOff>
    </xdr:from>
    <xdr:to>
      <xdr:col>41</xdr:col>
      <xdr:colOff>50800</xdr:colOff>
      <xdr:row>99</xdr:row>
      <xdr:rowOff>5665</xdr:rowOff>
    </xdr:to>
    <xdr:cxnSp macro="">
      <xdr:nvCxnSpPr>
        <xdr:cNvPr id="466" name="直線コネクタ 465"/>
        <xdr:cNvCxnSpPr/>
      </xdr:nvCxnSpPr>
      <xdr:spPr>
        <a:xfrm>
          <a:off x="6972300" y="16927432"/>
          <a:ext cx="889000" cy="5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170796</xdr:rowOff>
    </xdr:from>
    <xdr:to>
      <xdr:col>41</xdr:col>
      <xdr:colOff>101600</xdr:colOff>
      <xdr:row>98</xdr:row>
      <xdr:rowOff>100946</xdr:rowOff>
    </xdr:to>
    <xdr:sp macro="" textlink="">
      <xdr:nvSpPr>
        <xdr:cNvPr id="467" name="フローチャート: 判断 466"/>
        <xdr:cNvSpPr/>
      </xdr:nvSpPr>
      <xdr:spPr>
        <a:xfrm>
          <a:off x="7810500" y="16801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117473</xdr:rowOff>
    </xdr:from>
    <xdr:ext cx="534377" cy="259045"/>
    <xdr:sp macro="" textlink="">
      <xdr:nvSpPr>
        <xdr:cNvPr id="468" name="テキスト ボックス 467"/>
        <xdr:cNvSpPr txBox="1"/>
      </xdr:nvSpPr>
      <xdr:spPr>
        <a:xfrm>
          <a:off x="7594111" y="16576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10505</xdr:rowOff>
    </xdr:from>
    <xdr:to>
      <xdr:col>36</xdr:col>
      <xdr:colOff>165100</xdr:colOff>
      <xdr:row>98</xdr:row>
      <xdr:rowOff>112105</xdr:rowOff>
    </xdr:to>
    <xdr:sp macro="" textlink="">
      <xdr:nvSpPr>
        <xdr:cNvPr id="469" name="フローチャート: 判断 468"/>
        <xdr:cNvSpPr/>
      </xdr:nvSpPr>
      <xdr:spPr>
        <a:xfrm>
          <a:off x="6921500" y="1681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128632</xdr:rowOff>
    </xdr:from>
    <xdr:ext cx="534377" cy="259045"/>
    <xdr:sp macro="" textlink="">
      <xdr:nvSpPr>
        <xdr:cNvPr id="470" name="テキスト ボックス 469"/>
        <xdr:cNvSpPr txBox="1"/>
      </xdr:nvSpPr>
      <xdr:spPr>
        <a:xfrm>
          <a:off x="6705111" y="1658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53074</xdr:rowOff>
    </xdr:from>
    <xdr:to>
      <xdr:col>55</xdr:col>
      <xdr:colOff>50800</xdr:colOff>
      <xdr:row>98</xdr:row>
      <xdr:rowOff>154674</xdr:rowOff>
    </xdr:to>
    <xdr:sp macro="" textlink="">
      <xdr:nvSpPr>
        <xdr:cNvPr id="476" name="楕円 475"/>
        <xdr:cNvSpPr/>
      </xdr:nvSpPr>
      <xdr:spPr>
        <a:xfrm>
          <a:off x="10426700" y="1685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139451</xdr:rowOff>
    </xdr:from>
    <xdr:ext cx="534377" cy="259045"/>
    <xdr:sp macro="" textlink="">
      <xdr:nvSpPr>
        <xdr:cNvPr id="477" name="普通建設事業費 （ うち更新整備　）該当値テキスト"/>
        <xdr:cNvSpPr txBox="1"/>
      </xdr:nvSpPr>
      <xdr:spPr>
        <a:xfrm>
          <a:off x="10528300" y="1677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78975</xdr:rowOff>
    </xdr:from>
    <xdr:to>
      <xdr:col>50</xdr:col>
      <xdr:colOff>165100</xdr:colOff>
      <xdr:row>99</xdr:row>
      <xdr:rowOff>9125</xdr:rowOff>
    </xdr:to>
    <xdr:sp macro="" textlink="">
      <xdr:nvSpPr>
        <xdr:cNvPr id="478" name="楕円 477"/>
        <xdr:cNvSpPr/>
      </xdr:nvSpPr>
      <xdr:spPr>
        <a:xfrm>
          <a:off x="9588500" y="1688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252</xdr:rowOff>
    </xdr:from>
    <xdr:ext cx="534377" cy="259045"/>
    <xdr:sp macro="" textlink="">
      <xdr:nvSpPr>
        <xdr:cNvPr id="479" name="テキスト ボックス 478"/>
        <xdr:cNvSpPr txBox="1"/>
      </xdr:nvSpPr>
      <xdr:spPr>
        <a:xfrm>
          <a:off x="9372111" y="16973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83748</xdr:rowOff>
    </xdr:from>
    <xdr:to>
      <xdr:col>46</xdr:col>
      <xdr:colOff>38100</xdr:colOff>
      <xdr:row>99</xdr:row>
      <xdr:rowOff>13898</xdr:rowOff>
    </xdr:to>
    <xdr:sp macro="" textlink="">
      <xdr:nvSpPr>
        <xdr:cNvPr id="480" name="楕円 479"/>
        <xdr:cNvSpPr/>
      </xdr:nvSpPr>
      <xdr:spPr>
        <a:xfrm>
          <a:off x="8699500" y="1688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5025</xdr:rowOff>
    </xdr:from>
    <xdr:ext cx="534377" cy="259045"/>
    <xdr:sp macro="" textlink="">
      <xdr:nvSpPr>
        <xdr:cNvPr id="481" name="テキスト ボックス 480"/>
        <xdr:cNvSpPr txBox="1"/>
      </xdr:nvSpPr>
      <xdr:spPr>
        <a:xfrm>
          <a:off x="8483111" y="16978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126315</xdr:rowOff>
    </xdr:from>
    <xdr:to>
      <xdr:col>41</xdr:col>
      <xdr:colOff>101600</xdr:colOff>
      <xdr:row>99</xdr:row>
      <xdr:rowOff>56465</xdr:rowOff>
    </xdr:to>
    <xdr:sp macro="" textlink="">
      <xdr:nvSpPr>
        <xdr:cNvPr id="482" name="楕円 481"/>
        <xdr:cNvSpPr/>
      </xdr:nvSpPr>
      <xdr:spPr>
        <a:xfrm>
          <a:off x="7810500" y="169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47592</xdr:rowOff>
    </xdr:from>
    <xdr:ext cx="534377" cy="259045"/>
    <xdr:sp macro="" textlink="">
      <xdr:nvSpPr>
        <xdr:cNvPr id="483" name="テキスト ボックス 482"/>
        <xdr:cNvSpPr txBox="1"/>
      </xdr:nvSpPr>
      <xdr:spPr>
        <a:xfrm>
          <a:off x="7594111" y="1702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74532</xdr:rowOff>
    </xdr:from>
    <xdr:to>
      <xdr:col>36</xdr:col>
      <xdr:colOff>165100</xdr:colOff>
      <xdr:row>99</xdr:row>
      <xdr:rowOff>4682</xdr:rowOff>
    </xdr:to>
    <xdr:sp macro="" textlink="">
      <xdr:nvSpPr>
        <xdr:cNvPr id="484" name="楕円 483"/>
        <xdr:cNvSpPr/>
      </xdr:nvSpPr>
      <xdr:spPr>
        <a:xfrm>
          <a:off x="6921500" y="1687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167259</xdr:rowOff>
    </xdr:from>
    <xdr:ext cx="534377" cy="259045"/>
    <xdr:sp macro="" textlink="">
      <xdr:nvSpPr>
        <xdr:cNvPr id="485" name="テキスト ボックス 484"/>
        <xdr:cNvSpPr txBox="1"/>
      </xdr:nvSpPr>
      <xdr:spPr>
        <a:xfrm>
          <a:off x="6705111" y="1696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160198</xdr:rowOff>
    </xdr:from>
    <xdr:to>
      <xdr:col>85</xdr:col>
      <xdr:colOff>126364</xdr:colOff>
      <xdr:row>39</xdr:row>
      <xdr:rowOff>44450</xdr:rowOff>
    </xdr:to>
    <xdr:cxnSp macro="">
      <xdr:nvCxnSpPr>
        <xdr:cNvPr id="509" name="直線コネクタ 508"/>
        <xdr:cNvCxnSpPr/>
      </xdr:nvCxnSpPr>
      <xdr:spPr>
        <a:xfrm flipV="1">
          <a:off x="16317595" y="5132248"/>
          <a:ext cx="1269" cy="1598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106875</xdr:rowOff>
    </xdr:from>
    <xdr:ext cx="534377" cy="259045"/>
    <xdr:sp macro="" textlink="">
      <xdr:nvSpPr>
        <xdr:cNvPr id="512" name="災害復旧事業費最大値テキスト"/>
        <xdr:cNvSpPr txBox="1"/>
      </xdr:nvSpPr>
      <xdr:spPr>
        <a:xfrm>
          <a:off x="16370300" y="490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160198</xdr:rowOff>
    </xdr:from>
    <xdr:to>
      <xdr:col>86</xdr:col>
      <xdr:colOff>25400</xdr:colOff>
      <xdr:row>29</xdr:row>
      <xdr:rowOff>160198</xdr:rowOff>
    </xdr:to>
    <xdr:cxnSp macro="">
      <xdr:nvCxnSpPr>
        <xdr:cNvPr id="513" name="直線コネクタ 512"/>
        <xdr:cNvCxnSpPr/>
      </xdr:nvCxnSpPr>
      <xdr:spPr>
        <a:xfrm>
          <a:off x="16230600" y="5132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117183</xdr:rowOff>
    </xdr:from>
    <xdr:to>
      <xdr:col>85</xdr:col>
      <xdr:colOff>127000</xdr:colOff>
      <xdr:row>39</xdr:row>
      <xdr:rowOff>6331</xdr:rowOff>
    </xdr:to>
    <xdr:cxnSp macro="">
      <xdr:nvCxnSpPr>
        <xdr:cNvPr id="514" name="直線コネクタ 513"/>
        <xdr:cNvCxnSpPr/>
      </xdr:nvCxnSpPr>
      <xdr:spPr>
        <a:xfrm>
          <a:off x="15481300" y="6632283"/>
          <a:ext cx="838200" cy="60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118959</xdr:rowOff>
    </xdr:from>
    <xdr:ext cx="534377" cy="259045"/>
    <xdr:sp macro="" textlink="">
      <xdr:nvSpPr>
        <xdr:cNvPr id="515" name="災害復旧事業費平均値テキスト"/>
        <xdr:cNvSpPr txBox="1"/>
      </xdr:nvSpPr>
      <xdr:spPr>
        <a:xfrm>
          <a:off x="16370300" y="6291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96082</xdr:rowOff>
    </xdr:from>
    <xdr:to>
      <xdr:col>85</xdr:col>
      <xdr:colOff>177800</xdr:colOff>
      <xdr:row>38</xdr:row>
      <xdr:rowOff>26232</xdr:rowOff>
    </xdr:to>
    <xdr:sp macro="" textlink="">
      <xdr:nvSpPr>
        <xdr:cNvPr id="516" name="フローチャート: 判断 515"/>
        <xdr:cNvSpPr/>
      </xdr:nvSpPr>
      <xdr:spPr>
        <a:xfrm>
          <a:off x="16268700" y="643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117183</xdr:rowOff>
    </xdr:from>
    <xdr:to>
      <xdr:col>81</xdr:col>
      <xdr:colOff>50800</xdr:colOff>
      <xdr:row>39</xdr:row>
      <xdr:rowOff>7093</xdr:rowOff>
    </xdr:to>
    <xdr:cxnSp macro="">
      <xdr:nvCxnSpPr>
        <xdr:cNvPr id="517" name="直線コネクタ 516"/>
        <xdr:cNvCxnSpPr/>
      </xdr:nvCxnSpPr>
      <xdr:spPr>
        <a:xfrm flipV="1">
          <a:off x="14592300" y="6632283"/>
          <a:ext cx="889000" cy="61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129458</xdr:rowOff>
    </xdr:from>
    <xdr:to>
      <xdr:col>81</xdr:col>
      <xdr:colOff>101600</xdr:colOff>
      <xdr:row>38</xdr:row>
      <xdr:rowOff>59607</xdr:rowOff>
    </xdr:to>
    <xdr:sp macro="" textlink="">
      <xdr:nvSpPr>
        <xdr:cNvPr id="518" name="フローチャート: 判断 517"/>
        <xdr:cNvSpPr/>
      </xdr:nvSpPr>
      <xdr:spPr>
        <a:xfrm>
          <a:off x="15430500" y="64731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76135</xdr:rowOff>
    </xdr:from>
    <xdr:ext cx="534377" cy="259045"/>
    <xdr:sp macro="" textlink="">
      <xdr:nvSpPr>
        <xdr:cNvPr id="519" name="テキスト ボックス 518"/>
        <xdr:cNvSpPr txBox="1"/>
      </xdr:nvSpPr>
      <xdr:spPr>
        <a:xfrm>
          <a:off x="15214111" y="624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7093</xdr:rowOff>
    </xdr:from>
    <xdr:to>
      <xdr:col>76</xdr:col>
      <xdr:colOff>114300</xdr:colOff>
      <xdr:row>39</xdr:row>
      <xdr:rowOff>44450</xdr:rowOff>
    </xdr:to>
    <xdr:cxnSp macro="">
      <xdr:nvCxnSpPr>
        <xdr:cNvPr id="520" name="直線コネクタ 519"/>
        <xdr:cNvCxnSpPr/>
      </xdr:nvCxnSpPr>
      <xdr:spPr>
        <a:xfrm flipV="1">
          <a:off x="13703300" y="6693643"/>
          <a:ext cx="889000" cy="37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91053</xdr:rowOff>
    </xdr:from>
    <xdr:to>
      <xdr:col>76</xdr:col>
      <xdr:colOff>165100</xdr:colOff>
      <xdr:row>38</xdr:row>
      <xdr:rowOff>21203</xdr:rowOff>
    </xdr:to>
    <xdr:sp macro="" textlink="">
      <xdr:nvSpPr>
        <xdr:cNvPr id="521" name="フローチャート: 判断 520"/>
        <xdr:cNvSpPr/>
      </xdr:nvSpPr>
      <xdr:spPr>
        <a:xfrm>
          <a:off x="14541500" y="643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37730</xdr:rowOff>
    </xdr:from>
    <xdr:ext cx="534377" cy="259045"/>
    <xdr:sp macro="" textlink="">
      <xdr:nvSpPr>
        <xdr:cNvPr id="522" name="テキスト ボックス 521"/>
        <xdr:cNvSpPr txBox="1"/>
      </xdr:nvSpPr>
      <xdr:spPr>
        <a:xfrm>
          <a:off x="14325111" y="620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20638</xdr:rowOff>
    </xdr:from>
    <xdr:to>
      <xdr:col>71</xdr:col>
      <xdr:colOff>177800</xdr:colOff>
      <xdr:row>39</xdr:row>
      <xdr:rowOff>44450</xdr:rowOff>
    </xdr:to>
    <xdr:cxnSp macro="">
      <xdr:nvCxnSpPr>
        <xdr:cNvPr id="523" name="直線コネクタ 522"/>
        <xdr:cNvCxnSpPr/>
      </xdr:nvCxnSpPr>
      <xdr:spPr>
        <a:xfrm>
          <a:off x="12814300" y="6707188"/>
          <a:ext cx="889000" cy="2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152698</xdr:rowOff>
    </xdr:from>
    <xdr:to>
      <xdr:col>72</xdr:col>
      <xdr:colOff>38100</xdr:colOff>
      <xdr:row>38</xdr:row>
      <xdr:rowOff>82848</xdr:rowOff>
    </xdr:to>
    <xdr:sp macro="" textlink="">
      <xdr:nvSpPr>
        <xdr:cNvPr id="524" name="フローチャート: 判断 523"/>
        <xdr:cNvSpPr/>
      </xdr:nvSpPr>
      <xdr:spPr>
        <a:xfrm>
          <a:off x="13652500" y="64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99375</xdr:rowOff>
    </xdr:from>
    <xdr:ext cx="469744" cy="259045"/>
    <xdr:sp macro="" textlink="">
      <xdr:nvSpPr>
        <xdr:cNvPr id="525" name="テキスト ボックス 524"/>
        <xdr:cNvSpPr txBox="1"/>
      </xdr:nvSpPr>
      <xdr:spPr>
        <a:xfrm>
          <a:off x="13468428" y="627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75717</xdr:rowOff>
    </xdr:from>
    <xdr:to>
      <xdr:col>67</xdr:col>
      <xdr:colOff>101600</xdr:colOff>
      <xdr:row>39</xdr:row>
      <xdr:rowOff>5867</xdr:rowOff>
    </xdr:to>
    <xdr:sp macro="" textlink="">
      <xdr:nvSpPr>
        <xdr:cNvPr id="526" name="フローチャート: 判断 525"/>
        <xdr:cNvSpPr/>
      </xdr:nvSpPr>
      <xdr:spPr>
        <a:xfrm>
          <a:off x="12763500" y="659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22394</xdr:rowOff>
    </xdr:from>
    <xdr:ext cx="469744" cy="259045"/>
    <xdr:sp macro="" textlink="">
      <xdr:nvSpPr>
        <xdr:cNvPr id="527" name="テキスト ボックス 526"/>
        <xdr:cNvSpPr txBox="1"/>
      </xdr:nvSpPr>
      <xdr:spPr>
        <a:xfrm>
          <a:off x="12579428" y="6366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126981</xdr:rowOff>
    </xdr:from>
    <xdr:to>
      <xdr:col>85</xdr:col>
      <xdr:colOff>177800</xdr:colOff>
      <xdr:row>39</xdr:row>
      <xdr:rowOff>57131</xdr:rowOff>
    </xdr:to>
    <xdr:sp macro="" textlink="">
      <xdr:nvSpPr>
        <xdr:cNvPr id="533" name="楕円 532"/>
        <xdr:cNvSpPr/>
      </xdr:nvSpPr>
      <xdr:spPr>
        <a:xfrm>
          <a:off x="16268700" y="664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41908</xdr:rowOff>
    </xdr:from>
    <xdr:ext cx="469744" cy="259045"/>
    <xdr:sp macro="" textlink="">
      <xdr:nvSpPr>
        <xdr:cNvPr id="534" name="災害復旧事業費該当値テキスト"/>
        <xdr:cNvSpPr txBox="1"/>
      </xdr:nvSpPr>
      <xdr:spPr>
        <a:xfrm>
          <a:off x="16370300" y="6557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66383</xdr:rowOff>
    </xdr:from>
    <xdr:to>
      <xdr:col>81</xdr:col>
      <xdr:colOff>101600</xdr:colOff>
      <xdr:row>38</xdr:row>
      <xdr:rowOff>167983</xdr:rowOff>
    </xdr:to>
    <xdr:sp macro="" textlink="">
      <xdr:nvSpPr>
        <xdr:cNvPr id="535" name="楕円 534"/>
        <xdr:cNvSpPr/>
      </xdr:nvSpPr>
      <xdr:spPr>
        <a:xfrm>
          <a:off x="15430500" y="658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159110</xdr:rowOff>
    </xdr:from>
    <xdr:ext cx="469744" cy="259045"/>
    <xdr:sp macro="" textlink="">
      <xdr:nvSpPr>
        <xdr:cNvPr id="536" name="テキスト ボックス 535"/>
        <xdr:cNvSpPr txBox="1"/>
      </xdr:nvSpPr>
      <xdr:spPr>
        <a:xfrm>
          <a:off x="15246428" y="6674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127743</xdr:rowOff>
    </xdr:from>
    <xdr:to>
      <xdr:col>76</xdr:col>
      <xdr:colOff>165100</xdr:colOff>
      <xdr:row>39</xdr:row>
      <xdr:rowOff>57893</xdr:rowOff>
    </xdr:to>
    <xdr:sp macro="" textlink="">
      <xdr:nvSpPr>
        <xdr:cNvPr id="537" name="楕円 536"/>
        <xdr:cNvSpPr/>
      </xdr:nvSpPr>
      <xdr:spPr>
        <a:xfrm>
          <a:off x="14541500" y="664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49020</xdr:rowOff>
    </xdr:from>
    <xdr:ext cx="469744" cy="259045"/>
    <xdr:sp macro="" textlink="">
      <xdr:nvSpPr>
        <xdr:cNvPr id="538" name="テキスト ボックス 537"/>
        <xdr:cNvSpPr txBox="1"/>
      </xdr:nvSpPr>
      <xdr:spPr>
        <a:xfrm>
          <a:off x="14357428" y="6735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9" name="楕円 538"/>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0" name="テキスト ボックス 539"/>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141288</xdr:rowOff>
    </xdr:from>
    <xdr:to>
      <xdr:col>67</xdr:col>
      <xdr:colOff>101600</xdr:colOff>
      <xdr:row>39</xdr:row>
      <xdr:rowOff>71438</xdr:rowOff>
    </xdr:to>
    <xdr:sp macro="" textlink="">
      <xdr:nvSpPr>
        <xdr:cNvPr id="541" name="楕円 540"/>
        <xdr:cNvSpPr/>
      </xdr:nvSpPr>
      <xdr:spPr>
        <a:xfrm>
          <a:off x="12763500" y="665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62565</xdr:rowOff>
    </xdr:from>
    <xdr:ext cx="469744" cy="259045"/>
    <xdr:sp macro="" textlink="">
      <xdr:nvSpPr>
        <xdr:cNvPr id="542" name="テキスト ボックス 541"/>
        <xdr:cNvSpPr txBox="1"/>
      </xdr:nvSpPr>
      <xdr:spPr>
        <a:xfrm>
          <a:off x="12579428" y="6749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73557</xdr:rowOff>
    </xdr:from>
    <xdr:to>
      <xdr:col>85</xdr:col>
      <xdr:colOff>126364</xdr:colOff>
      <xdr:row>78</xdr:row>
      <xdr:rowOff>99251</xdr:rowOff>
    </xdr:to>
    <xdr:cxnSp macro="">
      <xdr:nvCxnSpPr>
        <xdr:cNvPr id="613" name="直線コネクタ 612"/>
        <xdr:cNvCxnSpPr/>
      </xdr:nvCxnSpPr>
      <xdr:spPr>
        <a:xfrm flipV="1">
          <a:off x="16317595" y="12246507"/>
          <a:ext cx="1269" cy="1225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103078</xdr:rowOff>
    </xdr:from>
    <xdr:ext cx="469744" cy="259045"/>
    <xdr:sp macro="" textlink="">
      <xdr:nvSpPr>
        <xdr:cNvPr id="614" name="公債費最小値テキスト"/>
        <xdr:cNvSpPr txBox="1"/>
      </xdr:nvSpPr>
      <xdr:spPr>
        <a:xfrm>
          <a:off x="16370300" y="1347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99251</xdr:rowOff>
    </xdr:from>
    <xdr:to>
      <xdr:col>86</xdr:col>
      <xdr:colOff>25400</xdr:colOff>
      <xdr:row>78</xdr:row>
      <xdr:rowOff>99251</xdr:rowOff>
    </xdr:to>
    <xdr:cxnSp macro="">
      <xdr:nvCxnSpPr>
        <xdr:cNvPr id="615" name="直線コネクタ 614"/>
        <xdr:cNvCxnSpPr/>
      </xdr:nvCxnSpPr>
      <xdr:spPr>
        <a:xfrm>
          <a:off x="16230600" y="13472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20234</xdr:rowOff>
    </xdr:from>
    <xdr:ext cx="599010" cy="259045"/>
    <xdr:sp macro="" textlink="">
      <xdr:nvSpPr>
        <xdr:cNvPr id="616" name="公債費最大値テキスト"/>
        <xdr:cNvSpPr txBox="1"/>
      </xdr:nvSpPr>
      <xdr:spPr>
        <a:xfrm>
          <a:off x="16370300" y="12021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73557</xdr:rowOff>
    </xdr:from>
    <xdr:to>
      <xdr:col>86</xdr:col>
      <xdr:colOff>25400</xdr:colOff>
      <xdr:row>71</xdr:row>
      <xdr:rowOff>73557</xdr:rowOff>
    </xdr:to>
    <xdr:cxnSp macro="">
      <xdr:nvCxnSpPr>
        <xdr:cNvPr id="617" name="直線コネクタ 616"/>
        <xdr:cNvCxnSpPr/>
      </xdr:nvCxnSpPr>
      <xdr:spPr>
        <a:xfrm>
          <a:off x="16230600" y="12246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74558</xdr:rowOff>
    </xdr:from>
    <xdr:to>
      <xdr:col>85</xdr:col>
      <xdr:colOff>127000</xdr:colOff>
      <xdr:row>77</xdr:row>
      <xdr:rowOff>81722</xdr:rowOff>
    </xdr:to>
    <xdr:cxnSp macro="">
      <xdr:nvCxnSpPr>
        <xdr:cNvPr id="618" name="直線コネクタ 617"/>
        <xdr:cNvCxnSpPr/>
      </xdr:nvCxnSpPr>
      <xdr:spPr>
        <a:xfrm>
          <a:off x="15481300" y="13276208"/>
          <a:ext cx="838200" cy="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111750</xdr:rowOff>
    </xdr:from>
    <xdr:ext cx="534377" cy="259045"/>
    <xdr:sp macro="" textlink="">
      <xdr:nvSpPr>
        <xdr:cNvPr id="619" name="公債費平均値テキスト"/>
        <xdr:cNvSpPr txBox="1"/>
      </xdr:nvSpPr>
      <xdr:spPr>
        <a:xfrm>
          <a:off x="16370300" y="12970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88872</xdr:rowOff>
    </xdr:from>
    <xdr:to>
      <xdr:col>85</xdr:col>
      <xdr:colOff>177800</xdr:colOff>
      <xdr:row>77</xdr:row>
      <xdr:rowOff>19022</xdr:rowOff>
    </xdr:to>
    <xdr:sp macro="" textlink="">
      <xdr:nvSpPr>
        <xdr:cNvPr id="620" name="フローチャート: 判断 619"/>
        <xdr:cNvSpPr/>
      </xdr:nvSpPr>
      <xdr:spPr>
        <a:xfrm>
          <a:off x="162687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74558</xdr:rowOff>
    </xdr:from>
    <xdr:to>
      <xdr:col>81</xdr:col>
      <xdr:colOff>50800</xdr:colOff>
      <xdr:row>77</xdr:row>
      <xdr:rowOff>78970</xdr:rowOff>
    </xdr:to>
    <xdr:cxnSp macro="">
      <xdr:nvCxnSpPr>
        <xdr:cNvPr id="621" name="直線コネクタ 620"/>
        <xdr:cNvCxnSpPr/>
      </xdr:nvCxnSpPr>
      <xdr:spPr>
        <a:xfrm flipV="1">
          <a:off x="14592300" y="13276208"/>
          <a:ext cx="889000" cy="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88081</xdr:rowOff>
    </xdr:from>
    <xdr:to>
      <xdr:col>81</xdr:col>
      <xdr:colOff>101600</xdr:colOff>
      <xdr:row>77</xdr:row>
      <xdr:rowOff>18231</xdr:rowOff>
    </xdr:to>
    <xdr:sp macro="" textlink="">
      <xdr:nvSpPr>
        <xdr:cNvPr id="622" name="フローチャート: 判断 621"/>
        <xdr:cNvSpPr/>
      </xdr:nvSpPr>
      <xdr:spPr>
        <a:xfrm>
          <a:off x="15430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34758</xdr:rowOff>
    </xdr:from>
    <xdr:ext cx="534377" cy="259045"/>
    <xdr:sp macro="" textlink="">
      <xdr:nvSpPr>
        <xdr:cNvPr id="623" name="テキスト ボックス 622"/>
        <xdr:cNvSpPr txBox="1"/>
      </xdr:nvSpPr>
      <xdr:spPr>
        <a:xfrm>
          <a:off x="15214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78970</xdr:rowOff>
    </xdr:from>
    <xdr:to>
      <xdr:col>76</xdr:col>
      <xdr:colOff>114300</xdr:colOff>
      <xdr:row>77</xdr:row>
      <xdr:rowOff>98355</xdr:rowOff>
    </xdr:to>
    <xdr:cxnSp macro="">
      <xdr:nvCxnSpPr>
        <xdr:cNvPr id="624" name="直線コネクタ 623"/>
        <xdr:cNvCxnSpPr/>
      </xdr:nvCxnSpPr>
      <xdr:spPr>
        <a:xfrm flipV="1">
          <a:off x="13703300" y="13280620"/>
          <a:ext cx="889000" cy="19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102904</xdr:rowOff>
    </xdr:from>
    <xdr:to>
      <xdr:col>76</xdr:col>
      <xdr:colOff>165100</xdr:colOff>
      <xdr:row>77</xdr:row>
      <xdr:rowOff>33054</xdr:rowOff>
    </xdr:to>
    <xdr:sp macro="" textlink="">
      <xdr:nvSpPr>
        <xdr:cNvPr id="625" name="フローチャート: 判断 624"/>
        <xdr:cNvSpPr/>
      </xdr:nvSpPr>
      <xdr:spPr>
        <a:xfrm>
          <a:off x="14541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49581</xdr:rowOff>
    </xdr:from>
    <xdr:ext cx="534377" cy="259045"/>
    <xdr:sp macro="" textlink="">
      <xdr:nvSpPr>
        <xdr:cNvPr id="626" name="テキスト ボックス 625"/>
        <xdr:cNvSpPr txBox="1"/>
      </xdr:nvSpPr>
      <xdr:spPr>
        <a:xfrm>
          <a:off x="14325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94314</xdr:rowOff>
    </xdr:from>
    <xdr:to>
      <xdr:col>71</xdr:col>
      <xdr:colOff>177800</xdr:colOff>
      <xdr:row>77</xdr:row>
      <xdr:rowOff>98355</xdr:rowOff>
    </xdr:to>
    <xdr:cxnSp macro="">
      <xdr:nvCxnSpPr>
        <xdr:cNvPr id="627" name="直線コネクタ 626"/>
        <xdr:cNvCxnSpPr/>
      </xdr:nvCxnSpPr>
      <xdr:spPr>
        <a:xfrm>
          <a:off x="12814300" y="13295964"/>
          <a:ext cx="889000" cy="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122816</xdr:rowOff>
    </xdr:from>
    <xdr:to>
      <xdr:col>72</xdr:col>
      <xdr:colOff>38100</xdr:colOff>
      <xdr:row>77</xdr:row>
      <xdr:rowOff>52966</xdr:rowOff>
    </xdr:to>
    <xdr:sp macro="" textlink="">
      <xdr:nvSpPr>
        <xdr:cNvPr id="628" name="フローチャート: 判断 627"/>
        <xdr:cNvSpPr/>
      </xdr:nvSpPr>
      <xdr:spPr>
        <a:xfrm>
          <a:off x="13652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69492</xdr:rowOff>
    </xdr:from>
    <xdr:ext cx="534377" cy="259045"/>
    <xdr:sp macro="" textlink="">
      <xdr:nvSpPr>
        <xdr:cNvPr id="629" name="テキスト ボックス 628"/>
        <xdr:cNvSpPr txBox="1"/>
      </xdr:nvSpPr>
      <xdr:spPr>
        <a:xfrm>
          <a:off x="13436111" y="1292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153626</xdr:rowOff>
    </xdr:from>
    <xdr:to>
      <xdr:col>67</xdr:col>
      <xdr:colOff>101600</xdr:colOff>
      <xdr:row>77</xdr:row>
      <xdr:rowOff>83776</xdr:rowOff>
    </xdr:to>
    <xdr:sp macro="" textlink="">
      <xdr:nvSpPr>
        <xdr:cNvPr id="630" name="フローチャート: 判断 629"/>
        <xdr:cNvSpPr/>
      </xdr:nvSpPr>
      <xdr:spPr>
        <a:xfrm>
          <a:off x="12763500" y="131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100303</xdr:rowOff>
    </xdr:from>
    <xdr:ext cx="534377" cy="259045"/>
    <xdr:sp macro="" textlink="">
      <xdr:nvSpPr>
        <xdr:cNvPr id="631" name="テキスト ボックス 630"/>
        <xdr:cNvSpPr txBox="1"/>
      </xdr:nvSpPr>
      <xdr:spPr>
        <a:xfrm>
          <a:off x="12547111" y="1295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30922</xdr:rowOff>
    </xdr:from>
    <xdr:to>
      <xdr:col>85</xdr:col>
      <xdr:colOff>177800</xdr:colOff>
      <xdr:row>77</xdr:row>
      <xdr:rowOff>132522</xdr:rowOff>
    </xdr:to>
    <xdr:sp macro="" textlink="">
      <xdr:nvSpPr>
        <xdr:cNvPr id="637" name="楕円 636"/>
        <xdr:cNvSpPr/>
      </xdr:nvSpPr>
      <xdr:spPr>
        <a:xfrm>
          <a:off x="16268700" y="1323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9349</xdr:rowOff>
    </xdr:from>
    <xdr:ext cx="534377" cy="259045"/>
    <xdr:sp macro="" textlink="">
      <xdr:nvSpPr>
        <xdr:cNvPr id="638" name="公債費該当値テキスト"/>
        <xdr:cNvSpPr txBox="1"/>
      </xdr:nvSpPr>
      <xdr:spPr>
        <a:xfrm>
          <a:off x="16370300" y="1321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23758</xdr:rowOff>
    </xdr:from>
    <xdr:to>
      <xdr:col>81</xdr:col>
      <xdr:colOff>101600</xdr:colOff>
      <xdr:row>77</xdr:row>
      <xdr:rowOff>125358</xdr:rowOff>
    </xdr:to>
    <xdr:sp macro="" textlink="">
      <xdr:nvSpPr>
        <xdr:cNvPr id="639" name="楕円 638"/>
        <xdr:cNvSpPr/>
      </xdr:nvSpPr>
      <xdr:spPr>
        <a:xfrm>
          <a:off x="15430500" y="1322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116485</xdr:rowOff>
    </xdr:from>
    <xdr:ext cx="534377" cy="259045"/>
    <xdr:sp macro="" textlink="">
      <xdr:nvSpPr>
        <xdr:cNvPr id="640" name="テキスト ボックス 639"/>
        <xdr:cNvSpPr txBox="1"/>
      </xdr:nvSpPr>
      <xdr:spPr>
        <a:xfrm>
          <a:off x="15214111" y="1331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28170</xdr:rowOff>
    </xdr:from>
    <xdr:to>
      <xdr:col>76</xdr:col>
      <xdr:colOff>165100</xdr:colOff>
      <xdr:row>77</xdr:row>
      <xdr:rowOff>129770</xdr:rowOff>
    </xdr:to>
    <xdr:sp macro="" textlink="">
      <xdr:nvSpPr>
        <xdr:cNvPr id="641" name="楕円 640"/>
        <xdr:cNvSpPr/>
      </xdr:nvSpPr>
      <xdr:spPr>
        <a:xfrm>
          <a:off x="14541500" y="1322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120897</xdr:rowOff>
    </xdr:from>
    <xdr:ext cx="534377" cy="259045"/>
    <xdr:sp macro="" textlink="">
      <xdr:nvSpPr>
        <xdr:cNvPr id="642" name="テキスト ボックス 641"/>
        <xdr:cNvSpPr txBox="1"/>
      </xdr:nvSpPr>
      <xdr:spPr>
        <a:xfrm>
          <a:off x="14325111" y="1332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47555</xdr:rowOff>
    </xdr:from>
    <xdr:to>
      <xdr:col>72</xdr:col>
      <xdr:colOff>38100</xdr:colOff>
      <xdr:row>77</xdr:row>
      <xdr:rowOff>149155</xdr:rowOff>
    </xdr:to>
    <xdr:sp macro="" textlink="">
      <xdr:nvSpPr>
        <xdr:cNvPr id="643" name="楕円 642"/>
        <xdr:cNvSpPr/>
      </xdr:nvSpPr>
      <xdr:spPr>
        <a:xfrm>
          <a:off x="13652500" y="1324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140282</xdr:rowOff>
    </xdr:from>
    <xdr:ext cx="534377" cy="259045"/>
    <xdr:sp macro="" textlink="">
      <xdr:nvSpPr>
        <xdr:cNvPr id="644" name="テキスト ボックス 643"/>
        <xdr:cNvSpPr txBox="1"/>
      </xdr:nvSpPr>
      <xdr:spPr>
        <a:xfrm>
          <a:off x="13436111" y="13341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43514</xdr:rowOff>
    </xdr:from>
    <xdr:to>
      <xdr:col>67</xdr:col>
      <xdr:colOff>101600</xdr:colOff>
      <xdr:row>77</xdr:row>
      <xdr:rowOff>145114</xdr:rowOff>
    </xdr:to>
    <xdr:sp macro="" textlink="">
      <xdr:nvSpPr>
        <xdr:cNvPr id="645" name="楕円 644"/>
        <xdr:cNvSpPr/>
      </xdr:nvSpPr>
      <xdr:spPr>
        <a:xfrm>
          <a:off x="12763500" y="1324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136241</xdr:rowOff>
    </xdr:from>
    <xdr:ext cx="534377" cy="259045"/>
    <xdr:sp macro="" textlink="">
      <xdr:nvSpPr>
        <xdr:cNvPr id="646" name="テキスト ボックス 645"/>
        <xdr:cNvSpPr txBox="1"/>
      </xdr:nvSpPr>
      <xdr:spPr>
        <a:xfrm>
          <a:off x="12547111" y="1333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8" name="テキスト ボックス 65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0" name="テキスト ボックス 65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2" name="テキスト ボックス 66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3" name="直線コネクタ 66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4" name="テキスト ボックス 66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10230</xdr:rowOff>
    </xdr:from>
    <xdr:to>
      <xdr:col>85</xdr:col>
      <xdr:colOff>126364</xdr:colOff>
      <xdr:row>98</xdr:row>
      <xdr:rowOff>138771</xdr:rowOff>
    </xdr:to>
    <xdr:cxnSp macro="">
      <xdr:nvCxnSpPr>
        <xdr:cNvPr id="668" name="直線コネクタ 667"/>
        <xdr:cNvCxnSpPr/>
      </xdr:nvCxnSpPr>
      <xdr:spPr>
        <a:xfrm flipV="1">
          <a:off x="16317595" y="15612180"/>
          <a:ext cx="1269" cy="1328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142598</xdr:rowOff>
    </xdr:from>
    <xdr:ext cx="378565" cy="259045"/>
    <xdr:sp macro="" textlink="">
      <xdr:nvSpPr>
        <xdr:cNvPr id="669" name="積立金最小値テキスト"/>
        <xdr:cNvSpPr txBox="1"/>
      </xdr:nvSpPr>
      <xdr:spPr>
        <a:xfrm>
          <a:off x="16370300" y="16944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138771</xdr:rowOff>
    </xdr:from>
    <xdr:to>
      <xdr:col>86</xdr:col>
      <xdr:colOff>25400</xdr:colOff>
      <xdr:row>98</xdr:row>
      <xdr:rowOff>138771</xdr:rowOff>
    </xdr:to>
    <xdr:cxnSp macro="">
      <xdr:nvCxnSpPr>
        <xdr:cNvPr id="670" name="直線コネクタ 669"/>
        <xdr:cNvCxnSpPr/>
      </xdr:nvCxnSpPr>
      <xdr:spPr>
        <a:xfrm>
          <a:off x="16230600" y="16940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128357</xdr:rowOff>
    </xdr:from>
    <xdr:ext cx="599010" cy="259045"/>
    <xdr:sp macro="" textlink="">
      <xdr:nvSpPr>
        <xdr:cNvPr id="671" name="積立金最大値テキスト"/>
        <xdr:cNvSpPr txBox="1"/>
      </xdr:nvSpPr>
      <xdr:spPr>
        <a:xfrm>
          <a:off x="16370300" y="15387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10230</xdr:rowOff>
    </xdr:from>
    <xdr:to>
      <xdr:col>86</xdr:col>
      <xdr:colOff>25400</xdr:colOff>
      <xdr:row>91</xdr:row>
      <xdr:rowOff>10230</xdr:rowOff>
    </xdr:to>
    <xdr:cxnSp macro="">
      <xdr:nvCxnSpPr>
        <xdr:cNvPr id="672" name="直線コネクタ 671"/>
        <xdr:cNvCxnSpPr/>
      </xdr:nvCxnSpPr>
      <xdr:spPr>
        <a:xfrm>
          <a:off x="16230600" y="1561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61557</xdr:rowOff>
    </xdr:from>
    <xdr:to>
      <xdr:col>85</xdr:col>
      <xdr:colOff>127000</xdr:colOff>
      <xdr:row>98</xdr:row>
      <xdr:rowOff>67859</xdr:rowOff>
    </xdr:to>
    <xdr:cxnSp macro="">
      <xdr:nvCxnSpPr>
        <xdr:cNvPr id="673" name="直線コネクタ 672"/>
        <xdr:cNvCxnSpPr/>
      </xdr:nvCxnSpPr>
      <xdr:spPr>
        <a:xfrm>
          <a:off x="15481300" y="16863657"/>
          <a:ext cx="838200" cy="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171316</xdr:rowOff>
    </xdr:from>
    <xdr:ext cx="534377" cy="259045"/>
    <xdr:sp macro="" textlink="">
      <xdr:nvSpPr>
        <xdr:cNvPr id="674" name="積立金平均値テキスト"/>
        <xdr:cNvSpPr txBox="1"/>
      </xdr:nvSpPr>
      <xdr:spPr>
        <a:xfrm>
          <a:off x="16370300" y="16630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148439</xdr:rowOff>
    </xdr:from>
    <xdr:to>
      <xdr:col>85</xdr:col>
      <xdr:colOff>177800</xdr:colOff>
      <xdr:row>98</xdr:row>
      <xdr:rowOff>78589</xdr:rowOff>
    </xdr:to>
    <xdr:sp macro="" textlink="">
      <xdr:nvSpPr>
        <xdr:cNvPr id="675" name="フローチャート: 判断 674"/>
        <xdr:cNvSpPr/>
      </xdr:nvSpPr>
      <xdr:spPr>
        <a:xfrm>
          <a:off x="16268700" y="1677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85368</xdr:rowOff>
    </xdr:from>
    <xdr:to>
      <xdr:col>81</xdr:col>
      <xdr:colOff>50800</xdr:colOff>
      <xdr:row>98</xdr:row>
      <xdr:rowOff>61557</xdr:rowOff>
    </xdr:to>
    <xdr:cxnSp macro="">
      <xdr:nvCxnSpPr>
        <xdr:cNvPr id="676" name="直線コネクタ 675"/>
        <xdr:cNvCxnSpPr/>
      </xdr:nvCxnSpPr>
      <xdr:spPr>
        <a:xfrm>
          <a:off x="14592300" y="16716018"/>
          <a:ext cx="889000" cy="14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135896</xdr:rowOff>
    </xdr:from>
    <xdr:to>
      <xdr:col>81</xdr:col>
      <xdr:colOff>101600</xdr:colOff>
      <xdr:row>98</xdr:row>
      <xdr:rowOff>66046</xdr:rowOff>
    </xdr:to>
    <xdr:sp macro="" textlink="">
      <xdr:nvSpPr>
        <xdr:cNvPr id="677" name="フローチャート: 判断 676"/>
        <xdr:cNvSpPr/>
      </xdr:nvSpPr>
      <xdr:spPr>
        <a:xfrm>
          <a:off x="15430500" y="1676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82573</xdr:rowOff>
    </xdr:from>
    <xdr:ext cx="534377" cy="259045"/>
    <xdr:sp macro="" textlink="">
      <xdr:nvSpPr>
        <xdr:cNvPr id="678" name="テキスト ボックス 677"/>
        <xdr:cNvSpPr txBox="1"/>
      </xdr:nvSpPr>
      <xdr:spPr>
        <a:xfrm>
          <a:off x="15214111" y="1654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142852</xdr:rowOff>
    </xdr:from>
    <xdr:to>
      <xdr:col>76</xdr:col>
      <xdr:colOff>114300</xdr:colOff>
      <xdr:row>97</xdr:row>
      <xdr:rowOff>85368</xdr:rowOff>
    </xdr:to>
    <xdr:cxnSp macro="">
      <xdr:nvCxnSpPr>
        <xdr:cNvPr id="679" name="直線コネクタ 678"/>
        <xdr:cNvCxnSpPr/>
      </xdr:nvCxnSpPr>
      <xdr:spPr>
        <a:xfrm>
          <a:off x="13703300" y="16430602"/>
          <a:ext cx="889000" cy="285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147070</xdr:rowOff>
    </xdr:from>
    <xdr:to>
      <xdr:col>76</xdr:col>
      <xdr:colOff>165100</xdr:colOff>
      <xdr:row>98</xdr:row>
      <xdr:rowOff>77220</xdr:rowOff>
    </xdr:to>
    <xdr:sp macro="" textlink="">
      <xdr:nvSpPr>
        <xdr:cNvPr id="680" name="フローチャート: 判断 679"/>
        <xdr:cNvSpPr/>
      </xdr:nvSpPr>
      <xdr:spPr>
        <a:xfrm>
          <a:off x="145415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68347</xdr:rowOff>
    </xdr:from>
    <xdr:ext cx="534377" cy="259045"/>
    <xdr:sp macro="" textlink="">
      <xdr:nvSpPr>
        <xdr:cNvPr id="681" name="テキスト ボックス 680"/>
        <xdr:cNvSpPr txBox="1"/>
      </xdr:nvSpPr>
      <xdr:spPr>
        <a:xfrm>
          <a:off x="14325111" y="1687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142852</xdr:rowOff>
    </xdr:from>
    <xdr:to>
      <xdr:col>71</xdr:col>
      <xdr:colOff>177800</xdr:colOff>
      <xdr:row>98</xdr:row>
      <xdr:rowOff>119039</xdr:rowOff>
    </xdr:to>
    <xdr:cxnSp macro="">
      <xdr:nvCxnSpPr>
        <xdr:cNvPr id="682" name="直線コネクタ 681"/>
        <xdr:cNvCxnSpPr/>
      </xdr:nvCxnSpPr>
      <xdr:spPr>
        <a:xfrm flipV="1">
          <a:off x="12814300" y="16430602"/>
          <a:ext cx="889000" cy="490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154967</xdr:rowOff>
    </xdr:from>
    <xdr:to>
      <xdr:col>72</xdr:col>
      <xdr:colOff>38100</xdr:colOff>
      <xdr:row>98</xdr:row>
      <xdr:rowOff>85117</xdr:rowOff>
    </xdr:to>
    <xdr:sp macro="" textlink="">
      <xdr:nvSpPr>
        <xdr:cNvPr id="683" name="フローチャート: 判断 682"/>
        <xdr:cNvSpPr/>
      </xdr:nvSpPr>
      <xdr:spPr>
        <a:xfrm>
          <a:off x="13652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76244</xdr:rowOff>
    </xdr:from>
    <xdr:ext cx="534377" cy="259045"/>
    <xdr:sp macro="" textlink="">
      <xdr:nvSpPr>
        <xdr:cNvPr id="684" name="テキスト ボックス 683"/>
        <xdr:cNvSpPr txBox="1"/>
      </xdr:nvSpPr>
      <xdr:spPr>
        <a:xfrm>
          <a:off x="13436111" y="1687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70430</xdr:rowOff>
    </xdr:from>
    <xdr:to>
      <xdr:col>67</xdr:col>
      <xdr:colOff>101600</xdr:colOff>
      <xdr:row>98</xdr:row>
      <xdr:rowOff>580</xdr:rowOff>
    </xdr:to>
    <xdr:sp macro="" textlink="">
      <xdr:nvSpPr>
        <xdr:cNvPr id="685" name="フローチャート: 判断 684"/>
        <xdr:cNvSpPr/>
      </xdr:nvSpPr>
      <xdr:spPr>
        <a:xfrm>
          <a:off x="12763500" y="167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17107</xdr:rowOff>
    </xdr:from>
    <xdr:ext cx="534377" cy="259045"/>
    <xdr:sp macro="" textlink="">
      <xdr:nvSpPr>
        <xdr:cNvPr id="686" name="テキスト ボックス 685"/>
        <xdr:cNvSpPr txBox="1"/>
      </xdr:nvSpPr>
      <xdr:spPr>
        <a:xfrm>
          <a:off x="12547111" y="1647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17059</xdr:rowOff>
    </xdr:from>
    <xdr:to>
      <xdr:col>85</xdr:col>
      <xdr:colOff>177800</xdr:colOff>
      <xdr:row>98</xdr:row>
      <xdr:rowOff>118659</xdr:rowOff>
    </xdr:to>
    <xdr:sp macro="" textlink="">
      <xdr:nvSpPr>
        <xdr:cNvPr id="692" name="楕円 691"/>
        <xdr:cNvSpPr/>
      </xdr:nvSpPr>
      <xdr:spPr>
        <a:xfrm>
          <a:off x="16268700" y="1681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126865</xdr:rowOff>
    </xdr:from>
    <xdr:ext cx="534377" cy="259045"/>
    <xdr:sp macro="" textlink="">
      <xdr:nvSpPr>
        <xdr:cNvPr id="693" name="積立金該当値テキスト"/>
        <xdr:cNvSpPr txBox="1"/>
      </xdr:nvSpPr>
      <xdr:spPr>
        <a:xfrm>
          <a:off x="16370300" y="1675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10757</xdr:rowOff>
    </xdr:from>
    <xdr:to>
      <xdr:col>81</xdr:col>
      <xdr:colOff>101600</xdr:colOff>
      <xdr:row>98</xdr:row>
      <xdr:rowOff>112357</xdr:rowOff>
    </xdr:to>
    <xdr:sp macro="" textlink="">
      <xdr:nvSpPr>
        <xdr:cNvPr id="694" name="楕円 693"/>
        <xdr:cNvSpPr/>
      </xdr:nvSpPr>
      <xdr:spPr>
        <a:xfrm>
          <a:off x="15430500" y="1681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103484</xdr:rowOff>
    </xdr:from>
    <xdr:ext cx="534377" cy="259045"/>
    <xdr:sp macro="" textlink="">
      <xdr:nvSpPr>
        <xdr:cNvPr id="695" name="テキスト ボックス 694"/>
        <xdr:cNvSpPr txBox="1"/>
      </xdr:nvSpPr>
      <xdr:spPr>
        <a:xfrm>
          <a:off x="15214111" y="16905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34568</xdr:rowOff>
    </xdr:from>
    <xdr:to>
      <xdr:col>76</xdr:col>
      <xdr:colOff>165100</xdr:colOff>
      <xdr:row>97</xdr:row>
      <xdr:rowOff>136168</xdr:rowOff>
    </xdr:to>
    <xdr:sp macro="" textlink="">
      <xdr:nvSpPr>
        <xdr:cNvPr id="696" name="楕円 695"/>
        <xdr:cNvSpPr/>
      </xdr:nvSpPr>
      <xdr:spPr>
        <a:xfrm>
          <a:off x="14541500" y="1666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152695</xdr:rowOff>
    </xdr:from>
    <xdr:ext cx="534377" cy="259045"/>
    <xdr:sp macro="" textlink="">
      <xdr:nvSpPr>
        <xdr:cNvPr id="697" name="テキスト ボックス 696"/>
        <xdr:cNvSpPr txBox="1"/>
      </xdr:nvSpPr>
      <xdr:spPr>
        <a:xfrm>
          <a:off x="14325111" y="1644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92052</xdr:rowOff>
    </xdr:from>
    <xdr:to>
      <xdr:col>72</xdr:col>
      <xdr:colOff>38100</xdr:colOff>
      <xdr:row>96</xdr:row>
      <xdr:rowOff>22202</xdr:rowOff>
    </xdr:to>
    <xdr:sp macro="" textlink="">
      <xdr:nvSpPr>
        <xdr:cNvPr id="698" name="楕円 697"/>
        <xdr:cNvSpPr/>
      </xdr:nvSpPr>
      <xdr:spPr>
        <a:xfrm>
          <a:off x="13652500" y="1637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38729</xdr:rowOff>
    </xdr:from>
    <xdr:ext cx="599010" cy="259045"/>
    <xdr:sp macro="" textlink="">
      <xdr:nvSpPr>
        <xdr:cNvPr id="699" name="テキスト ボックス 698"/>
        <xdr:cNvSpPr txBox="1"/>
      </xdr:nvSpPr>
      <xdr:spPr>
        <a:xfrm>
          <a:off x="13403795" y="16155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68239</xdr:rowOff>
    </xdr:from>
    <xdr:to>
      <xdr:col>67</xdr:col>
      <xdr:colOff>101600</xdr:colOff>
      <xdr:row>98</xdr:row>
      <xdr:rowOff>169839</xdr:rowOff>
    </xdr:to>
    <xdr:sp macro="" textlink="">
      <xdr:nvSpPr>
        <xdr:cNvPr id="700" name="楕円 699"/>
        <xdr:cNvSpPr/>
      </xdr:nvSpPr>
      <xdr:spPr>
        <a:xfrm>
          <a:off x="12763500" y="1687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160966</xdr:rowOff>
    </xdr:from>
    <xdr:ext cx="469744" cy="259045"/>
    <xdr:sp macro="" textlink="">
      <xdr:nvSpPr>
        <xdr:cNvPr id="701" name="テキスト ボックス 700"/>
        <xdr:cNvSpPr txBox="1"/>
      </xdr:nvSpPr>
      <xdr:spPr>
        <a:xfrm>
          <a:off x="12579428" y="1696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5" name="テキスト ボックス 71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7" name="テキスト ボックス 71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9" name="テキスト ボックス 71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41539</xdr:rowOff>
    </xdr:from>
    <xdr:to>
      <xdr:col>116</xdr:col>
      <xdr:colOff>62864</xdr:colOff>
      <xdr:row>38</xdr:row>
      <xdr:rowOff>139700</xdr:rowOff>
    </xdr:to>
    <xdr:cxnSp macro="">
      <xdr:nvCxnSpPr>
        <xdr:cNvPr id="723" name="直線コネクタ 722"/>
        <xdr:cNvCxnSpPr/>
      </xdr:nvCxnSpPr>
      <xdr:spPr>
        <a:xfrm flipV="1">
          <a:off x="22159595" y="5185039"/>
          <a:ext cx="1269" cy="1469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159666</xdr:rowOff>
    </xdr:from>
    <xdr:ext cx="534377" cy="259045"/>
    <xdr:sp macro="" textlink="">
      <xdr:nvSpPr>
        <xdr:cNvPr id="726" name="投資及び出資金最大値テキスト"/>
        <xdr:cNvSpPr txBox="1"/>
      </xdr:nvSpPr>
      <xdr:spPr>
        <a:xfrm>
          <a:off x="22212300" y="49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41539</xdr:rowOff>
    </xdr:from>
    <xdr:to>
      <xdr:col>116</xdr:col>
      <xdr:colOff>152400</xdr:colOff>
      <xdr:row>30</xdr:row>
      <xdr:rowOff>41539</xdr:rowOff>
    </xdr:to>
    <xdr:cxnSp macro="">
      <xdr:nvCxnSpPr>
        <xdr:cNvPr id="727" name="直線コネクタ 726"/>
        <xdr:cNvCxnSpPr/>
      </xdr:nvCxnSpPr>
      <xdr:spPr>
        <a:xfrm>
          <a:off x="22072600" y="5185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168778</xdr:rowOff>
    </xdr:from>
    <xdr:to>
      <xdr:col>116</xdr:col>
      <xdr:colOff>63500</xdr:colOff>
      <xdr:row>38</xdr:row>
      <xdr:rowOff>39893</xdr:rowOff>
    </xdr:to>
    <xdr:cxnSp macro="">
      <xdr:nvCxnSpPr>
        <xdr:cNvPr id="728" name="直線コネクタ 727"/>
        <xdr:cNvCxnSpPr/>
      </xdr:nvCxnSpPr>
      <xdr:spPr>
        <a:xfrm>
          <a:off x="21323300" y="6512428"/>
          <a:ext cx="838200" cy="42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153967</xdr:rowOff>
    </xdr:from>
    <xdr:ext cx="469744" cy="259045"/>
    <xdr:sp macro="" textlink="">
      <xdr:nvSpPr>
        <xdr:cNvPr id="729" name="投資及び出資金平均値テキスト"/>
        <xdr:cNvSpPr txBox="1"/>
      </xdr:nvSpPr>
      <xdr:spPr>
        <a:xfrm>
          <a:off x="22212300" y="64976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4090</xdr:rowOff>
    </xdr:from>
    <xdr:to>
      <xdr:col>116</xdr:col>
      <xdr:colOff>114300</xdr:colOff>
      <xdr:row>38</xdr:row>
      <xdr:rowOff>105690</xdr:rowOff>
    </xdr:to>
    <xdr:sp macro="" textlink="">
      <xdr:nvSpPr>
        <xdr:cNvPr id="730" name="フローチャート: 判断 729"/>
        <xdr:cNvSpPr/>
      </xdr:nvSpPr>
      <xdr:spPr>
        <a:xfrm>
          <a:off x="221107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168778</xdr:rowOff>
    </xdr:from>
    <xdr:to>
      <xdr:col>111</xdr:col>
      <xdr:colOff>177800</xdr:colOff>
      <xdr:row>38</xdr:row>
      <xdr:rowOff>22977</xdr:rowOff>
    </xdr:to>
    <xdr:cxnSp macro="">
      <xdr:nvCxnSpPr>
        <xdr:cNvPr id="731" name="直線コネクタ 730"/>
        <xdr:cNvCxnSpPr/>
      </xdr:nvCxnSpPr>
      <xdr:spPr>
        <a:xfrm flipV="1">
          <a:off x="20434300" y="6512428"/>
          <a:ext cx="889000" cy="2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11405</xdr:rowOff>
    </xdr:from>
    <xdr:to>
      <xdr:col>112</xdr:col>
      <xdr:colOff>38100</xdr:colOff>
      <xdr:row>38</xdr:row>
      <xdr:rowOff>113005</xdr:rowOff>
    </xdr:to>
    <xdr:sp macro="" textlink="">
      <xdr:nvSpPr>
        <xdr:cNvPr id="732" name="フローチャート: 判断 731"/>
        <xdr:cNvSpPr/>
      </xdr:nvSpPr>
      <xdr:spPr>
        <a:xfrm>
          <a:off x="21272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104132</xdr:rowOff>
    </xdr:from>
    <xdr:ext cx="469744" cy="259045"/>
    <xdr:sp macro="" textlink="">
      <xdr:nvSpPr>
        <xdr:cNvPr id="733" name="テキスト ボックス 732"/>
        <xdr:cNvSpPr txBox="1"/>
      </xdr:nvSpPr>
      <xdr:spPr>
        <a:xfrm>
          <a:off x="21088428" y="6619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22977</xdr:rowOff>
    </xdr:from>
    <xdr:to>
      <xdr:col>107</xdr:col>
      <xdr:colOff>50800</xdr:colOff>
      <xdr:row>38</xdr:row>
      <xdr:rowOff>42407</xdr:rowOff>
    </xdr:to>
    <xdr:cxnSp macro="">
      <xdr:nvCxnSpPr>
        <xdr:cNvPr id="734" name="直線コネクタ 733"/>
        <xdr:cNvCxnSpPr/>
      </xdr:nvCxnSpPr>
      <xdr:spPr>
        <a:xfrm flipV="1">
          <a:off x="19545300" y="6538077"/>
          <a:ext cx="889000" cy="1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42174</xdr:rowOff>
    </xdr:from>
    <xdr:to>
      <xdr:col>107</xdr:col>
      <xdr:colOff>101600</xdr:colOff>
      <xdr:row>38</xdr:row>
      <xdr:rowOff>143774</xdr:rowOff>
    </xdr:to>
    <xdr:sp macro="" textlink="">
      <xdr:nvSpPr>
        <xdr:cNvPr id="735" name="フローチャート: 判断 734"/>
        <xdr:cNvSpPr/>
      </xdr:nvSpPr>
      <xdr:spPr>
        <a:xfrm>
          <a:off x="20383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134901</xdr:rowOff>
    </xdr:from>
    <xdr:ext cx="469744" cy="259045"/>
    <xdr:sp macro="" textlink="">
      <xdr:nvSpPr>
        <xdr:cNvPr id="736" name="テキスト ボックス 735"/>
        <xdr:cNvSpPr txBox="1"/>
      </xdr:nvSpPr>
      <xdr:spPr>
        <a:xfrm>
          <a:off x="20199428" y="665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42407</xdr:rowOff>
    </xdr:from>
    <xdr:to>
      <xdr:col>102</xdr:col>
      <xdr:colOff>114300</xdr:colOff>
      <xdr:row>38</xdr:row>
      <xdr:rowOff>69566</xdr:rowOff>
    </xdr:to>
    <xdr:cxnSp macro="">
      <xdr:nvCxnSpPr>
        <xdr:cNvPr id="737" name="直線コネクタ 736"/>
        <xdr:cNvCxnSpPr/>
      </xdr:nvCxnSpPr>
      <xdr:spPr>
        <a:xfrm flipV="1">
          <a:off x="18656300" y="6557507"/>
          <a:ext cx="889000" cy="2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47661</xdr:rowOff>
    </xdr:from>
    <xdr:to>
      <xdr:col>102</xdr:col>
      <xdr:colOff>165100</xdr:colOff>
      <xdr:row>38</xdr:row>
      <xdr:rowOff>149261</xdr:rowOff>
    </xdr:to>
    <xdr:sp macro="" textlink="">
      <xdr:nvSpPr>
        <xdr:cNvPr id="738" name="フローチャート: 判断 737"/>
        <xdr:cNvSpPr/>
      </xdr:nvSpPr>
      <xdr:spPr>
        <a:xfrm>
          <a:off x="19494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140388</xdr:rowOff>
    </xdr:from>
    <xdr:ext cx="378565" cy="259045"/>
    <xdr:sp macro="" textlink="">
      <xdr:nvSpPr>
        <xdr:cNvPr id="739" name="テキスト ボックス 738"/>
        <xdr:cNvSpPr txBox="1"/>
      </xdr:nvSpPr>
      <xdr:spPr>
        <a:xfrm>
          <a:off x="19356017" y="6655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33396</xdr:rowOff>
    </xdr:from>
    <xdr:to>
      <xdr:col>98</xdr:col>
      <xdr:colOff>38100</xdr:colOff>
      <xdr:row>38</xdr:row>
      <xdr:rowOff>134996</xdr:rowOff>
    </xdr:to>
    <xdr:sp macro="" textlink="">
      <xdr:nvSpPr>
        <xdr:cNvPr id="740" name="フローチャート: 判断 739"/>
        <xdr:cNvSpPr/>
      </xdr:nvSpPr>
      <xdr:spPr>
        <a:xfrm>
          <a:off x="18605500" y="654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126123</xdr:rowOff>
    </xdr:from>
    <xdr:ext cx="469744" cy="259045"/>
    <xdr:sp macro="" textlink="">
      <xdr:nvSpPr>
        <xdr:cNvPr id="741" name="テキスト ボックス 740"/>
        <xdr:cNvSpPr txBox="1"/>
      </xdr:nvSpPr>
      <xdr:spPr>
        <a:xfrm>
          <a:off x="18421428" y="6641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160543</xdr:rowOff>
    </xdr:from>
    <xdr:to>
      <xdr:col>116</xdr:col>
      <xdr:colOff>114300</xdr:colOff>
      <xdr:row>38</xdr:row>
      <xdr:rowOff>90693</xdr:rowOff>
    </xdr:to>
    <xdr:sp macro="" textlink="">
      <xdr:nvSpPr>
        <xdr:cNvPr id="747" name="楕円 746"/>
        <xdr:cNvSpPr/>
      </xdr:nvSpPr>
      <xdr:spPr>
        <a:xfrm>
          <a:off x="22110700" y="650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119920</xdr:rowOff>
    </xdr:from>
    <xdr:ext cx="469744" cy="259045"/>
    <xdr:sp macro="" textlink="">
      <xdr:nvSpPr>
        <xdr:cNvPr id="748" name="投資及び出資金該当値テキスト"/>
        <xdr:cNvSpPr txBox="1"/>
      </xdr:nvSpPr>
      <xdr:spPr>
        <a:xfrm>
          <a:off x="22212300" y="6292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117978</xdr:rowOff>
    </xdr:from>
    <xdr:to>
      <xdr:col>112</xdr:col>
      <xdr:colOff>38100</xdr:colOff>
      <xdr:row>38</xdr:row>
      <xdr:rowOff>48128</xdr:rowOff>
    </xdr:to>
    <xdr:sp macro="" textlink="">
      <xdr:nvSpPr>
        <xdr:cNvPr id="749" name="楕円 748"/>
        <xdr:cNvSpPr/>
      </xdr:nvSpPr>
      <xdr:spPr>
        <a:xfrm>
          <a:off x="21272500" y="646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64655</xdr:rowOff>
    </xdr:from>
    <xdr:ext cx="469744" cy="259045"/>
    <xdr:sp macro="" textlink="">
      <xdr:nvSpPr>
        <xdr:cNvPr id="750" name="テキスト ボックス 749"/>
        <xdr:cNvSpPr txBox="1"/>
      </xdr:nvSpPr>
      <xdr:spPr>
        <a:xfrm>
          <a:off x="21088428" y="623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143627</xdr:rowOff>
    </xdr:from>
    <xdr:to>
      <xdr:col>107</xdr:col>
      <xdr:colOff>101600</xdr:colOff>
      <xdr:row>38</xdr:row>
      <xdr:rowOff>73777</xdr:rowOff>
    </xdr:to>
    <xdr:sp macro="" textlink="">
      <xdr:nvSpPr>
        <xdr:cNvPr id="751" name="楕円 750"/>
        <xdr:cNvSpPr/>
      </xdr:nvSpPr>
      <xdr:spPr>
        <a:xfrm>
          <a:off x="20383500" y="648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90304</xdr:rowOff>
    </xdr:from>
    <xdr:ext cx="469744" cy="259045"/>
    <xdr:sp macro="" textlink="">
      <xdr:nvSpPr>
        <xdr:cNvPr id="752" name="テキスト ボックス 751"/>
        <xdr:cNvSpPr txBox="1"/>
      </xdr:nvSpPr>
      <xdr:spPr>
        <a:xfrm>
          <a:off x="20199428" y="6262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163057</xdr:rowOff>
    </xdr:from>
    <xdr:to>
      <xdr:col>102</xdr:col>
      <xdr:colOff>165100</xdr:colOff>
      <xdr:row>38</xdr:row>
      <xdr:rowOff>93207</xdr:rowOff>
    </xdr:to>
    <xdr:sp macro="" textlink="">
      <xdr:nvSpPr>
        <xdr:cNvPr id="753" name="楕円 752"/>
        <xdr:cNvSpPr/>
      </xdr:nvSpPr>
      <xdr:spPr>
        <a:xfrm>
          <a:off x="19494500" y="650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109735</xdr:rowOff>
    </xdr:from>
    <xdr:ext cx="469744" cy="259045"/>
    <xdr:sp macro="" textlink="">
      <xdr:nvSpPr>
        <xdr:cNvPr id="754" name="テキスト ボックス 753"/>
        <xdr:cNvSpPr txBox="1"/>
      </xdr:nvSpPr>
      <xdr:spPr>
        <a:xfrm>
          <a:off x="19310428" y="6281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18766</xdr:rowOff>
    </xdr:from>
    <xdr:to>
      <xdr:col>98</xdr:col>
      <xdr:colOff>38100</xdr:colOff>
      <xdr:row>38</xdr:row>
      <xdr:rowOff>120366</xdr:rowOff>
    </xdr:to>
    <xdr:sp macro="" textlink="">
      <xdr:nvSpPr>
        <xdr:cNvPr id="755" name="楕円 754"/>
        <xdr:cNvSpPr/>
      </xdr:nvSpPr>
      <xdr:spPr>
        <a:xfrm>
          <a:off x="18605500" y="653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136893</xdr:rowOff>
    </xdr:from>
    <xdr:ext cx="469744" cy="259045"/>
    <xdr:sp macro="" textlink="">
      <xdr:nvSpPr>
        <xdr:cNvPr id="756" name="テキスト ボックス 755"/>
        <xdr:cNvSpPr txBox="1"/>
      </xdr:nvSpPr>
      <xdr:spPr>
        <a:xfrm>
          <a:off x="18421428" y="6309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0" name="テキスト ボックス 769"/>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107924</xdr:rowOff>
    </xdr:from>
    <xdr:to>
      <xdr:col>116</xdr:col>
      <xdr:colOff>62864</xdr:colOff>
      <xdr:row>59</xdr:row>
      <xdr:rowOff>44450</xdr:rowOff>
    </xdr:to>
    <xdr:cxnSp macro="">
      <xdr:nvCxnSpPr>
        <xdr:cNvPr id="780" name="直線コネクタ 779"/>
        <xdr:cNvCxnSpPr/>
      </xdr:nvCxnSpPr>
      <xdr:spPr>
        <a:xfrm flipV="1">
          <a:off x="22159595" y="8851874"/>
          <a:ext cx="1269" cy="1308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54601</xdr:rowOff>
    </xdr:from>
    <xdr:ext cx="534377" cy="259045"/>
    <xdr:sp macro="" textlink="">
      <xdr:nvSpPr>
        <xdr:cNvPr id="783" name="貸付金最大値テキスト"/>
        <xdr:cNvSpPr txBox="1"/>
      </xdr:nvSpPr>
      <xdr:spPr>
        <a:xfrm>
          <a:off x="22212300" y="862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107924</xdr:rowOff>
    </xdr:from>
    <xdr:to>
      <xdr:col>116</xdr:col>
      <xdr:colOff>152400</xdr:colOff>
      <xdr:row>51</xdr:row>
      <xdr:rowOff>107924</xdr:rowOff>
    </xdr:to>
    <xdr:cxnSp macro="">
      <xdr:nvCxnSpPr>
        <xdr:cNvPr id="784" name="直線コネクタ 783"/>
        <xdr:cNvCxnSpPr/>
      </xdr:nvCxnSpPr>
      <xdr:spPr>
        <a:xfrm>
          <a:off x="22072600" y="8851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5" name="直線コネクタ 784"/>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13250</xdr:rowOff>
    </xdr:from>
    <xdr:ext cx="469744" cy="259045"/>
    <xdr:sp macro="" textlink="">
      <xdr:nvSpPr>
        <xdr:cNvPr id="786" name="貸付金平均値テキスト"/>
        <xdr:cNvSpPr txBox="1"/>
      </xdr:nvSpPr>
      <xdr:spPr>
        <a:xfrm>
          <a:off x="22212300" y="9785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161823</xdr:rowOff>
    </xdr:from>
    <xdr:to>
      <xdr:col>116</xdr:col>
      <xdr:colOff>114300</xdr:colOff>
      <xdr:row>58</xdr:row>
      <xdr:rowOff>91973</xdr:rowOff>
    </xdr:to>
    <xdr:sp macro="" textlink="">
      <xdr:nvSpPr>
        <xdr:cNvPr id="787" name="フローチャート: 判断 786"/>
        <xdr:cNvSpPr/>
      </xdr:nvSpPr>
      <xdr:spPr>
        <a:xfrm>
          <a:off x="22110700" y="993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88" name="直線コネクタ 787"/>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160300</xdr:rowOff>
    </xdr:from>
    <xdr:to>
      <xdr:col>112</xdr:col>
      <xdr:colOff>38100</xdr:colOff>
      <xdr:row>58</xdr:row>
      <xdr:rowOff>90450</xdr:rowOff>
    </xdr:to>
    <xdr:sp macro="" textlink="">
      <xdr:nvSpPr>
        <xdr:cNvPr id="789" name="フローチャート: 判断 788"/>
        <xdr:cNvSpPr/>
      </xdr:nvSpPr>
      <xdr:spPr>
        <a:xfrm>
          <a:off x="21272500" y="993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106977</xdr:rowOff>
    </xdr:from>
    <xdr:ext cx="469744" cy="259045"/>
    <xdr:sp macro="" textlink="">
      <xdr:nvSpPr>
        <xdr:cNvPr id="790" name="テキスト ボックス 789"/>
        <xdr:cNvSpPr txBox="1"/>
      </xdr:nvSpPr>
      <xdr:spPr>
        <a:xfrm>
          <a:off x="21088428" y="970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1" name="直線コネクタ 790"/>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140106</xdr:rowOff>
    </xdr:from>
    <xdr:to>
      <xdr:col>107</xdr:col>
      <xdr:colOff>101600</xdr:colOff>
      <xdr:row>58</xdr:row>
      <xdr:rowOff>70256</xdr:rowOff>
    </xdr:to>
    <xdr:sp macro="" textlink="">
      <xdr:nvSpPr>
        <xdr:cNvPr id="792" name="フローチャート: 判断 791"/>
        <xdr:cNvSpPr/>
      </xdr:nvSpPr>
      <xdr:spPr>
        <a:xfrm>
          <a:off x="20383500" y="99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86783</xdr:rowOff>
    </xdr:from>
    <xdr:ext cx="469744" cy="259045"/>
    <xdr:sp macro="" textlink="">
      <xdr:nvSpPr>
        <xdr:cNvPr id="793" name="テキスト ボックス 792"/>
        <xdr:cNvSpPr txBox="1"/>
      </xdr:nvSpPr>
      <xdr:spPr>
        <a:xfrm>
          <a:off x="20199428" y="968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4" name="直線コネクタ 793"/>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163195</xdr:rowOff>
    </xdr:from>
    <xdr:to>
      <xdr:col>102</xdr:col>
      <xdr:colOff>165100</xdr:colOff>
      <xdr:row>58</xdr:row>
      <xdr:rowOff>93345</xdr:rowOff>
    </xdr:to>
    <xdr:sp macro="" textlink="">
      <xdr:nvSpPr>
        <xdr:cNvPr id="795" name="フローチャート: 判断 794"/>
        <xdr:cNvSpPr/>
      </xdr:nvSpPr>
      <xdr:spPr>
        <a:xfrm>
          <a:off x="194945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109872</xdr:rowOff>
    </xdr:from>
    <xdr:ext cx="469744" cy="259045"/>
    <xdr:sp macro="" textlink="">
      <xdr:nvSpPr>
        <xdr:cNvPr id="796" name="テキスト ボックス 795"/>
        <xdr:cNvSpPr txBox="1"/>
      </xdr:nvSpPr>
      <xdr:spPr>
        <a:xfrm>
          <a:off x="19310428" y="971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75870</xdr:rowOff>
    </xdr:from>
    <xdr:to>
      <xdr:col>98</xdr:col>
      <xdr:colOff>38100</xdr:colOff>
      <xdr:row>58</xdr:row>
      <xdr:rowOff>6020</xdr:rowOff>
    </xdr:to>
    <xdr:sp macro="" textlink="">
      <xdr:nvSpPr>
        <xdr:cNvPr id="797" name="フローチャート: 判断 796"/>
        <xdr:cNvSpPr/>
      </xdr:nvSpPr>
      <xdr:spPr>
        <a:xfrm>
          <a:off x="18605500" y="984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22547</xdr:rowOff>
    </xdr:from>
    <xdr:ext cx="469744" cy="259045"/>
    <xdr:sp macro="" textlink="">
      <xdr:nvSpPr>
        <xdr:cNvPr id="798" name="テキスト ボックス 797"/>
        <xdr:cNvSpPr txBox="1"/>
      </xdr:nvSpPr>
      <xdr:spPr>
        <a:xfrm>
          <a:off x="18421428" y="962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4" name="楕円 803"/>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5"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6" name="楕円 805"/>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7" name="テキスト ボックス 806"/>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08" name="楕円 807"/>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9" name="テキスト ボックス 808"/>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0" name="楕円 809"/>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1" name="テキスト ボックス 810"/>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2" name="楕円 811"/>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3" name="テキスト ボックス 812"/>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6" name="テキスト ボックス 825"/>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0" name="テキスト ボックス 82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2" name="テキスト ボックス 831"/>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119202</xdr:rowOff>
    </xdr:from>
    <xdr:to>
      <xdr:col>116</xdr:col>
      <xdr:colOff>62864</xdr:colOff>
      <xdr:row>79</xdr:row>
      <xdr:rowOff>47693</xdr:rowOff>
    </xdr:to>
    <xdr:cxnSp macro="">
      <xdr:nvCxnSpPr>
        <xdr:cNvPr id="840" name="直線コネクタ 839"/>
        <xdr:cNvCxnSpPr/>
      </xdr:nvCxnSpPr>
      <xdr:spPr>
        <a:xfrm flipV="1">
          <a:off x="22159595" y="12120702"/>
          <a:ext cx="1269" cy="1471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51520</xdr:rowOff>
    </xdr:from>
    <xdr:ext cx="534377" cy="259045"/>
    <xdr:sp macro="" textlink="">
      <xdr:nvSpPr>
        <xdr:cNvPr id="841" name="繰出金最小値テキスト"/>
        <xdr:cNvSpPr txBox="1"/>
      </xdr:nvSpPr>
      <xdr:spPr>
        <a:xfrm>
          <a:off x="22212300" y="1359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47693</xdr:rowOff>
    </xdr:from>
    <xdr:to>
      <xdr:col>116</xdr:col>
      <xdr:colOff>152400</xdr:colOff>
      <xdr:row>79</xdr:row>
      <xdr:rowOff>47693</xdr:rowOff>
    </xdr:to>
    <xdr:cxnSp macro="">
      <xdr:nvCxnSpPr>
        <xdr:cNvPr id="842" name="直線コネクタ 841"/>
        <xdr:cNvCxnSpPr/>
      </xdr:nvCxnSpPr>
      <xdr:spPr>
        <a:xfrm>
          <a:off x="22072600" y="13592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65879</xdr:rowOff>
    </xdr:from>
    <xdr:ext cx="599010" cy="259045"/>
    <xdr:sp macro="" textlink="">
      <xdr:nvSpPr>
        <xdr:cNvPr id="843" name="繰出金最大値テキスト"/>
        <xdr:cNvSpPr txBox="1"/>
      </xdr:nvSpPr>
      <xdr:spPr>
        <a:xfrm>
          <a:off x="22212300" y="11895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119202</xdr:rowOff>
    </xdr:from>
    <xdr:to>
      <xdr:col>116</xdr:col>
      <xdr:colOff>152400</xdr:colOff>
      <xdr:row>70</xdr:row>
      <xdr:rowOff>119202</xdr:rowOff>
    </xdr:to>
    <xdr:cxnSp macro="">
      <xdr:nvCxnSpPr>
        <xdr:cNvPr id="844" name="直線コネクタ 843"/>
        <xdr:cNvCxnSpPr/>
      </xdr:nvCxnSpPr>
      <xdr:spPr>
        <a:xfrm>
          <a:off x="22072600" y="12120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34958</xdr:rowOff>
    </xdr:from>
    <xdr:to>
      <xdr:col>116</xdr:col>
      <xdr:colOff>63500</xdr:colOff>
      <xdr:row>78</xdr:row>
      <xdr:rowOff>57218</xdr:rowOff>
    </xdr:to>
    <xdr:cxnSp macro="">
      <xdr:nvCxnSpPr>
        <xdr:cNvPr id="845" name="直線コネクタ 844"/>
        <xdr:cNvCxnSpPr/>
      </xdr:nvCxnSpPr>
      <xdr:spPr>
        <a:xfrm>
          <a:off x="21323300" y="13408058"/>
          <a:ext cx="838200" cy="2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104473</xdr:rowOff>
    </xdr:from>
    <xdr:ext cx="534377" cy="259045"/>
    <xdr:sp macro="" textlink="">
      <xdr:nvSpPr>
        <xdr:cNvPr id="846" name="繰出金平均値テキスト"/>
        <xdr:cNvSpPr txBox="1"/>
      </xdr:nvSpPr>
      <xdr:spPr>
        <a:xfrm>
          <a:off x="22212300" y="12963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81595</xdr:rowOff>
    </xdr:from>
    <xdr:to>
      <xdr:col>116</xdr:col>
      <xdr:colOff>114300</xdr:colOff>
      <xdr:row>77</xdr:row>
      <xdr:rowOff>11745</xdr:rowOff>
    </xdr:to>
    <xdr:sp macro="" textlink="">
      <xdr:nvSpPr>
        <xdr:cNvPr id="847" name="フローチャート: 判断 846"/>
        <xdr:cNvSpPr/>
      </xdr:nvSpPr>
      <xdr:spPr>
        <a:xfrm>
          <a:off x="22110700" y="1311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20785</xdr:rowOff>
    </xdr:from>
    <xdr:to>
      <xdr:col>111</xdr:col>
      <xdr:colOff>177800</xdr:colOff>
      <xdr:row>78</xdr:row>
      <xdr:rowOff>34958</xdr:rowOff>
    </xdr:to>
    <xdr:cxnSp macro="">
      <xdr:nvCxnSpPr>
        <xdr:cNvPr id="848" name="直線コネクタ 847"/>
        <xdr:cNvCxnSpPr/>
      </xdr:nvCxnSpPr>
      <xdr:spPr>
        <a:xfrm>
          <a:off x="20434300" y="13393885"/>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89074</xdr:rowOff>
    </xdr:from>
    <xdr:to>
      <xdr:col>112</xdr:col>
      <xdr:colOff>38100</xdr:colOff>
      <xdr:row>77</xdr:row>
      <xdr:rowOff>19224</xdr:rowOff>
    </xdr:to>
    <xdr:sp macro="" textlink="">
      <xdr:nvSpPr>
        <xdr:cNvPr id="849" name="フローチャート: 判断 848"/>
        <xdr:cNvSpPr/>
      </xdr:nvSpPr>
      <xdr:spPr>
        <a:xfrm>
          <a:off x="21272500" y="1311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35751</xdr:rowOff>
    </xdr:from>
    <xdr:ext cx="534377" cy="259045"/>
    <xdr:sp macro="" textlink="">
      <xdr:nvSpPr>
        <xdr:cNvPr id="850" name="テキスト ボックス 849"/>
        <xdr:cNvSpPr txBox="1"/>
      </xdr:nvSpPr>
      <xdr:spPr>
        <a:xfrm>
          <a:off x="21056111" y="1289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20785</xdr:rowOff>
    </xdr:from>
    <xdr:to>
      <xdr:col>107</xdr:col>
      <xdr:colOff>50800</xdr:colOff>
      <xdr:row>78</xdr:row>
      <xdr:rowOff>31071</xdr:rowOff>
    </xdr:to>
    <xdr:cxnSp macro="">
      <xdr:nvCxnSpPr>
        <xdr:cNvPr id="851" name="直線コネクタ 850"/>
        <xdr:cNvCxnSpPr/>
      </xdr:nvCxnSpPr>
      <xdr:spPr>
        <a:xfrm flipV="1">
          <a:off x="19545300" y="13393885"/>
          <a:ext cx="889000" cy="1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76208</xdr:rowOff>
    </xdr:from>
    <xdr:to>
      <xdr:col>107</xdr:col>
      <xdr:colOff>101600</xdr:colOff>
      <xdr:row>77</xdr:row>
      <xdr:rowOff>6358</xdr:rowOff>
    </xdr:to>
    <xdr:sp macro="" textlink="">
      <xdr:nvSpPr>
        <xdr:cNvPr id="852" name="フローチャート: 判断 851"/>
        <xdr:cNvSpPr/>
      </xdr:nvSpPr>
      <xdr:spPr>
        <a:xfrm>
          <a:off x="20383500" y="131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22884</xdr:rowOff>
    </xdr:from>
    <xdr:ext cx="534377" cy="259045"/>
    <xdr:sp macro="" textlink="">
      <xdr:nvSpPr>
        <xdr:cNvPr id="853" name="テキスト ボックス 852"/>
        <xdr:cNvSpPr txBox="1"/>
      </xdr:nvSpPr>
      <xdr:spPr>
        <a:xfrm>
          <a:off x="20167111" y="1288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31071</xdr:rowOff>
    </xdr:from>
    <xdr:to>
      <xdr:col>102</xdr:col>
      <xdr:colOff>114300</xdr:colOff>
      <xdr:row>78</xdr:row>
      <xdr:rowOff>77107</xdr:rowOff>
    </xdr:to>
    <xdr:cxnSp macro="">
      <xdr:nvCxnSpPr>
        <xdr:cNvPr id="854" name="直線コネクタ 853"/>
        <xdr:cNvCxnSpPr/>
      </xdr:nvCxnSpPr>
      <xdr:spPr>
        <a:xfrm flipV="1">
          <a:off x="18656300" y="13404171"/>
          <a:ext cx="889000" cy="46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86134</xdr:rowOff>
    </xdr:from>
    <xdr:to>
      <xdr:col>102</xdr:col>
      <xdr:colOff>165100</xdr:colOff>
      <xdr:row>77</xdr:row>
      <xdr:rowOff>16284</xdr:rowOff>
    </xdr:to>
    <xdr:sp macro="" textlink="">
      <xdr:nvSpPr>
        <xdr:cNvPr id="855" name="フローチャート: 判断 854"/>
        <xdr:cNvSpPr/>
      </xdr:nvSpPr>
      <xdr:spPr>
        <a:xfrm>
          <a:off x="19494500" y="1311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32812</xdr:rowOff>
    </xdr:from>
    <xdr:ext cx="534377" cy="259045"/>
    <xdr:sp macro="" textlink="">
      <xdr:nvSpPr>
        <xdr:cNvPr id="856" name="テキスト ボックス 855"/>
        <xdr:cNvSpPr txBox="1"/>
      </xdr:nvSpPr>
      <xdr:spPr>
        <a:xfrm>
          <a:off x="19278111" y="1289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50887</xdr:rowOff>
    </xdr:from>
    <xdr:to>
      <xdr:col>98</xdr:col>
      <xdr:colOff>38100</xdr:colOff>
      <xdr:row>77</xdr:row>
      <xdr:rowOff>152487</xdr:rowOff>
    </xdr:to>
    <xdr:sp macro="" textlink="">
      <xdr:nvSpPr>
        <xdr:cNvPr id="857" name="フローチャート: 判断 856"/>
        <xdr:cNvSpPr/>
      </xdr:nvSpPr>
      <xdr:spPr>
        <a:xfrm>
          <a:off x="18605500" y="13252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169014</xdr:rowOff>
    </xdr:from>
    <xdr:ext cx="534377" cy="259045"/>
    <xdr:sp macro="" textlink="">
      <xdr:nvSpPr>
        <xdr:cNvPr id="858" name="テキスト ボックス 857"/>
        <xdr:cNvSpPr txBox="1"/>
      </xdr:nvSpPr>
      <xdr:spPr>
        <a:xfrm>
          <a:off x="18389111" y="1302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6418</xdr:rowOff>
    </xdr:from>
    <xdr:to>
      <xdr:col>116</xdr:col>
      <xdr:colOff>114300</xdr:colOff>
      <xdr:row>78</xdr:row>
      <xdr:rowOff>108018</xdr:rowOff>
    </xdr:to>
    <xdr:sp macro="" textlink="">
      <xdr:nvSpPr>
        <xdr:cNvPr id="864" name="楕円 863"/>
        <xdr:cNvSpPr/>
      </xdr:nvSpPr>
      <xdr:spPr>
        <a:xfrm>
          <a:off x="22110700" y="1337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156295</xdr:rowOff>
    </xdr:from>
    <xdr:ext cx="534377" cy="259045"/>
    <xdr:sp macro="" textlink="">
      <xdr:nvSpPr>
        <xdr:cNvPr id="865" name="繰出金該当値テキスト"/>
        <xdr:cNvSpPr txBox="1"/>
      </xdr:nvSpPr>
      <xdr:spPr>
        <a:xfrm>
          <a:off x="22212300" y="1335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155608</xdr:rowOff>
    </xdr:from>
    <xdr:to>
      <xdr:col>112</xdr:col>
      <xdr:colOff>38100</xdr:colOff>
      <xdr:row>78</xdr:row>
      <xdr:rowOff>85758</xdr:rowOff>
    </xdr:to>
    <xdr:sp macro="" textlink="">
      <xdr:nvSpPr>
        <xdr:cNvPr id="866" name="楕円 865"/>
        <xdr:cNvSpPr/>
      </xdr:nvSpPr>
      <xdr:spPr>
        <a:xfrm>
          <a:off x="21272500" y="1335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76885</xdr:rowOff>
    </xdr:from>
    <xdr:ext cx="534377" cy="259045"/>
    <xdr:sp macro="" textlink="">
      <xdr:nvSpPr>
        <xdr:cNvPr id="867" name="テキスト ボックス 866"/>
        <xdr:cNvSpPr txBox="1"/>
      </xdr:nvSpPr>
      <xdr:spPr>
        <a:xfrm>
          <a:off x="21056111" y="1344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141435</xdr:rowOff>
    </xdr:from>
    <xdr:to>
      <xdr:col>107</xdr:col>
      <xdr:colOff>101600</xdr:colOff>
      <xdr:row>78</xdr:row>
      <xdr:rowOff>71585</xdr:rowOff>
    </xdr:to>
    <xdr:sp macro="" textlink="">
      <xdr:nvSpPr>
        <xdr:cNvPr id="868" name="楕円 867"/>
        <xdr:cNvSpPr/>
      </xdr:nvSpPr>
      <xdr:spPr>
        <a:xfrm>
          <a:off x="20383500" y="1334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62712</xdr:rowOff>
    </xdr:from>
    <xdr:ext cx="534377" cy="259045"/>
    <xdr:sp macro="" textlink="">
      <xdr:nvSpPr>
        <xdr:cNvPr id="869" name="テキスト ボックス 868"/>
        <xdr:cNvSpPr txBox="1"/>
      </xdr:nvSpPr>
      <xdr:spPr>
        <a:xfrm>
          <a:off x="20167111" y="13435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151721</xdr:rowOff>
    </xdr:from>
    <xdr:to>
      <xdr:col>102</xdr:col>
      <xdr:colOff>165100</xdr:colOff>
      <xdr:row>78</xdr:row>
      <xdr:rowOff>81871</xdr:rowOff>
    </xdr:to>
    <xdr:sp macro="" textlink="">
      <xdr:nvSpPr>
        <xdr:cNvPr id="870" name="楕円 869"/>
        <xdr:cNvSpPr/>
      </xdr:nvSpPr>
      <xdr:spPr>
        <a:xfrm>
          <a:off x="19494500" y="1335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72998</xdr:rowOff>
    </xdr:from>
    <xdr:ext cx="534377" cy="259045"/>
    <xdr:sp macro="" textlink="">
      <xdr:nvSpPr>
        <xdr:cNvPr id="871" name="テキスト ボックス 870"/>
        <xdr:cNvSpPr txBox="1"/>
      </xdr:nvSpPr>
      <xdr:spPr>
        <a:xfrm>
          <a:off x="19278111" y="1344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26307</xdr:rowOff>
    </xdr:from>
    <xdr:to>
      <xdr:col>98</xdr:col>
      <xdr:colOff>38100</xdr:colOff>
      <xdr:row>78</xdr:row>
      <xdr:rowOff>127907</xdr:rowOff>
    </xdr:to>
    <xdr:sp macro="" textlink="">
      <xdr:nvSpPr>
        <xdr:cNvPr id="872" name="楕円 871"/>
        <xdr:cNvSpPr/>
      </xdr:nvSpPr>
      <xdr:spPr>
        <a:xfrm>
          <a:off x="18605500" y="1339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119034</xdr:rowOff>
    </xdr:from>
    <xdr:ext cx="534377" cy="259045"/>
    <xdr:sp macro="" textlink="">
      <xdr:nvSpPr>
        <xdr:cNvPr id="873" name="テキスト ボックス 872"/>
        <xdr:cNvSpPr txBox="1"/>
      </xdr:nvSpPr>
      <xdr:spPr>
        <a:xfrm>
          <a:off x="18389111" y="1349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4" name="直線コネクタ 883"/>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5" name="テキスト ボックス 884"/>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6" name="直線コネクタ 885"/>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87" name="テキスト ボックス 886"/>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89" name="テキスト ボックス 888"/>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0" name="直線コネクタ 889"/>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91" name="テキスト ボックス 890"/>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2" name="直線コネクタ 891"/>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893" name="テキスト ボックス 892"/>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5" name="テキスト ボックス 894"/>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897" name="直線コネクタ 896"/>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898"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9" name="直線コネクタ 898"/>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0"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1" name="直線コネクタ 900"/>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2" name="直線コネクタ 901"/>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03"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04" name="フローチャート: 判断 903"/>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5" name="直線コネクタ 904"/>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06" name="フローチャート: 判断 905"/>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07" name="テキスト ボックス 906"/>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8" name="直線コネクタ 907"/>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09" name="フローチャート: 判断 908"/>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0" name="テキスト ボックス 909"/>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1" name="直線コネクタ 910"/>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12" name="フローチャート: 判断 911"/>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13" name="テキスト ボックス 912"/>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90</xdr:row>
      <xdr:rowOff>50800</xdr:rowOff>
    </xdr:from>
    <xdr:to>
      <xdr:col>98</xdr:col>
      <xdr:colOff>38100</xdr:colOff>
      <xdr:row>90</xdr:row>
      <xdr:rowOff>152400</xdr:rowOff>
    </xdr:to>
    <xdr:sp macro="" textlink="">
      <xdr:nvSpPr>
        <xdr:cNvPr id="914" name="フローチャート: 判断 913"/>
        <xdr:cNvSpPr/>
      </xdr:nvSpPr>
      <xdr:spPr>
        <a:xfrm>
          <a:off x="18605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168927</xdr:rowOff>
    </xdr:from>
    <xdr:ext cx="313932" cy="259045"/>
    <xdr:sp macro="" textlink="">
      <xdr:nvSpPr>
        <xdr:cNvPr id="915" name="テキスト ボックス 914"/>
        <xdr:cNvSpPr txBox="1"/>
      </xdr:nvSpPr>
      <xdr:spPr>
        <a:xfrm>
          <a:off x="18499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1" name="楕円 920"/>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2"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3" name="楕円 922"/>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24" name="テキスト ボックス 923"/>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5" name="楕円 924"/>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26" name="テキスト ボックス 925"/>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7" name="楕円 926"/>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28" name="テキスト ボックス 927"/>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9" name="楕円 928"/>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0" name="テキスト ボックス 929"/>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人件費、投資及び出資金以外のすべての項目において類似団体平均を下回っている。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人件費については、定員適正化計画に基づき職員定数の適正化進めているものの、人口減少が著しいため類似団体平均を上回っている。投資及び出資金については観光まちづくり会社への出資であり、臨時的な経費である。</a:t>
          </a:r>
        </a:p>
        <a:p>
          <a:r>
            <a:rPr kumimoji="1" lang="ja-JP" altLang="en-US" sz="1300">
              <a:latin typeface="ＭＳ Ｐゴシック" panose="020B0600070205080204" pitchFamily="50" charset="-128"/>
              <a:ea typeface="ＭＳ Ｐゴシック" panose="020B0600070205080204" pitchFamily="50" charset="-128"/>
            </a:rPr>
            <a:t>　類似団体内の順位は低いが、人口の減少により一人当たりのコストは大きくなってきており、また国や県の平均と比較すると高い費目もあることから、今後も継続して事務事業の見直しを実施していき、経費の削減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千葉県大多喜町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9,161
9,098
129.87
5,431,574
5,142,902
267,846
3,219,129
4,405,157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100203</xdr:rowOff>
    </xdr:from>
    <xdr:to>
      <xdr:col>24</xdr:col>
      <xdr:colOff>62865</xdr:colOff>
      <xdr:row>39</xdr:row>
      <xdr:rowOff>41021</xdr:rowOff>
    </xdr:to>
    <xdr:cxnSp macro="">
      <xdr:nvCxnSpPr>
        <xdr:cNvPr id="56" name="直線コネクタ 55"/>
        <xdr:cNvCxnSpPr/>
      </xdr:nvCxnSpPr>
      <xdr:spPr>
        <a:xfrm flipV="1">
          <a:off x="4633595" y="5243703"/>
          <a:ext cx="1270" cy="1483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44848</xdr:rowOff>
    </xdr:from>
    <xdr:ext cx="469744" cy="259045"/>
    <xdr:sp macro="" textlink="">
      <xdr:nvSpPr>
        <xdr:cNvPr id="57" name="議会費最小値テキスト"/>
        <xdr:cNvSpPr txBox="1"/>
      </xdr:nvSpPr>
      <xdr:spPr>
        <a:xfrm>
          <a:off x="4686300" y="6731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41021</xdr:rowOff>
    </xdr:from>
    <xdr:to>
      <xdr:col>24</xdr:col>
      <xdr:colOff>152400</xdr:colOff>
      <xdr:row>39</xdr:row>
      <xdr:rowOff>41021</xdr:rowOff>
    </xdr:to>
    <xdr:cxnSp macro="">
      <xdr:nvCxnSpPr>
        <xdr:cNvPr id="58" name="直線コネクタ 57"/>
        <xdr:cNvCxnSpPr/>
      </xdr:nvCxnSpPr>
      <xdr:spPr>
        <a:xfrm>
          <a:off x="4546600" y="6727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46880</xdr:rowOff>
    </xdr:from>
    <xdr:ext cx="534377" cy="259045"/>
    <xdr:sp macro="" textlink="">
      <xdr:nvSpPr>
        <xdr:cNvPr id="59" name="議会費最大値テキスト"/>
        <xdr:cNvSpPr txBox="1"/>
      </xdr:nvSpPr>
      <xdr:spPr>
        <a:xfrm>
          <a:off x="4686300" y="501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100203</xdr:rowOff>
    </xdr:from>
    <xdr:to>
      <xdr:col>24</xdr:col>
      <xdr:colOff>152400</xdr:colOff>
      <xdr:row>30</xdr:row>
      <xdr:rowOff>100203</xdr:rowOff>
    </xdr:to>
    <xdr:cxnSp macro="">
      <xdr:nvCxnSpPr>
        <xdr:cNvPr id="60" name="直線コネクタ 59"/>
        <xdr:cNvCxnSpPr/>
      </xdr:nvCxnSpPr>
      <xdr:spPr>
        <a:xfrm>
          <a:off x="4546600" y="524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88900</xdr:rowOff>
    </xdr:from>
    <xdr:to>
      <xdr:col>24</xdr:col>
      <xdr:colOff>63500</xdr:colOff>
      <xdr:row>37</xdr:row>
      <xdr:rowOff>117983</xdr:rowOff>
    </xdr:to>
    <xdr:cxnSp macro="">
      <xdr:nvCxnSpPr>
        <xdr:cNvPr id="61" name="直線コネクタ 60"/>
        <xdr:cNvCxnSpPr/>
      </xdr:nvCxnSpPr>
      <xdr:spPr>
        <a:xfrm>
          <a:off x="3797300" y="6432550"/>
          <a:ext cx="838200" cy="29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67962</xdr:rowOff>
    </xdr:from>
    <xdr:ext cx="469744" cy="259045"/>
    <xdr:sp macro="" textlink="">
      <xdr:nvSpPr>
        <xdr:cNvPr id="62" name="議会費平均値テキスト"/>
        <xdr:cNvSpPr txBox="1"/>
      </xdr:nvSpPr>
      <xdr:spPr>
        <a:xfrm>
          <a:off x="4686300" y="60687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45085</xdr:rowOff>
    </xdr:from>
    <xdr:to>
      <xdr:col>24</xdr:col>
      <xdr:colOff>114300</xdr:colOff>
      <xdr:row>36</xdr:row>
      <xdr:rowOff>146685</xdr:rowOff>
    </xdr:to>
    <xdr:sp macro="" textlink="">
      <xdr:nvSpPr>
        <xdr:cNvPr id="63" name="フローチャート: 判断 62"/>
        <xdr:cNvSpPr/>
      </xdr:nvSpPr>
      <xdr:spPr>
        <a:xfrm>
          <a:off x="458470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88900</xdr:rowOff>
    </xdr:from>
    <xdr:to>
      <xdr:col>19</xdr:col>
      <xdr:colOff>177800</xdr:colOff>
      <xdr:row>38</xdr:row>
      <xdr:rowOff>64770</xdr:rowOff>
    </xdr:to>
    <xdr:cxnSp macro="">
      <xdr:nvCxnSpPr>
        <xdr:cNvPr id="64" name="直線コネクタ 63"/>
        <xdr:cNvCxnSpPr/>
      </xdr:nvCxnSpPr>
      <xdr:spPr>
        <a:xfrm flipV="1">
          <a:off x="2908300" y="6432550"/>
          <a:ext cx="889000" cy="14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65532</xdr:rowOff>
    </xdr:from>
    <xdr:to>
      <xdr:col>20</xdr:col>
      <xdr:colOff>38100</xdr:colOff>
      <xdr:row>36</xdr:row>
      <xdr:rowOff>167132</xdr:rowOff>
    </xdr:to>
    <xdr:sp macro="" textlink="">
      <xdr:nvSpPr>
        <xdr:cNvPr id="65" name="フローチャート: 判断 64"/>
        <xdr:cNvSpPr/>
      </xdr:nvSpPr>
      <xdr:spPr>
        <a:xfrm>
          <a:off x="37465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12209</xdr:rowOff>
    </xdr:from>
    <xdr:ext cx="469744" cy="259045"/>
    <xdr:sp macro="" textlink="">
      <xdr:nvSpPr>
        <xdr:cNvPr id="66" name="テキスト ボックス 65"/>
        <xdr:cNvSpPr txBox="1"/>
      </xdr:nvSpPr>
      <xdr:spPr>
        <a:xfrm>
          <a:off x="3562428" y="601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152781</xdr:rowOff>
    </xdr:from>
    <xdr:to>
      <xdr:col>15</xdr:col>
      <xdr:colOff>50800</xdr:colOff>
      <xdr:row>38</xdr:row>
      <xdr:rowOff>64770</xdr:rowOff>
    </xdr:to>
    <xdr:cxnSp macro="">
      <xdr:nvCxnSpPr>
        <xdr:cNvPr id="67" name="直線コネクタ 66"/>
        <xdr:cNvCxnSpPr/>
      </xdr:nvCxnSpPr>
      <xdr:spPr>
        <a:xfrm>
          <a:off x="2019300" y="6496431"/>
          <a:ext cx="889000" cy="8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89662</xdr:rowOff>
    </xdr:from>
    <xdr:to>
      <xdr:col>15</xdr:col>
      <xdr:colOff>101600</xdr:colOff>
      <xdr:row>37</xdr:row>
      <xdr:rowOff>19812</xdr:rowOff>
    </xdr:to>
    <xdr:sp macro="" textlink="">
      <xdr:nvSpPr>
        <xdr:cNvPr id="68" name="フローチャート: 判断 67"/>
        <xdr:cNvSpPr/>
      </xdr:nvSpPr>
      <xdr:spPr>
        <a:xfrm>
          <a:off x="2857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36339</xdr:rowOff>
    </xdr:from>
    <xdr:ext cx="469744" cy="259045"/>
    <xdr:sp macro="" textlink="">
      <xdr:nvSpPr>
        <xdr:cNvPr id="69" name="テキスト ボックス 68"/>
        <xdr:cNvSpPr txBox="1"/>
      </xdr:nvSpPr>
      <xdr:spPr>
        <a:xfrm>
          <a:off x="2673428" y="6037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152781</xdr:rowOff>
    </xdr:from>
    <xdr:to>
      <xdr:col>10</xdr:col>
      <xdr:colOff>114300</xdr:colOff>
      <xdr:row>37</xdr:row>
      <xdr:rowOff>158496</xdr:rowOff>
    </xdr:to>
    <xdr:cxnSp macro="">
      <xdr:nvCxnSpPr>
        <xdr:cNvPr id="70" name="直線コネクタ 69"/>
        <xdr:cNvCxnSpPr/>
      </xdr:nvCxnSpPr>
      <xdr:spPr>
        <a:xfrm flipV="1">
          <a:off x="1130300" y="6496431"/>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2794</xdr:rowOff>
    </xdr:from>
    <xdr:to>
      <xdr:col>10</xdr:col>
      <xdr:colOff>165100</xdr:colOff>
      <xdr:row>36</xdr:row>
      <xdr:rowOff>104394</xdr:rowOff>
    </xdr:to>
    <xdr:sp macro="" textlink="">
      <xdr:nvSpPr>
        <xdr:cNvPr id="71" name="フローチャート: 判断 70"/>
        <xdr:cNvSpPr/>
      </xdr:nvSpPr>
      <xdr:spPr>
        <a:xfrm>
          <a:off x="1968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120921</xdr:rowOff>
    </xdr:from>
    <xdr:ext cx="469744" cy="259045"/>
    <xdr:sp macro="" textlink="">
      <xdr:nvSpPr>
        <xdr:cNvPr id="72" name="テキスト ボックス 71"/>
        <xdr:cNvSpPr txBox="1"/>
      </xdr:nvSpPr>
      <xdr:spPr>
        <a:xfrm>
          <a:off x="1784428"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7874</xdr:rowOff>
    </xdr:from>
    <xdr:to>
      <xdr:col>6</xdr:col>
      <xdr:colOff>38100</xdr:colOff>
      <xdr:row>38</xdr:row>
      <xdr:rowOff>109474</xdr:rowOff>
    </xdr:to>
    <xdr:sp macro="" textlink="">
      <xdr:nvSpPr>
        <xdr:cNvPr id="73" name="フローチャート: 判断 72"/>
        <xdr:cNvSpPr/>
      </xdr:nvSpPr>
      <xdr:spPr>
        <a:xfrm>
          <a:off x="1079500" y="652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100601</xdr:rowOff>
    </xdr:from>
    <xdr:ext cx="469744" cy="259045"/>
    <xdr:sp macro="" textlink="">
      <xdr:nvSpPr>
        <xdr:cNvPr id="74" name="テキスト ボックス 73"/>
        <xdr:cNvSpPr txBox="1"/>
      </xdr:nvSpPr>
      <xdr:spPr>
        <a:xfrm>
          <a:off x="895428" y="6615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67183</xdr:rowOff>
    </xdr:from>
    <xdr:to>
      <xdr:col>24</xdr:col>
      <xdr:colOff>114300</xdr:colOff>
      <xdr:row>37</xdr:row>
      <xdr:rowOff>168783</xdr:rowOff>
    </xdr:to>
    <xdr:sp macro="" textlink="">
      <xdr:nvSpPr>
        <xdr:cNvPr id="80" name="楕円 79"/>
        <xdr:cNvSpPr/>
      </xdr:nvSpPr>
      <xdr:spPr>
        <a:xfrm>
          <a:off x="4584700" y="641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45610</xdr:rowOff>
    </xdr:from>
    <xdr:ext cx="469744" cy="259045"/>
    <xdr:sp macro="" textlink="">
      <xdr:nvSpPr>
        <xdr:cNvPr id="81" name="議会費該当値テキスト"/>
        <xdr:cNvSpPr txBox="1"/>
      </xdr:nvSpPr>
      <xdr:spPr>
        <a:xfrm>
          <a:off x="4686300" y="6389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38100</xdr:rowOff>
    </xdr:from>
    <xdr:to>
      <xdr:col>20</xdr:col>
      <xdr:colOff>38100</xdr:colOff>
      <xdr:row>37</xdr:row>
      <xdr:rowOff>139700</xdr:rowOff>
    </xdr:to>
    <xdr:sp macro="" textlink="">
      <xdr:nvSpPr>
        <xdr:cNvPr id="82" name="楕円 81"/>
        <xdr:cNvSpPr/>
      </xdr:nvSpPr>
      <xdr:spPr>
        <a:xfrm>
          <a:off x="3746500" y="638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130827</xdr:rowOff>
    </xdr:from>
    <xdr:ext cx="469744" cy="259045"/>
    <xdr:sp macro="" textlink="">
      <xdr:nvSpPr>
        <xdr:cNvPr id="83" name="テキスト ボックス 82"/>
        <xdr:cNvSpPr txBox="1"/>
      </xdr:nvSpPr>
      <xdr:spPr>
        <a:xfrm>
          <a:off x="3562428" y="6474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13970</xdr:rowOff>
    </xdr:from>
    <xdr:to>
      <xdr:col>15</xdr:col>
      <xdr:colOff>101600</xdr:colOff>
      <xdr:row>38</xdr:row>
      <xdr:rowOff>115570</xdr:rowOff>
    </xdr:to>
    <xdr:sp macro="" textlink="">
      <xdr:nvSpPr>
        <xdr:cNvPr id="84" name="楕円 83"/>
        <xdr:cNvSpPr/>
      </xdr:nvSpPr>
      <xdr:spPr>
        <a:xfrm>
          <a:off x="2857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106697</xdr:rowOff>
    </xdr:from>
    <xdr:ext cx="469744" cy="259045"/>
    <xdr:sp macro="" textlink="">
      <xdr:nvSpPr>
        <xdr:cNvPr id="85" name="テキスト ボックス 84"/>
        <xdr:cNvSpPr txBox="1"/>
      </xdr:nvSpPr>
      <xdr:spPr>
        <a:xfrm>
          <a:off x="2673428" y="662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101981</xdr:rowOff>
    </xdr:from>
    <xdr:to>
      <xdr:col>10</xdr:col>
      <xdr:colOff>165100</xdr:colOff>
      <xdr:row>38</xdr:row>
      <xdr:rowOff>32131</xdr:rowOff>
    </xdr:to>
    <xdr:sp macro="" textlink="">
      <xdr:nvSpPr>
        <xdr:cNvPr id="86" name="楕円 85"/>
        <xdr:cNvSpPr/>
      </xdr:nvSpPr>
      <xdr:spPr>
        <a:xfrm>
          <a:off x="1968500" y="644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23258</xdr:rowOff>
    </xdr:from>
    <xdr:ext cx="469744" cy="259045"/>
    <xdr:sp macro="" textlink="">
      <xdr:nvSpPr>
        <xdr:cNvPr id="87" name="テキスト ボックス 86"/>
        <xdr:cNvSpPr txBox="1"/>
      </xdr:nvSpPr>
      <xdr:spPr>
        <a:xfrm>
          <a:off x="1784428" y="6538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107696</xdr:rowOff>
    </xdr:from>
    <xdr:to>
      <xdr:col>6</xdr:col>
      <xdr:colOff>38100</xdr:colOff>
      <xdr:row>38</xdr:row>
      <xdr:rowOff>37846</xdr:rowOff>
    </xdr:to>
    <xdr:sp macro="" textlink="">
      <xdr:nvSpPr>
        <xdr:cNvPr id="88" name="楕円 87"/>
        <xdr:cNvSpPr/>
      </xdr:nvSpPr>
      <xdr:spPr>
        <a:xfrm>
          <a:off x="1079500" y="645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54373</xdr:rowOff>
    </xdr:from>
    <xdr:ext cx="469744" cy="259045"/>
    <xdr:sp macro="" textlink="">
      <xdr:nvSpPr>
        <xdr:cNvPr id="89" name="テキスト ボックス 88"/>
        <xdr:cNvSpPr txBox="1"/>
      </xdr:nvSpPr>
      <xdr:spPr>
        <a:xfrm>
          <a:off x="895428" y="622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42775</xdr:rowOff>
    </xdr:from>
    <xdr:to>
      <xdr:col>24</xdr:col>
      <xdr:colOff>62865</xdr:colOff>
      <xdr:row>58</xdr:row>
      <xdr:rowOff>137140</xdr:rowOff>
    </xdr:to>
    <xdr:cxnSp macro="">
      <xdr:nvCxnSpPr>
        <xdr:cNvPr id="113" name="直線コネクタ 112"/>
        <xdr:cNvCxnSpPr/>
      </xdr:nvCxnSpPr>
      <xdr:spPr>
        <a:xfrm flipV="1">
          <a:off x="4633595" y="8786725"/>
          <a:ext cx="1270" cy="129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140967</xdr:rowOff>
    </xdr:from>
    <xdr:ext cx="534377" cy="259045"/>
    <xdr:sp macro="" textlink="">
      <xdr:nvSpPr>
        <xdr:cNvPr id="114" name="総務費最小値テキスト"/>
        <xdr:cNvSpPr txBox="1"/>
      </xdr:nvSpPr>
      <xdr:spPr>
        <a:xfrm>
          <a:off x="4686300" y="1008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137140</xdr:rowOff>
    </xdr:from>
    <xdr:to>
      <xdr:col>24</xdr:col>
      <xdr:colOff>152400</xdr:colOff>
      <xdr:row>58</xdr:row>
      <xdr:rowOff>137140</xdr:rowOff>
    </xdr:to>
    <xdr:cxnSp macro="">
      <xdr:nvCxnSpPr>
        <xdr:cNvPr id="115" name="直線コネクタ 114"/>
        <xdr:cNvCxnSpPr/>
      </xdr:nvCxnSpPr>
      <xdr:spPr>
        <a:xfrm>
          <a:off x="4546600" y="1008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160902</xdr:rowOff>
    </xdr:from>
    <xdr:ext cx="690189" cy="259045"/>
    <xdr:sp macro="" textlink="">
      <xdr:nvSpPr>
        <xdr:cNvPr id="116" name="総務費最大値テキスト"/>
        <xdr:cNvSpPr txBox="1"/>
      </xdr:nvSpPr>
      <xdr:spPr>
        <a:xfrm>
          <a:off x="4686300" y="856195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1,081,319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42775</xdr:rowOff>
    </xdr:from>
    <xdr:to>
      <xdr:col>24</xdr:col>
      <xdr:colOff>152400</xdr:colOff>
      <xdr:row>51</xdr:row>
      <xdr:rowOff>42775</xdr:rowOff>
    </xdr:to>
    <xdr:cxnSp macro="">
      <xdr:nvCxnSpPr>
        <xdr:cNvPr id="117" name="直線コネクタ 116"/>
        <xdr:cNvCxnSpPr/>
      </xdr:nvCxnSpPr>
      <xdr:spPr>
        <a:xfrm>
          <a:off x="4546600" y="878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23333</xdr:rowOff>
    </xdr:from>
    <xdr:to>
      <xdr:col>24</xdr:col>
      <xdr:colOff>63500</xdr:colOff>
      <xdr:row>58</xdr:row>
      <xdr:rowOff>41289</xdr:rowOff>
    </xdr:to>
    <xdr:cxnSp macro="">
      <xdr:nvCxnSpPr>
        <xdr:cNvPr id="118" name="直線コネクタ 117"/>
        <xdr:cNvCxnSpPr/>
      </xdr:nvCxnSpPr>
      <xdr:spPr>
        <a:xfrm>
          <a:off x="3797300" y="9967433"/>
          <a:ext cx="838200" cy="17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150655</xdr:rowOff>
    </xdr:from>
    <xdr:ext cx="599010" cy="259045"/>
    <xdr:sp macro="" textlink="">
      <xdr:nvSpPr>
        <xdr:cNvPr id="119" name="総務費平均値テキスト"/>
        <xdr:cNvSpPr txBox="1"/>
      </xdr:nvSpPr>
      <xdr:spPr>
        <a:xfrm>
          <a:off x="4686300" y="9751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127778</xdr:rowOff>
    </xdr:from>
    <xdr:to>
      <xdr:col>24</xdr:col>
      <xdr:colOff>114300</xdr:colOff>
      <xdr:row>58</xdr:row>
      <xdr:rowOff>57928</xdr:rowOff>
    </xdr:to>
    <xdr:sp macro="" textlink="">
      <xdr:nvSpPr>
        <xdr:cNvPr id="120" name="フローチャート: 判断 119"/>
        <xdr:cNvSpPr/>
      </xdr:nvSpPr>
      <xdr:spPr>
        <a:xfrm>
          <a:off x="4584700" y="990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20495</xdr:rowOff>
    </xdr:from>
    <xdr:to>
      <xdr:col>19</xdr:col>
      <xdr:colOff>177800</xdr:colOff>
      <xdr:row>58</xdr:row>
      <xdr:rowOff>23333</xdr:rowOff>
    </xdr:to>
    <xdr:cxnSp macro="">
      <xdr:nvCxnSpPr>
        <xdr:cNvPr id="121" name="直線コネクタ 120"/>
        <xdr:cNvCxnSpPr/>
      </xdr:nvCxnSpPr>
      <xdr:spPr>
        <a:xfrm>
          <a:off x="2908300" y="9793145"/>
          <a:ext cx="889000" cy="17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113971</xdr:rowOff>
    </xdr:from>
    <xdr:to>
      <xdr:col>20</xdr:col>
      <xdr:colOff>38100</xdr:colOff>
      <xdr:row>58</xdr:row>
      <xdr:rowOff>44121</xdr:rowOff>
    </xdr:to>
    <xdr:sp macro="" textlink="">
      <xdr:nvSpPr>
        <xdr:cNvPr id="122" name="フローチャート: 判断 121"/>
        <xdr:cNvSpPr/>
      </xdr:nvSpPr>
      <xdr:spPr>
        <a:xfrm>
          <a:off x="3746500" y="988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60648</xdr:rowOff>
    </xdr:from>
    <xdr:ext cx="599010" cy="259045"/>
    <xdr:sp macro="" textlink="">
      <xdr:nvSpPr>
        <xdr:cNvPr id="123" name="テキスト ボックス 122"/>
        <xdr:cNvSpPr txBox="1"/>
      </xdr:nvSpPr>
      <xdr:spPr>
        <a:xfrm>
          <a:off x="3497795" y="9661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113436</xdr:rowOff>
    </xdr:from>
    <xdr:to>
      <xdr:col>15</xdr:col>
      <xdr:colOff>50800</xdr:colOff>
      <xdr:row>57</xdr:row>
      <xdr:rowOff>20495</xdr:rowOff>
    </xdr:to>
    <xdr:cxnSp macro="">
      <xdr:nvCxnSpPr>
        <xdr:cNvPr id="124" name="直線コネクタ 123"/>
        <xdr:cNvCxnSpPr/>
      </xdr:nvCxnSpPr>
      <xdr:spPr>
        <a:xfrm>
          <a:off x="2019300" y="9714636"/>
          <a:ext cx="889000" cy="7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119426</xdr:rowOff>
    </xdr:from>
    <xdr:to>
      <xdr:col>15</xdr:col>
      <xdr:colOff>101600</xdr:colOff>
      <xdr:row>58</xdr:row>
      <xdr:rowOff>49576</xdr:rowOff>
    </xdr:to>
    <xdr:sp macro="" textlink="">
      <xdr:nvSpPr>
        <xdr:cNvPr id="125" name="フローチャート: 判断 124"/>
        <xdr:cNvSpPr/>
      </xdr:nvSpPr>
      <xdr:spPr>
        <a:xfrm>
          <a:off x="2857500" y="98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40703</xdr:rowOff>
    </xdr:from>
    <xdr:ext cx="599010" cy="259045"/>
    <xdr:sp macro="" textlink="">
      <xdr:nvSpPr>
        <xdr:cNvPr id="126" name="テキスト ボックス 125"/>
        <xdr:cNvSpPr txBox="1"/>
      </xdr:nvSpPr>
      <xdr:spPr>
        <a:xfrm>
          <a:off x="2608795" y="9984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113436</xdr:rowOff>
    </xdr:from>
    <xdr:to>
      <xdr:col>10</xdr:col>
      <xdr:colOff>114300</xdr:colOff>
      <xdr:row>58</xdr:row>
      <xdr:rowOff>101680</xdr:rowOff>
    </xdr:to>
    <xdr:cxnSp macro="">
      <xdr:nvCxnSpPr>
        <xdr:cNvPr id="127" name="直線コネクタ 126"/>
        <xdr:cNvCxnSpPr/>
      </xdr:nvCxnSpPr>
      <xdr:spPr>
        <a:xfrm flipV="1">
          <a:off x="1130300" y="9714636"/>
          <a:ext cx="889000" cy="33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153708</xdr:rowOff>
    </xdr:from>
    <xdr:to>
      <xdr:col>10</xdr:col>
      <xdr:colOff>165100</xdr:colOff>
      <xdr:row>58</xdr:row>
      <xdr:rowOff>83858</xdr:rowOff>
    </xdr:to>
    <xdr:sp macro="" textlink="">
      <xdr:nvSpPr>
        <xdr:cNvPr id="128" name="フローチャート: 判断 127"/>
        <xdr:cNvSpPr/>
      </xdr:nvSpPr>
      <xdr:spPr>
        <a:xfrm>
          <a:off x="1968500" y="992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74985</xdr:rowOff>
    </xdr:from>
    <xdr:ext cx="599010" cy="259045"/>
    <xdr:sp macro="" textlink="">
      <xdr:nvSpPr>
        <xdr:cNvPr id="129" name="テキスト ボックス 128"/>
        <xdr:cNvSpPr txBox="1"/>
      </xdr:nvSpPr>
      <xdr:spPr>
        <a:xfrm>
          <a:off x="1719795" y="10019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135399</xdr:rowOff>
    </xdr:from>
    <xdr:to>
      <xdr:col>6</xdr:col>
      <xdr:colOff>38100</xdr:colOff>
      <xdr:row>58</xdr:row>
      <xdr:rowOff>65549</xdr:rowOff>
    </xdr:to>
    <xdr:sp macro="" textlink="">
      <xdr:nvSpPr>
        <xdr:cNvPr id="130" name="フローチャート: 判断 129"/>
        <xdr:cNvSpPr/>
      </xdr:nvSpPr>
      <xdr:spPr>
        <a:xfrm>
          <a:off x="1079500" y="9908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82076</xdr:rowOff>
    </xdr:from>
    <xdr:ext cx="599010" cy="259045"/>
    <xdr:sp macro="" textlink="">
      <xdr:nvSpPr>
        <xdr:cNvPr id="131" name="テキスト ボックス 130"/>
        <xdr:cNvSpPr txBox="1"/>
      </xdr:nvSpPr>
      <xdr:spPr>
        <a:xfrm>
          <a:off x="830795" y="9683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161939</xdr:rowOff>
    </xdr:from>
    <xdr:to>
      <xdr:col>24</xdr:col>
      <xdr:colOff>114300</xdr:colOff>
      <xdr:row>58</xdr:row>
      <xdr:rowOff>92089</xdr:rowOff>
    </xdr:to>
    <xdr:sp macro="" textlink="">
      <xdr:nvSpPr>
        <xdr:cNvPr id="137" name="楕円 136"/>
        <xdr:cNvSpPr/>
      </xdr:nvSpPr>
      <xdr:spPr>
        <a:xfrm>
          <a:off x="4584700" y="993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106206</xdr:rowOff>
    </xdr:from>
    <xdr:ext cx="599010" cy="259045"/>
    <xdr:sp macro="" textlink="">
      <xdr:nvSpPr>
        <xdr:cNvPr id="138" name="総務費該当値テキスト"/>
        <xdr:cNvSpPr txBox="1"/>
      </xdr:nvSpPr>
      <xdr:spPr>
        <a:xfrm>
          <a:off x="4686300" y="9878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143983</xdr:rowOff>
    </xdr:from>
    <xdr:to>
      <xdr:col>20</xdr:col>
      <xdr:colOff>38100</xdr:colOff>
      <xdr:row>58</xdr:row>
      <xdr:rowOff>74133</xdr:rowOff>
    </xdr:to>
    <xdr:sp macro="" textlink="">
      <xdr:nvSpPr>
        <xdr:cNvPr id="139" name="楕円 138"/>
        <xdr:cNvSpPr/>
      </xdr:nvSpPr>
      <xdr:spPr>
        <a:xfrm>
          <a:off x="3746500" y="991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65260</xdr:rowOff>
    </xdr:from>
    <xdr:ext cx="599010" cy="259045"/>
    <xdr:sp macro="" textlink="">
      <xdr:nvSpPr>
        <xdr:cNvPr id="140" name="テキスト ボックス 139"/>
        <xdr:cNvSpPr txBox="1"/>
      </xdr:nvSpPr>
      <xdr:spPr>
        <a:xfrm>
          <a:off x="3497795" y="10009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141145</xdr:rowOff>
    </xdr:from>
    <xdr:to>
      <xdr:col>15</xdr:col>
      <xdr:colOff>101600</xdr:colOff>
      <xdr:row>57</xdr:row>
      <xdr:rowOff>71295</xdr:rowOff>
    </xdr:to>
    <xdr:sp macro="" textlink="">
      <xdr:nvSpPr>
        <xdr:cNvPr id="141" name="楕円 140"/>
        <xdr:cNvSpPr/>
      </xdr:nvSpPr>
      <xdr:spPr>
        <a:xfrm>
          <a:off x="2857500" y="97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87822</xdr:rowOff>
    </xdr:from>
    <xdr:ext cx="599010" cy="259045"/>
    <xdr:sp macro="" textlink="">
      <xdr:nvSpPr>
        <xdr:cNvPr id="142" name="テキスト ボックス 141"/>
        <xdr:cNvSpPr txBox="1"/>
      </xdr:nvSpPr>
      <xdr:spPr>
        <a:xfrm>
          <a:off x="2608795" y="9517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62636</xdr:rowOff>
    </xdr:from>
    <xdr:to>
      <xdr:col>10</xdr:col>
      <xdr:colOff>165100</xdr:colOff>
      <xdr:row>56</xdr:row>
      <xdr:rowOff>164236</xdr:rowOff>
    </xdr:to>
    <xdr:sp macro="" textlink="">
      <xdr:nvSpPr>
        <xdr:cNvPr id="143" name="楕円 142"/>
        <xdr:cNvSpPr/>
      </xdr:nvSpPr>
      <xdr:spPr>
        <a:xfrm>
          <a:off x="1968500" y="966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9313</xdr:rowOff>
    </xdr:from>
    <xdr:ext cx="599010" cy="259045"/>
    <xdr:sp macro="" textlink="">
      <xdr:nvSpPr>
        <xdr:cNvPr id="144" name="テキスト ボックス 143"/>
        <xdr:cNvSpPr txBox="1"/>
      </xdr:nvSpPr>
      <xdr:spPr>
        <a:xfrm>
          <a:off x="1719795" y="9439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50880</xdr:rowOff>
    </xdr:from>
    <xdr:to>
      <xdr:col>6</xdr:col>
      <xdr:colOff>38100</xdr:colOff>
      <xdr:row>58</xdr:row>
      <xdr:rowOff>152480</xdr:rowOff>
    </xdr:to>
    <xdr:sp macro="" textlink="">
      <xdr:nvSpPr>
        <xdr:cNvPr id="145" name="楕円 144"/>
        <xdr:cNvSpPr/>
      </xdr:nvSpPr>
      <xdr:spPr>
        <a:xfrm>
          <a:off x="1079500" y="999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143607</xdr:rowOff>
    </xdr:from>
    <xdr:ext cx="534377" cy="259045"/>
    <xdr:sp macro="" textlink="">
      <xdr:nvSpPr>
        <xdr:cNvPr id="146" name="テキスト ボックス 145"/>
        <xdr:cNvSpPr txBox="1"/>
      </xdr:nvSpPr>
      <xdr:spPr>
        <a:xfrm>
          <a:off x="863111" y="1008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167567</xdr:rowOff>
    </xdr:from>
    <xdr:to>
      <xdr:col>24</xdr:col>
      <xdr:colOff>62865</xdr:colOff>
      <xdr:row>78</xdr:row>
      <xdr:rowOff>73754</xdr:rowOff>
    </xdr:to>
    <xdr:cxnSp macro="">
      <xdr:nvCxnSpPr>
        <xdr:cNvPr id="173" name="直線コネクタ 172"/>
        <xdr:cNvCxnSpPr/>
      </xdr:nvCxnSpPr>
      <xdr:spPr>
        <a:xfrm flipV="1">
          <a:off x="4633595" y="11997617"/>
          <a:ext cx="1270" cy="1449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77581</xdr:rowOff>
    </xdr:from>
    <xdr:ext cx="599010" cy="259045"/>
    <xdr:sp macro="" textlink="">
      <xdr:nvSpPr>
        <xdr:cNvPr id="174" name="民生費最小値テキスト"/>
        <xdr:cNvSpPr txBox="1"/>
      </xdr:nvSpPr>
      <xdr:spPr>
        <a:xfrm>
          <a:off x="4686300" y="1345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73754</xdr:rowOff>
    </xdr:from>
    <xdr:to>
      <xdr:col>24</xdr:col>
      <xdr:colOff>152400</xdr:colOff>
      <xdr:row>78</xdr:row>
      <xdr:rowOff>73754</xdr:rowOff>
    </xdr:to>
    <xdr:cxnSp macro="">
      <xdr:nvCxnSpPr>
        <xdr:cNvPr id="175" name="直線コネクタ 174"/>
        <xdr:cNvCxnSpPr/>
      </xdr:nvCxnSpPr>
      <xdr:spPr>
        <a:xfrm>
          <a:off x="4546600" y="13446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114244</xdr:rowOff>
    </xdr:from>
    <xdr:ext cx="599010" cy="259045"/>
    <xdr:sp macro="" textlink="">
      <xdr:nvSpPr>
        <xdr:cNvPr id="176" name="民生費最大値テキスト"/>
        <xdr:cNvSpPr txBox="1"/>
      </xdr:nvSpPr>
      <xdr:spPr>
        <a:xfrm>
          <a:off x="4686300" y="1177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241,190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167567</xdr:rowOff>
    </xdr:from>
    <xdr:to>
      <xdr:col>24</xdr:col>
      <xdr:colOff>152400</xdr:colOff>
      <xdr:row>69</xdr:row>
      <xdr:rowOff>167567</xdr:rowOff>
    </xdr:to>
    <xdr:cxnSp macro="">
      <xdr:nvCxnSpPr>
        <xdr:cNvPr id="177" name="直線コネクタ 176"/>
        <xdr:cNvCxnSpPr/>
      </xdr:nvCxnSpPr>
      <xdr:spPr>
        <a:xfrm>
          <a:off x="4546600" y="11997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140157</xdr:rowOff>
    </xdr:from>
    <xdr:to>
      <xdr:col>24</xdr:col>
      <xdr:colOff>63500</xdr:colOff>
      <xdr:row>76</xdr:row>
      <xdr:rowOff>146383</xdr:rowOff>
    </xdr:to>
    <xdr:cxnSp macro="">
      <xdr:nvCxnSpPr>
        <xdr:cNvPr id="178" name="直線コネクタ 177"/>
        <xdr:cNvCxnSpPr/>
      </xdr:nvCxnSpPr>
      <xdr:spPr>
        <a:xfrm flipV="1">
          <a:off x="3797300" y="13170357"/>
          <a:ext cx="838200" cy="6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98866</xdr:rowOff>
    </xdr:from>
    <xdr:ext cx="599010" cy="259045"/>
    <xdr:sp macro="" textlink="">
      <xdr:nvSpPr>
        <xdr:cNvPr id="179" name="民生費平均値テキスト"/>
        <xdr:cNvSpPr txBox="1"/>
      </xdr:nvSpPr>
      <xdr:spPr>
        <a:xfrm>
          <a:off x="4686300" y="126147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75989</xdr:rowOff>
    </xdr:from>
    <xdr:to>
      <xdr:col>24</xdr:col>
      <xdr:colOff>114300</xdr:colOff>
      <xdr:row>75</xdr:row>
      <xdr:rowOff>6139</xdr:rowOff>
    </xdr:to>
    <xdr:sp macro="" textlink="">
      <xdr:nvSpPr>
        <xdr:cNvPr id="180" name="フローチャート: 判断 179"/>
        <xdr:cNvSpPr/>
      </xdr:nvSpPr>
      <xdr:spPr>
        <a:xfrm>
          <a:off x="4584700" y="1276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99586</xdr:rowOff>
    </xdr:from>
    <xdr:to>
      <xdr:col>19</xdr:col>
      <xdr:colOff>177800</xdr:colOff>
      <xdr:row>76</xdr:row>
      <xdr:rowOff>146383</xdr:rowOff>
    </xdr:to>
    <xdr:cxnSp macro="">
      <xdr:nvCxnSpPr>
        <xdr:cNvPr id="181" name="直線コネクタ 180"/>
        <xdr:cNvCxnSpPr/>
      </xdr:nvCxnSpPr>
      <xdr:spPr>
        <a:xfrm>
          <a:off x="2908300" y="13129786"/>
          <a:ext cx="889000" cy="46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93744</xdr:rowOff>
    </xdr:from>
    <xdr:to>
      <xdr:col>20</xdr:col>
      <xdr:colOff>38100</xdr:colOff>
      <xdr:row>75</xdr:row>
      <xdr:rowOff>23894</xdr:rowOff>
    </xdr:to>
    <xdr:sp macro="" textlink="">
      <xdr:nvSpPr>
        <xdr:cNvPr id="182" name="フローチャート: 判断 181"/>
        <xdr:cNvSpPr/>
      </xdr:nvSpPr>
      <xdr:spPr>
        <a:xfrm>
          <a:off x="3746500" y="127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40421</xdr:rowOff>
    </xdr:from>
    <xdr:ext cx="599010" cy="259045"/>
    <xdr:sp macro="" textlink="">
      <xdr:nvSpPr>
        <xdr:cNvPr id="183" name="テキスト ボックス 182"/>
        <xdr:cNvSpPr txBox="1"/>
      </xdr:nvSpPr>
      <xdr:spPr>
        <a:xfrm>
          <a:off x="3497795" y="12556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99586</xdr:rowOff>
    </xdr:from>
    <xdr:to>
      <xdr:col>15</xdr:col>
      <xdr:colOff>50800</xdr:colOff>
      <xdr:row>76</xdr:row>
      <xdr:rowOff>143706</xdr:rowOff>
    </xdr:to>
    <xdr:cxnSp macro="">
      <xdr:nvCxnSpPr>
        <xdr:cNvPr id="184" name="直線コネクタ 183"/>
        <xdr:cNvCxnSpPr/>
      </xdr:nvCxnSpPr>
      <xdr:spPr>
        <a:xfrm flipV="1">
          <a:off x="2019300" y="13129786"/>
          <a:ext cx="889000" cy="4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110628</xdr:rowOff>
    </xdr:from>
    <xdr:to>
      <xdr:col>15</xdr:col>
      <xdr:colOff>101600</xdr:colOff>
      <xdr:row>75</xdr:row>
      <xdr:rowOff>40778</xdr:rowOff>
    </xdr:to>
    <xdr:sp macro="" textlink="">
      <xdr:nvSpPr>
        <xdr:cNvPr id="185" name="フローチャート: 判断 184"/>
        <xdr:cNvSpPr/>
      </xdr:nvSpPr>
      <xdr:spPr>
        <a:xfrm>
          <a:off x="28575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57305</xdr:rowOff>
    </xdr:from>
    <xdr:ext cx="599010" cy="259045"/>
    <xdr:sp macro="" textlink="">
      <xdr:nvSpPr>
        <xdr:cNvPr id="186" name="テキスト ボックス 185"/>
        <xdr:cNvSpPr txBox="1"/>
      </xdr:nvSpPr>
      <xdr:spPr>
        <a:xfrm>
          <a:off x="2608795" y="1257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143706</xdr:rowOff>
    </xdr:from>
    <xdr:to>
      <xdr:col>10</xdr:col>
      <xdr:colOff>114300</xdr:colOff>
      <xdr:row>77</xdr:row>
      <xdr:rowOff>95853</xdr:rowOff>
    </xdr:to>
    <xdr:cxnSp macro="">
      <xdr:nvCxnSpPr>
        <xdr:cNvPr id="187" name="直線コネクタ 186"/>
        <xdr:cNvCxnSpPr/>
      </xdr:nvCxnSpPr>
      <xdr:spPr>
        <a:xfrm flipV="1">
          <a:off x="1130300" y="13173906"/>
          <a:ext cx="889000" cy="123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40470</xdr:rowOff>
    </xdr:from>
    <xdr:to>
      <xdr:col>10</xdr:col>
      <xdr:colOff>165100</xdr:colOff>
      <xdr:row>75</xdr:row>
      <xdr:rowOff>142070</xdr:rowOff>
    </xdr:to>
    <xdr:sp macro="" textlink="">
      <xdr:nvSpPr>
        <xdr:cNvPr id="188" name="フローチャート: 判断 187"/>
        <xdr:cNvSpPr/>
      </xdr:nvSpPr>
      <xdr:spPr>
        <a:xfrm>
          <a:off x="1968500" y="1289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158597</xdr:rowOff>
    </xdr:from>
    <xdr:ext cx="599010" cy="259045"/>
    <xdr:sp macro="" textlink="">
      <xdr:nvSpPr>
        <xdr:cNvPr id="189" name="テキスト ボックス 188"/>
        <xdr:cNvSpPr txBox="1"/>
      </xdr:nvSpPr>
      <xdr:spPr>
        <a:xfrm>
          <a:off x="1719795" y="12674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20016</xdr:rowOff>
    </xdr:from>
    <xdr:to>
      <xdr:col>6</xdr:col>
      <xdr:colOff>38100</xdr:colOff>
      <xdr:row>76</xdr:row>
      <xdr:rowOff>121616</xdr:rowOff>
    </xdr:to>
    <xdr:sp macro="" textlink="">
      <xdr:nvSpPr>
        <xdr:cNvPr id="190" name="フローチャート: 判断 189"/>
        <xdr:cNvSpPr/>
      </xdr:nvSpPr>
      <xdr:spPr>
        <a:xfrm>
          <a:off x="1079500" y="1305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138142</xdr:rowOff>
    </xdr:from>
    <xdr:ext cx="599010" cy="259045"/>
    <xdr:sp macro="" textlink="">
      <xdr:nvSpPr>
        <xdr:cNvPr id="191" name="テキスト ボックス 190"/>
        <xdr:cNvSpPr txBox="1"/>
      </xdr:nvSpPr>
      <xdr:spPr>
        <a:xfrm>
          <a:off x="830795" y="12825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89357</xdr:rowOff>
    </xdr:from>
    <xdr:to>
      <xdr:col>24</xdr:col>
      <xdr:colOff>114300</xdr:colOff>
      <xdr:row>77</xdr:row>
      <xdr:rowOff>19507</xdr:rowOff>
    </xdr:to>
    <xdr:sp macro="" textlink="">
      <xdr:nvSpPr>
        <xdr:cNvPr id="197" name="楕円 196"/>
        <xdr:cNvSpPr/>
      </xdr:nvSpPr>
      <xdr:spPr>
        <a:xfrm>
          <a:off x="4584700" y="131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67784</xdr:rowOff>
    </xdr:from>
    <xdr:ext cx="599010" cy="259045"/>
    <xdr:sp macro="" textlink="">
      <xdr:nvSpPr>
        <xdr:cNvPr id="198" name="民生費該当値テキスト"/>
        <xdr:cNvSpPr txBox="1"/>
      </xdr:nvSpPr>
      <xdr:spPr>
        <a:xfrm>
          <a:off x="4686300" y="13097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95583</xdr:rowOff>
    </xdr:from>
    <xdr:to>
      <xdr:col>20</xdr:col>
      <xdr:colOff>38100</xdr:colOff>
      <xdr:row>77</xdr:row>
      <xdr:rowOff>25733</xdr:rowOff>
    </xdr:to>
    <xdr:sp macro="" textlink="">
      <xdr:nvSpPr>
        <xdr:cNvPr id="199" name="楕円 198"/>
        <xdr:cNvSpPr/>
      </xdr:nvSpPr>
      <xdr:spPr>
        <a:xfrm>
          <a:off x="3746500" y="1312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16860</xdr:rowOff>
    </xdr:from>
    <xdr:ext cx="599010" cy="259045"/>
    <xdr:sp macro="" textlink="">
      <xdr:nvSpPr>
        <xdr:cNvPr id="200" name="テキスト ボックス 199"/>
        <xdr:cNvSpPr txBox="1"/>
      </xdr:nvSpPr>
      <xdr:spPr>
        <a:xfrm>
          <a:off x="3497795" y="13218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48786</xdr:rowOff>
    </xdr:from>
    <xdr:to>
      <xdr:col>15</xdr:col>
      <xdr:colOff>101600</xdr:colOff>
      <xdr:row>76</xdr:row>
      <xdr:rowOff>150386</xdr:rowOff>
    </xdr:to>
    <xdr:sp macro="" textlink="">
      <xdr:nvSpPr>
        <xdr:cNvPr id="201" name="楕円 200"/>
        <xdr:cNvSpPr/>
      </xdr:nvSpPr>
      <xdr:spPr>
        <a:xfrm>
          <a:off x="2857500" y="1307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141513</xdr:rowOff>
    </xdr:from>
    <xdr:ext cx="599010" cy="259045"/>
    <xdr:sp macro="" textlink="">
      <xdr:nvSpPr>
        <xdr:cNvPr id="202" name="テキスト ボックス 201"/>
        <xdr:cNvSpPr txBox="1"/>
      </xdr:nvSpPr>
      <xdr:spPr>
        <a:xfrm>
          <a:off x="2608795" y="13171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92906</xdr:rowOff>
    </xdr:from>
    <xdr:to>
      <xdr:col>10</xdr:col>
      <xdr:colOff>165100</xdr:colOff>
      <xdr:row>77</xdr:row>
      <xdr:rowOff>23056</xdr:rowOff>
    </xdr:to>
    <xdr:sp macro="" textlink="">
      <xdr:nvSpPr>
        <xdr:cNvPr id="203" name="楕円 202"/>
        <xdr:cNvSpPr/>
      </xdr:nvSpPr>
      <xdr:spPr>
        <a:xfrm>
          <a:off x="1968500" y="1312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14183</xdr:rowOff>
    </xdr:from>
    <xdr:ext cx="599010" cy="259045"/>
    <xdr:sp macro="" textlink="">
      <xdr:nvSpPr>
        <xdr:cNvPr id="204" name="テキスト ボックス 203"/>
        <xdr:cNvSpPr txBox="1"/>
      </xdr:nvSpPr>
      <xdr:spPr>
        <a:xfrm>
          <a:off x="1719795" y="13215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45053</xdr:rowOff>
    </xdr:from>
    <xdr:to>
      <xdr:col>6</xdr:col>
      <xdr:colOff>38100</xdr:colOff>
      <xdr:row>77</xdr:row>
      <xdr:rowOff>146653</xdr:rowOff>
    </xdr:to>
    <xdr:sp macro="" textlink="">
      <xdr:nvSpPr>
        <xdr:cNvPr id="205" name="楕円 204"/>
        <xdr:cNvSpPr/>
      </xdr:nvSpPr>
      <xdr:spPr>
        <a:xfrm>
          <a:off x="1079500" y="1324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137780</xdr:rowOff>
    </xdr:from>
    <xdr:ext cx="599010" cy="259045"/>
    <xdr:sp macro="" textlink="">
      <xdr:nvSpPr>
        <xdr:cNvPr id="206" name="テキスト ボックス 205"/>
        <xdr:cNvSpPr txBox="1"/>
      </xdr:nvSpPr>
      <xdr:spPr>
        <a:xfrm>
          <a:off x="830795" y="13339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157618</xdr:rowOff>
    </xdr:from>
    <xdr:to>
      <xdr:col>24</xdr:col>
      <xdr:colOff>62865</xdr:colOff>
      <xdr:row>98</xdr:row>
      <xdr:rowOff>166162</xdr:rowOff>
    </xdr:to>
    <xdr:cxnSp macro="">
      <xdr:nvCxnSpPr>
        <xdr:cNvPr id="230" name="直線コネクタ 229"/>
        <xdr:cNvCxnSpPr/>
      </xdr:nvCxnSpPr>
      <xdr:spPr>
        <a:xfrm flipV="1">
          <a:off x="4633595" y="15759568"/>
          <a:ext cx="1270" cy="1208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169989</xdr:rowOff>
    </xdr:from>
    <xdr:ext cx="534377" cy="259045"/>
    <xdr:sp macro="" textlink="">
      <xdr:nvSpPr>
        <xdr:cNvPr id="231" name="衛生費最小値テキスト"/>
        <xdr:cNvSpPr txBox="1"/>
      </xdr:nvSpPr>
      <xdr:spPr>
        <a:xfrm>
          <a:off x="4686300" y="1697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166162</xdr:rowOff>
    </xdr:from>
    <xdr:to>
      <xdr:col>24</xdr:col>
      <xdr:colOff>152400</xdr:colOff>
      <xdr:row>98</xdr:row>
      <xdr:rowOff>166162</xdr:rowOff>
    </xdr:to>
    <xdr:cxnSp macro="">
      <xdr:nvCxnSpPr>
        <xdr:cNvPr id="232" name="直線コネクタ 231"/>
        <xdr:cNvCxnSpPr/>
      </xdr:nvCxnSpPr>
      <xdr:spPr>
        <a:xfrm>
          <a:off x="4546600" y="16968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104295</xdr:rowOff>
    </xdr:from>
    <xdr:ext cx="599010" cy="259045"/>
    <xdr:sp macro="" textlink="">
      <xdr:nvSpPr>
        <xdr:cNvPr id="233" name="衛生費最大値テキスト"/>
        <xdr:cNvSpPr txBox="1"/>
      </xdr:nvSpPr>
      <xdr:spPr>
        <a:xfrm>
          <a:off x="4686300" y="15534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660,594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157618</xdr:rowOff>
    </xdr:from>
    <xdr:to>
      <xdr:col>24</xdr:col>
      <xdr:colOff>152400</xdr:colOff>
      <xdr:row>91</xdr:row>
      <xdr:rowOff>157618</xdr:rowOff>
    </xdr:to>
    <xdr:cxnSp macro="">
      <xdr:nvCxnSpPr>
        <xdr:cNvPr id="234" name="直線コネクタ 233"/>
        <xdr:cNvCxnSpPr/>
      </xdr:nvCxnSpPr>
      <xdr:spPr>
        <a:xfrm>
          <a:off x="4546600" y="15759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121763</xdr:rowOff>
    </xdr:from>
    <xdr:to>
      <xdr:col>24</xdr:col>
      <xdr:colOff>63500</xdr:colOff>
      <xdr:row>98</xdr:row>
      <xdr:rowOff>123571</xdr:rowOff>
    </xdr:to>
    <xdr:cxnSp macro="">
      <xdr:nvCxnSpPr>
        <xdr:cNvPr id="235" name="直線コネクタ 234"/>
        <xdr:cNvCxnSpPr/>
      </xdr:nvCxnSpPr>
      <xdr:spPr>
        <a:xfrm>
          <a:off x="3797300" y="16923863"/>
          <a:ext cx="838200" cy="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40231</xdr:rowOff>
    </xdr:from>
    <xdr:ext cx="534377" cy="259045"/>
    <xdr:sp macro="" textlink="">
      <xdr:nvSpPr>
        <xdr:cNvPr id="236" name="衛生費平均値テキスト"/>
        <xdr:cNvSpPr txBox="1"/>
      </xdr:nvSpPr>
      <xdr:spPr>
        <a:xfrm>
          <a:off x="4686300" y="16670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17354</xdr:rowOff>
    </xdr:from>
    <xdr:to>
      <xdr:col>24</xdr:col>
      <xdr:colOff>114300</xdr:colOff>
      <xdr:row>98</xdr:row>
      <xdr:rowOff>118954</xdr:rowOff>
    </xdr:to>
    <xdr:sp macro="" textlink="">
      <xdr:nvSpPr>
        <xdr:cNvPr id="237" name="フローチャート: 判断 236"/>
        <xdr:cNvSpPr/>
      </xdr:nvSpPr>
      <xdr:spPr>
        <a:xfrm>
          <a:off x="4584700" y="1681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121763</xdr:rowOff>
    </xdr:from>
    <xdr:to>
      <xdr:col>19</xdr:col>
      <xdr:colOff>177800</xdr:colOff>
      <xdr:row>98</xdr:row>
      <xdr:rowOff>123406</xdr:rowOff>
    </xdr:to>
    <xdr:cxnSp macro="">
      <xdr:nvCxnSpPr>
        <xdr:cNvPr id="238" name="直線コネクタ 237"/>
        <xdr:cNvCxnSpPr/>
      </xdr:nvCxnSpPr>
      <xdr:spPr>
        <a:xfrm flipV="1">
          <a:off x="2908300" y="16923863"/>
          <a:ext cx="889000" cy="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19496</xdr:rowOff>
    </xdr:from>
    <xdr:to>
      <xdr:col>20</xdr:col>
      <xdr:colOff>38100</xdr:colOff>
      <xdr:row>98</xdr:row>
      <xdr:rowOff>121096</xdr:rowOff>
    </xdr:to>
    <xdr:sp macro="" textlink="">
      <xdr:nvSpPr>
        <xdr:cNvPr id="239" name="フローチャート: 判断 238"/>
        <xdr:cNvSpPr/>
      </xdr:nvSpPr>
      <xdr:spPr>
        <a:xfrm>
          <a:off x="3746500" y="1682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137623</xdr:rowOff>
    </xdr:from>
    <xdr:ext cx="534377" cy="259045"/>
    <xdr:sp macro="" textlink="">
      <xdr:nvSpPr>
        <xdr:cNvPr id="240" name="テキスト ボックス 239"/>
        <xdr:cNvSpPr txBox="1"/>
      </xdr:nvSpPr>
      <xdr:spPr>
        <a:xfrm>
          <a:off x="3530111" y="1659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99690</xdr:rowOff>
    </xdr:from>
    <xdr:to>
      <xdr:col>15</xdr:col>
      <xdr:colOff>50800</xdr:colOff>
      <xdr:row>98</xdr:row>
      <xdr:rowOff>123406</xdr:rowOff>
    </xdr:to>
    <xdr:cxnSp macro="">
      <xdr:nvCxnSpPr>
        <xdr:cNvPr id="241" name="直線コネクタ 240"/>
        <xdr:cNvCxnSpPr/>
      </xdr:nvCxnSpPr>
      <xdr:spPr>
        <a:xfrm>
          <a:off x="2019300" y="16901790"/>
          <a:ext cx="889000" cy="2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16540</xdr:rowOff>
    </xdr:from>
    <xdr:to>
      <xdr:col>15</xdr:col>
      <xdr:colOff>101600</xdr:colOff>
      <xdr:row>98</xdr:row>
      <xdr:rowOff>118140</xdr:rowOff>
    </xdr:to>
    <xdr:sp macro="" textlink="">
      <xdr:nvSpPr>
        <xdr:cNvPr id="242" name="フローチャート: 判断 241"/>
        <xdr:cNvSpPr/>
      </xdr:nvSpPr>
      <xdr:spPr>
        <a:xfrm>
          <a:off x="2857500" y="168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134667</xdr:rowOff>
    </xdr:from>
    <xdr:ext cx="534377" cy="259045"/>
    <xdr:sp macro="" textlink="">
      <xdr:nvSpPr>
        <xdr:cNvPr id="243" name="テキスト ボックス 242"/>
        <xdr:cNvSpPr txBox="1"/>
      </xdr:nvSpPr>
      <xdr:spPr>
        <a:xfrm>
          <a:off x="2641111" y="1659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99690</xdr:rowOff>
    </xdr:from>
    <xdr:to>
      <xdr:col>10</xdr:col>
      <xdr:colOff>114300</xdr:colOff>
      <xdr:row>98</xdr:row>
      <xdr:rowOff>124582</xdr:rowOff>
    </xdr:to>
    <xdr:cxnSp macro="">
      <xdr:nvCxnSpPr>
        <xdr:cNvPr id="244" name="直線コネクタ 243"/>
        <xdr:cNvCxnSpPr/>
      </xdr:nvCxnSpPr>
      <xdr:spPr>
        <a:xfrm flipV="1">
          <a:off x="1130300" y="16901790"/>
          <a:ext cx="889000" cy="2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30327</xdr:rowOff>
    </xdr:from>
    <xdr:to>
      <xdr:col>10</xdr:col>
      <xdr:colOff>165100</xdr:colOff>
      <xdr:row>98</xdr:row>
      <xdr:rowOff>131927</xdr:rowOff>
    </xdr:to>
    <xdr:sp macro="" textlink="">
      <xdr:nvSpPr>
        <xdr:cNvPr id="245" name="フローチャート: 判断 244"/>
        <xdr:cNvSpPr/>
      </xdr:nvSpPr>
      <xdr:spPr>
        <a:xfrm>
          <a:off x="1968500" y="1683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148454</xdr:rowOff>
    </xdr:from>
    <xdr:ext cx="534377" cy="259045"/>
    <xdr:sp macro="" textlink="">
      <xdr:nvSpPr>
        <xdr:cNvPr id="246" name="テキスト ボックス 245"/>
        <xdr:cNvSpPr txBox="1"/>
      </xdr:nvSpPr>
      <xdr:spPr>
        <a:xfrm>
          <a:off x="1752111" y="1660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64610</xdr:rowOff>
    </xdr:from>
    <xdr:to>
      <xdr:col>6</xdr:col>
      <xdr:colOff>38100</xdr:colOff>
      <xdr:row>98</xdr:row>
      <xdr:rowOff>166210</xdr:rowOff>
    </xdr:to>
    <xdr:sp macro="" textlink="">
      <xdr:nvSpPr>
        <xdr:cNvPr id="247" name="フローチャート: 判断 246"/>
        <xdr:cNvSpPr/>
      </xdr:nvSpPr>
      <xdr:spPr>
        <a:xfrm>
          <a:off x="1079500" y="1686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11287</xdr:rowOff>
    </xdr:from>
    <xdr:ext cx="534377" cy="259045"/>
    <xdr:sp macro="" textlink="">
      <xdr:nvSpPr>
        <xdr:cNvPr id="248" name="テキスト ボックス 247"/>
        <xdr:cNvSpPr txBox="1"/>
      </xdr:nvSpPr>
      <xdr:spPr>
        <a:xfrm>
          <a:off x="863111" y="1664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72771</xdr:rowOff>
    </xdr:from>
    <xdr:to>
      <xdr:col>24</xdr:col>
      <xdr:colOff>114300</xdr:colOff>
      <xdr:row>99</xdr:row>
      <xdr:rowOff>2921</xdr:rowOff>
    </xdr:to>
    <xdr:sp macro="" textlink="">
      <xdr:nvSpPr>
        <xdr:cNvPr id="254" name="楕円 253"/>
        <xdr:cNvSpPr/>
      </xdr:nvSpPr>
      <xdr:spPr>
        <a:xfrm>
          <a:off x="4584700" y="1687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167232</xdr:rowOff>
    </xdr:from>
    <xdr:ext cx="534377" cy="259045"/>
    <xdr:sp macro="" textlink="">
      <xdr:nvSpPr>
        <xdr:cNvPr id="255" name="衛生費該当値テキスト"/>
        <xdr:cNvSpPr txBox="1"/>
      </xdr:nvSpPr>
      <xdr:spPr>
        <a:xfrm>
          <a:off x="4686300" y="1679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70963</xdr:rowOff>
    </xdr:from>
    <xdr:to>
      <xdr:col>20</xdr:col>
      <xdr:colOff>38100</xdr:colOff>
      <xdr:row>99</xdr:row>
      <xdr:rowOff>1113</xdr:rowOff>
    </xdr:to>
    <xdr:sp macro="" textlink="">
      <xdr:nvSpPr>
        <xdr:cNvPr id="256" name="楕円 255"/>
        <xdr:cNvSpPr/>
      </xdr:nvSpPr>
      <xdr:spPr>
        <a:xfrm>
          <a:off x="3746500" y="1687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163690</xdr:rowOff>
    </xdr:from>
    <xdr:ext cx="534377" cy="259045"/>
    <xdr:sp macro="" textlink="">
      <xdr:nvSpPr>
        <xdr:cNvPr id="257" name="テキスト ボックス 256"/>
        <xdr:cNvSpPr txBox="1"/>
      </xdr:nvSpPr>
      <xdr:spPr>
        <a:xfrm>
          <a:off x="3530111" y="1696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72606</xdr:rowOff>
    </xdr:from>
    <xdr:to>
      <xdr:col>15</xdr:col>
      <xdr:colOff>101600</xdr:colOff>
      <xdr:row>99</xdr:row>
      <xdr:rowOff>2756</xdr:rowOff>
    </xdr:to>
    <xdr:sp macro="" textlink="">
      <xdr:nvSpPr>
        <xdr:cNvPr id="258" name="楕円 257"/>
        <xdr:cNvSpPr/>
      </xdr:nvSpPr>
      <xdr:spPr>
        <a:xfrm>
          <a:off x="2857500" y="1687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165333</xdr:rowOff>
    </xdr:from>
    <xdr:ext cx="534377" cy="259045"/>
    <xdr:sp macro="" textlink="">
      <xdr:nvSpPr>
        <xdr:cNvPr id="259" name="テキスト ボックス 258"/>
        <xdr:cNvSpPr txBox="1"/>
      </xdr:nvSpPr>
      <xdr:spPr>
        <a:xfrm>
          <a:off x="2641111" y="16967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48890</xdr:rowOff>
    </xdr:from>
    <xdr:to>
      <xdr:col>10</xdr:col>
      <xdr:colOff>165100</xdr:colOff>
      <xdr:row>98</xdr:row>
      <xdr:rowOff>150490</xdr:rowOff>
    </xdr:to>
    <xdr:sp macro="" textlink="">
      <xdr:nvSpPr>
        <xdr:cNvPr id="260" name="楕円 259"/>
        <xdr:cNvSpPr/>
      </xdr:nvSpPr>
      <xdr:spPr>
        <a:xfrm>
          <a:off x="1968500" y="168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141617</xdr:rowOff>
    </xdr:from>
    <xdr:ext cx="534377" cy="259045"/>
    <xdr:sp macro="" textlink="">
      <xdr:nvSpPr>
        <xdr:cNvPr id="261" name="テキスト ボックス 260"/>
        <xdr:cNvSpPr txBox="1"/>
      </xdr:nvSpPr>
      <xdr:spPr>
        <a:xfrm>
          <a:off x="1752111" y="1694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73782</xdr:rowOff>
    </xdr:from>
    <xdr:to>
      <xdr:col>6</xdr:col>
      <xdr:colOff>38100</xdr:colOff>
      <xdr:row>99</xdr:row>
      <xdr:rowOff>3932</xdr:rowOff>
    </xdr:to>
    <xdr:sp macro="" textlink="">
      <xdr:nvSpPr>
        <xdr:cNvPr id="262" name="楕円 261"/>
        <xdr:cNvSpPr/>
      </xdr:nvSpPr>
      <xdr:spPr>
        <a:xfrm>
          <a:off x="1079500" y="1687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166509</xdr:rowOff>
    </xdr:from>
    <xdr:ext cx="534377" cy="259045"/>
    <xdr:sp macro="" textlink="">
      <xdr:nvSpPr>
        <xdr:cNvPr id="263" name="テキスト ボックス 262"/>
        <xdr:cNvSpPr txBox="1"/>
      </xdr:nvSpPr>
      <xdr:spPr>
        <a:xfrm>
          <a:off x="863111" y="16968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126898</xdr:rowOff>
    </xdr:from>
    <xdr:to>
      <xdr:col>54</xdr:col>
      <xdr:colOff>189865</xdr:colOff>
      <xdr:row>39</xdr:row>
      <xdr:rowOff>44450</xdr:rowOff>
    </xdr:to>
    <xdr:cxnSp macro="">
      <xdr:nvCxnSpPr>
        <xdr:cNvPr id="287" name="直線コネクタ 286"/>
        <xdr:cNvCxnSpPr/>
      </xdr:nvCxnSpPr>
      <xdr:spPr>
        <a:xfrm flipV="1">
          <a:off x="10475595" y="5441848"/>
          <a:ext cx="1270" cy="1289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73575</xdr:rowOff>
    </xdr:from>
    <xdr:ext cx="534377" cy="259045"/>
    <xdr:sp macro="" textlink="">
      <xdr:nvSpPr>
        <xdr:cNvPr id="290" name="労働費最大値テキスト"/>
        <xdr:cNvSpPr txBox="1"/>
      </xdr:nvSpPr>
      <xdr:spPr>
        <a:xfrm>
          <a:off x="10528300" y="521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126898</xdr:rowOff>
    </xdr:from>
    <xdr:to>
      <xdr:col>55</xdr:col>
      <xdr:colOff>88900</xdr:colOff>
      <xdr:row>31</xdr:row>
      <xdr:rowOff>126898</xdr:rowOff>
    </xdr:to>
    <xdr:cxnSp macro="">
      <xdr:nvCxnSpPr>
        <xdr:cNvPr id="291" name="直線コネクタ 290"/>
        <xdr:cNvCxnSpPr/>
      </xdr:nvCxnSpPr>
      <xdr:spPr>
        <a:xfrm>
          <a:off x="10388600" y="544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94632</xdr:rowOff>
    </xdr:from>
    <xdr:ext cx="469744" cy="259045"/>
    <xdr:sp macro="" textlink="">
      <xdr:nvSpPr>
        <xdr:cNvPr id="293" name="労働費平均値テキスト"/>
        <xdr:cNvSpPr txBox="1"/>
      </xdr:nvSpPr>
      <xdr:spPr>
        <a:xfrm>
          <a:off x="10528300" y="64382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71755</xdr:rowOff>
    </xdr:from>
    <xdr:to>
      <xdr:col>55</xdr:col>
      <xdr:colOff>50800</xdr:colOff>
      <xdr:row>39</xdr:row>
      <xdr:rowOff>1905</xdr:rowOff>
    </xdr:to>
    <xdr:sp macro="" textlink="">
      <xdr:nvSpPr>
        <xdr:cNvPr id="294" name="フローチャート: 判断 293"/>
        <xdr:cNvSpPr/>
      </xdr:nvSpPr>
      <xdr:spPr>
        <a:xfrm>
          <a:off x="104267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73737</xdr:rowOff>
    </xdr:from>
    <xdr:to>
      <xdr:col>50</xdr:col>
      <xdr:colOff>165100</xdr:colOff>
      <xdr:row>39</xdr:row>
      <xdr:rowOff>3887</xdr:rowOff>
    </xdr:to>
    <xdr:sp macro="" textlink="">
      <xdr:nvSpPr>
        <xdr:cNvPr id="296" name="フローチャート: 判断 295"/>
        <xdr:cNvSpPr/>
      </xdr:nvSpPr>
      <xdr:spPr>
        <a:xfrm>
          <a:off x="9588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20413</xdr:rowOff>
    </xdr:from>
    <xdr:ext cx="469744" cy="259045"/>
    <xdr:sp macro="" textlink="">
      <xdr:nvSpPr>
        <xdr:cNvPr id="297" name="テキスト ボックス 296"/>
        <xdr:cNvSpPr txBox="1"/>
      </xdr:nvSpPr>
      <xdr:spPr>
        <a:xfrm>
          <a:off x="9404428" y="63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66954</xdr:rowOff>
    </xdr:from>
    <xdr:to>
      <xdr:col>46</xdr:col>
      <xdr:colOff>38100</xdr:colOff>
      <xdr:row>38</xdr:row>
      <xdr:rowOff>168554</xdr:rowOff>
    </xdr:to>
    <xdr:sp macro="" textlink="">
      <xdr:nvSpPr>
        <xdr:cNvPr id="299" name="フローチャート: 判断 298"/>
        <xdr:cNvSpPr/>
      </xdr:nvSpPr>
      <xdr:spPr>
        <a:xfrm>
          <a:off x="8699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13631</xdr:rowOff>
    </xdr:from>
    <xdr:ext cx="469744" cy="259045"/>
    <xdr:sp macro="" textlink="">
      <xdr:nvSpPr>
        <xdr:cNvPr id="300" name="テキスト ボックス 299"/>
        <xdr:cNvSpPr txBox="1"/>
      </xdr:nvSpPr>
      <xdr:spPr>
        <a:xfrm>
          <a:off x="8515428" y="63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55372</xdr:rowOff>
    </xdr:from>
    <xdr:to>
      <xdr:col>41</xdr:col>
      <xdr:colOff>101600</xdr:colOff>
      <xdr:row>38</xdr:row>
      <xdr:rowOff>156972</xdr:rowOff>
    </xdr:to>
    <xdr:sp macro="" textlink="">
      <xdr:nvSpPr>
        <xdr:cNvPr id="302" name="フローチャート: 判断 301"/>
        <xdr:cNvSpPr/>
      </xdr:nvSpPr>
      <xdr:spPr>
        <a:xfrm>
          <a:off x="7810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2049</xdr:rowOff>
    </xdr:from>
    <xdr:ext cx="469744" cy="259045"/>
    <xdr:sp macro="" textlink="">
      <xdr:nvSpPr>
        <xdr:cNvPr id="303" name="テキスト ボックス 302"/>
        <xdr:cNvSpPr txBox="1"/>
      </xdr:nvSpPr>
      <xdr:spPr>
        <a:xfrm>
          <a:off x="7626428" y="634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100102</xdr:rowOff>
    </xdr:from>
    <xdr:to>
      <xdr:col>36</xdr:col>
      <xdr:colOff>165100</xdr:colOff>
      <xdr:row>39</xdr:row>
      <xdr:rowOff>30252</xdr:rowOff>
    </xdr:to>
    <xdr:sp macro="" textlink="">
      <xdr:nvSpPr>
        <xdr:cNvPr id="304" name="フローチャート: 判断 303"/>
        <xdr:cNvSpPr/>
      </xdr:nvSpPr>
      <xdr:spPr>
        <a:xfrm>
          <a:off x="6921500" y="661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46778</xdr:rowOff>
    </xdr:from>
    <xdr:ext cx="378565" cy="259045"/>
    <xdr:sp macro="" textlink="">
      <xdr:nvSpPr>
        <xdr:cNvPr id="305" name="テキスト ボックス 304"/>
        <xdr:cNvSpPr txBox="1"/>
      </xdr:nvSpPr>
      <xdr:spPr>
        <a:xfrm>
          <a:off x="6783017" y="6390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169121</xdr:rowOff>
    </xdr:from>
    <xdr:to>
      <xdr:col>54</xdr:col>
      <xdr:colOff>189865</xdr:colOff>
      <xdr:row>57</xdr:row>
      <xdr:rowOff>169561</xdr:rowOff>
    </xdr:to>
    <xdr:cxnSp macro="">
      <xdr:nvCxnSpPr>
        <xdr:cNvPr id="340" name="直線コネクタ 339"/>
        <xdr:cNvCxnSpPr/>
      </xdr:nvCxnSpPr>
      <xdr:spPr>
        <a:xfrm flipV="1">
          <a:off x="10475595" y="8741621"/>
          <a:ext cx="1270" cy="1200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1938</xdr:rowOff>
    </xdr:from>
    <xdr:ext cx="469744" cy="259045"/>
    <xdr:sp macro="" textlink="">
      <xdr:nvSpPr>
        <xdr:cNvPr id="341" name="農林水産業費最小値テキスト"/>
        <xdr:cNvSpPr txBox="1"/>
      </xdr:nvSpPr>
      <xdr:spPr>
        <a:xfrm>
          <a:off x="10528300" y="994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169561</xdr:rowOff>
    </xdr:from>
    <xdr:to>
      <xdr:col>55</xdr:col>
      <xdr:colOff>88900</xdr:colOff>
      <xdr:row>57</xdr:row>
      <xdr:rowOff>169561</xdr:rowOff>
    </xdr:to>
    <xdr:cxnSp macro="">
      <xdr:nvCxnSpPr>
        <xdr:cNvPr id="342" name="直線コネクタ 341"/>
        <xdr:cNvCxnSpPr/>
      </xdr:nvCxnSpPr>
      <xdr:spPr>
        <a:xfrm>
          <a:off x="10388600" y="9942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115798</xdr:rowOff>
    </xdr:from>
    <xdr:ext cx="599010" cy="259045"/>
    <xdr:sp macro="" textlink="">
      <xdr:nvSpPr>
        <xdr:cNvPr id="343" name="農林水産業費最大値テキスト"/>
        <xdr:cNvSpPr txBox="1"/>
      </xdr:nvSpPr>
      <xdr:spPr>
        <a:xfrm>
          <a:off x="10528300" y="851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214,852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169121</xdr:rowOff>
    </xdr:from>
    <xdr:to>
      <xdr:col>55</xdr:col>
      <xdr:colOff>88900</xdr:colOff>
      <xdr:row>50</xdr:row>
      <xdr:rowOff>169121</xdr:rowOff>
    </xdr:to>
    <xdr:cxnSp macro="">
      <xdr:nvCxnSpPr>
        <xdr:cNvPr id="344" name="直線コネクタ 343"/>
        <xdr:cNvCxnSpPr/>
      </xdr:nvCxnSpPr>
      <xdr:spPr>
        <a:xfrm>
          <a:off x="10388600" y="8741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73371</xdr:rowOff>
    </xdr:from>
    <xdr:to>
      <xdr:col>55</xdr:col>
      <xdr:colOff>0</xdr:colOff>
      <xdr:row>57</xdr:row>
      <xdr:rowOff>86071</xdr:rowOff>
    </xdr:to>
    <xdr:cxnSp macro="">
      <xdr:nvCxnSpPr>
        <xdr:cNvPr id="345" name="直線コネクタ 344"/>
        <xdr:cNvCxnSpPr/>
      </xdr:nvCxnSpPr>
      <xdr:spPr>
        <a:xfrm flipV="1">
          <a:off x="9639300" y="9846021"/>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82436</xdr:rowOff>
    </xdr:from>
    <xdr:ext cx="534377" cy="259045"/>
    <xdr:sp macro="" textlink="">
      <xdr:nvSpPr>
        <xdr:cNvPr id="346" name="農林水産業費平均値テキスト"/>
        <xdr:cNvSpPr txBox="1"/>
      </xdr:nvSpPr>
      <xdr:spPr>
        <a:xfrm>
          <a:off x="10528300" y="95121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59559</xdr:rowOff>
    </xdr:from>
    <xdr:to>
      <xdr:col>55</xdr:col>
      <xdr:colOff>50800</xdr:colOff>
      <xdr:row>56</xdr:row>
      <xdr:rowOff>161159</xdr:rowOff>
    </xdr:to>
    <xdr:sp macro="" textlink="">
      <xdr:nvSpPr>
        <xdr:cNvPr id="347" name="フローチャート: 判断 346"/>
        <xdr:cNvSpPr/>
      </xdr:nvSpPr>
      <xdr:spPr>
        <a:xfrm>
          <a:off x="10426700" y="966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83110</xdr:rowOff>
    </xdr:from>
    <xdr:to>
      <xdr:col>50</xdr:col>
      <xdr:colOff>114300</xdr:colOff>
      <xdr:row>57</xdr:row>
      <xdr:rowOff>86071</xdr:rowOff>
    </xdr:to>
    <xdr:cxnSp macro="">
      <xdr:nvCxnSpPr>
        <xdr:cNvPr id="348" name="直線コネクタ 347"/>
        <xdr:cNvCxnSpPr/>
      </xdr:nvCxnSpPr>
      <xdr:spPr>
        <a:xfrm>
          <a:off x="8750300" y="9855760"/>
          <a:ext cx="889000" cy="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49181</xdr:rowOff>
    </xdr:from>
    <xdr:to>
      <xdr:col>50</xdr:col>
      <xdr:colOff>165100</xdr:colOff>
      <xdr:row>56</xdr:row>
      <xdr:rowOff>150781</xdr:rowOff>
    </xdr:to>
    <xdr:sp macro="" textlink="">
      <xdr:nvSpPr>
        <xdr:cNvPr id="349" name="フローチャート: 判断 348"/>
        <xdr:cNvSpPr/>
      </xdr:nvSpPr>
      <xdr:spPr>
        <a:xfrm>
          <a:off x="9588500" y="965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167308</xdr:rowOff>
    </xdr:from>
    <xdr:ext cx="534377" cy="259045"/>
    <xdr:sp macro="" textlink="">
      <xdr:nvSpPr>
        <xdr:cNvPr id="350" name="テキスト ボックス 349"/>
        <xdr:cNvSpPr txBox="1"/>
      </xdr:nvSpPr>
      <xdr:spPr>
        <a:xfrm>
          <a:off x="9372111" y="942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82241</xdr:rowOff>
    </xdr:from>
    <xdr:to>
      <xdr:col>45</xdr:col>
      <xdr:colOff>177800</xdr:colOff>
      <xdr:row>57</xdr:row>
      <xdr:rowOff>83110</xdr:rowOff>
    </xdr:to>
    <xdr:cxnSp macro="">
      <xdr:nvCxnSpPr>
        <xdr:cNvPr id="351" name="直線コネクタ 350"/>
        <xdr:cNvCxnSpPr/>
      </xdr:nvCxnSpPr>
      <xdr:spPr>
        <a:xfrm>
          <a:off x="7861300" y="9854891"/>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91398</xdr:rowOff>
    </xdr:from>
    <xdr:to>
      <xdr:col>46</xdr:col>
      <xdr:colOff>38100</xdr:colOff>
      <xdr:row>57</xdr:row>
      <xdr:rowOff>21548</xdr:rowOff>
    </xdr:to>
    <xdr:sp macro="" textlink="">
      <xdr:nvSpPr>
        <xdr:cNvPr id="352" name="フローチャート: 判断 351"/>
        <xdr:cNvSpPr/>
      </xdr:nvSpPr>
      <xdr:spPr>
        <a:xfrm>
          <a:off x="86995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38075</xdr:rowOff>
    </xdr:from>
    <xdr:ext cx="534377" cy="259045"/>
    <xdr:sp macro="" textlink="">
      <xdr:nvSpPr>
        <xdr:cNvPr id="353" name="テキスト ボックス 352"/>
        <xdr:cNvSpPr txBox="1"/>
      </xdr:nvSpPr>
      <xdr:spPr>
        <a:xfrm>
          <a:off x="8483111" y="946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66039</xdr:rowOff>
    </xdr:from>
    <xdr:to>
      <xdr:col>41</xdr:col>
      <xdr:colOff>50800</xdr:colOff>
      <xdr:row>57</xdr:row>
      <xdr:rowOff>82241</xdr:rowOff>
    </xdr:to>
    <xdr:cxnSp macro="">
      <xdr:nvCxnSpPr>
        <xdr:cNvPr id="354" name="直線コネクタ 353"/>
        <xdr:cNvCxnSpPr/>
      </xdr:nvCxnSpPr>
      <xdr:spPr>
        <a:xfrm>
          <a:off x="6972300" y="9838689"/>
          <a:ext cx="889000" cy="16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93918</xdr:rowOff>
    </xdr:from>
    <xdr:to>
      <xdr:col>41</xdr:col>
      <xdr:colOff>101600</xdr:colOff>
      <xdr:row>57</xdr:row>
      <xdr:rowOff>24068</xdr:rowOff>
    </xdr:to>
    <xdr:sp macro="" textlink="">
      <xdr:nvSpPr>
        <xdr:cNvPr id="355" name="フローチャート: 判断 354"/>
        <xdr:cNvSpPr/>
      </xdr:nvSpPr>
      <xdr:spPr>
        <a:xfrm>
          <a:off x="7810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40595</xdr:rowOff>
    </xdr:from>
    <xdr:ext cx="534377" cy="259045"/>
    <xdr:sp macro="" textlink="">
      <xdr:nvSpPr>
        <xdr:cNvPr id="356" name="テキスト ボックス 355"/>
        <xdr:cNvSpPr txBox="1"/>
      </xdr:nvSpPr>
      <xdr:spPr>
        <a:xfrm>
          <a:off x="7594111" y="947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160241</xdr:rowOff>
    </xdr:from>
    <xdr:to>
      <xdr:col>36</xdr:col>
      <xdr:colOff>165100</xdr:colOff>
      <xdr:row>57</xdr:row>
      <xdr:rowOff>90391</xdr:rowOff>
    </xdr:to>
    <xdr:sp macro="" textlink="">
      <xdr:nvSpPr>
        <xdr:cNvPr id="357" name="フローチャート: 判断 356"/>
        <xdr:cNvSpPr/>
      </xdr:nvSpPr>
      <xdr:spPr>
        <a:xfrm>
          <a:off x="6921500" y="976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106918</xdr:rowOff>
    </xdr:from>
    <xdr:ext cx="534377" cy="259045"/>
    <xdr:sp macro="" textlink="">
      <xdr:nvSpPr>
        <xdr:cNvPr id="358" name="テキスト ボックス 357"/>
        <xdr:cNvSpPr txBox="1"/>
      </xdr:nvSpPr>
      <xdr:spPr>
        <a:xfrm>
          <a:off x="6705111" y="953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22571</xdr:rowOff>
    </xdr:from>
    <xdr:to>
      <xdr:col>55</xdr:col>
      <xdr:colOff>50800</xdr:colOff>
      <xdr:row>57</xdr:row>
      <xdr:rowOff>124171</xdr:rowOff>
    </xdr:to>
    <xdr:sp macro="" textlink="">
      <xdr:nvSpPr>
        <xdr:cNvPr id="364" name="楕円 363"/>
        <xdr:cNvSpPr/>
      </xdr:nvSpPr>
      <xdr:spPr>
        <a:xfrm>
          <a:off x="10426700" y="979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108948</xdr:rowOff>
    </xdr:from>
    <xdr:ext cx="534377" cy="259045"/>
    <xdr:sp macro="" textlink="">
      <xdr:nvSpPr>
        <xdr:cNvPr id="365" name="農林水産業費該当値テキスト"/>
        <xdr:cNvSpPr txBox="1"/>
      </xdr:nvSpPr>
      <xdr:spPr>
        <a:xfrm>
          <a:off x="10528300" y="971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35271</xdr:rowOff>
    </xdr:from>
    <xdr:to>
      <xdr:col>50</xdr:col>
      <xdr:colOff>165100</xdr:colOff>
      <xdr:row>57</xdr:row>
      <xdr:rowOff>136871</xdr:rowOff>
    </xdr:to>
    <xdr:sp macro="" textlink="">
      <xdr:nvSpPr>
        <xdr:cNvPr id="366" name="楕円 365"/>
        <xdr:cNvSpPr/>
      </xdr:nvSpPr>
      <xdr:spPr>
        <a:xfrm>
          <a:off x="9588500" y="980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127998</xdr:rowOff>
    </xdr:from>
    <xdr:ext cx="534377" cy="259045"/>
    <xdr:sp macro="" textlink="">
      <xdr:nvSpPr>
        <xdr:cNvPr id="367" name="テキスト ボックス 366"/>
        <xdr:cNvSpPr txBox="1"/>
      </xdr:nvSpPr>
      <xdr:spPr>
        <a:xfrm>
          <a:off x="9372111" y="9900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32310</xdr:rowOff>
    </xdr:from>
    <xdr:to>
      <xdr:col>46</xdr:col>
      <xdr:colOff>38100</xdr:colOff>
      <xdr:row>57</xdr:row>
      <xdr:rowOff>133910</xdr:rowOff>
    </xdr:to>
    <xdr:sp macro="" textlink="">
      <xdr:nvSpPr>
        <xdr:cNvPr id="368" name="楕円 367"/>
        <xdr:cNvSpPr/>
      </xdr:nvSpPr>
      <xdr:spPr>
        <a:xfrm>
          <a:off x="8699500" y="980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125037</xdr:rowOff>
    </xdr:from>
    <xdr:ext cx="534377" cy="259045"/>
    <xdr:sp macro="" textlink="">
      <xdr:nvSpPr>
        <xdr:cNvPr id="369" name="テキスト ボックス 368"/>
        <xdr:cNvSpPr txBox="1"/>
      </xdr:nvSpPr>
      <xdr:spPr>
        <a:xfrm>
          <a:off x="8483111" y="989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31441</xdr:rowOff>
    </xdr:from>
    <xdr:to>
      <xdr:col>41</xdr:col>
      <xdr:colOff>101600</xdr:colOff>
      <xdr:row>57</xdr:row>
      <xdr:rowOff>133041</xdr:rowOff>
    </xdr:to>
    <xdr:sp macro="" textlink="">
      <xdr:nvSpPr>
        <xdr:cNvPr id="370" name="楕円 369"/>
        <xdr:cNvSpPr/>
      </xdr:nvSpPr>
      <xdr:spPr>
        <a:xfrm>
          <a:off x="7810500" y="980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124168</xdr:rowOff>
    </xdr:from>
    <xdr:ext cx="534377" cy="259045"/>
    <xdr:sp macro="" textlink="">
      <xdr:nvSpPr>
        <xdr:cNvPr id="371" name="テキスト ボックス 370"/>
        <xdr:cNvSpPr txBox="1"/>
      </xdr:nvSpPr>
      <xdr:spPr>
        <a:xfrm>
          <a:off x="7594111" y="989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15239</xdr:rowOff>
    </xdr:from>
    <xdr:to>
      <xdr:col>36</xdr:col>
      <xdr:colOff>165100</xdr:colOff>
      <xdr:row>57</xdr:row>
      <xdr:rowOff>116839</xdr:rowOff>
    </xdr:to>
    <xdr:sp macro="" textlink="">
      <xdr:nvSpPr>
        <xdr:cNvPr id="372" name="楕円 371"/>
        <xdr:cNvSpPr/>
      </xdr:nvSpPr>
      <xdr:spPr>
        <a:xfrm>
          <a:off x="6921500" y="978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107966</xdr:rowOff>
    </xdr:from>
    <xdr:ext cx="534377" cy="259045"/>
    <xdr:sp macro="" textlink="">
      <xdr:nvSpPr>
        <xdr:cNvPr id="373" name="テキスト ボックス 372"/>
        <xdr:cNvSpPr txBox="1"/>
      </xdr:nvSpPr>
      <xdr:spPr>
        <a:xfrm>
          <a:off x="6705111" y="988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86922</xdr:rowOff>
    </xdr:from>
    <xdr:to>
      <xdr:col>54</xdr:col>
      <xdr:colOff>189865</xdr:colOff>
      <xdr:row>78</xdr:row>
      <xdr:rowOff>21217</xdr:rowOff>
    </xdr:to>
    <xdr:cxnSp macro="">
      <xdr:nvCxnSpPr>
        <xdr:cNvPr id="393" name="直線コネクタ 392"/>
        <xdr:cNvCxnSpPr/>
      </xdr:nvCxnSpPr>
      <xdr:spPr>
        <a:xfrm flipV="1">
          <a:off x="10475595" y="12088422"/>
          <a:ext cx="1270" cy="130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25044</xdr:rowOff>
    </xdr:from>
    <xdr:ext cx="378565" cy="259045"/>
    <xdr:sp macro="" textlink="">
      <xdr:nvSpPr>
        <xdr:cNvPr id="394" name="商工費最小値テキスト"/>
        <xdr:cNvSpPr txBox="1"/>
      </xdr:nvSpPr>
      <xdr:spPr>
        <a:xfrm>
          <a:off x="10528300" y="13398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21217</xdr:rowOff>
    </xdr:from>
    <xdr:to>
      <xdr:col>55</xdr:col>
      <xdr:colOff>88900</xdr:colOff>
      <xdr:row>78</xdr:row>
      <xdr:rowOff>21217</xdr:rowOff>
    </xdr:to>
    <xdr:cxnSp macro="">
      <xdr:nvCxnSpPr>
        <xdr:cNvPr id="395" name="直線コネクタ 394"/>
        <xdr:cNvCxnSpPr/>
      </xdr:nvCxnSpPr>
      <xdr:spPr>
        <a:xfrm>
          <a:off x="10388600" y="13394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33599</xdr:rowOff>
    </xdr:from>
    <xdr:ext cx="599010" cy="259045"/>
    <xdr:sp macro="" textlink="">
      <xdr:nvSpPr>
        <xdr:cNvPr id="396" name="商工費最大値テキスト"/>
        <xdr:cNvSpPr txBox="1"/>
      </xdr:nvSpPr>
      <xdr:spPr>
        <a:xfrm>
          <a:off x="10528300" y="11863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229,235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86922</xdr:rowOff>
    </xdr:from>
    <xdr:to>
      <xdr:col>55</xdr:col>
      <xdr:colOff>88900</xdr:colOff>
      <xdr:row>70</xdr:row>
      <xdr:rowOff>86922</xdr:rowOff>
    </xdr:to>
    <xdr:cxnSp macro="">
      <xdr:nvCxnSpPr>
        <xdr:cNvPr id="397" name="直線コネクタ 396"/>
        <xdr:cNvCxnSpPr/>
      </xdr:nvCxnSpPr>
      <xdr:spPr>
        <a:xfrm>
          <a:off x="10388600" y="1208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113748</xdr:rowOff>
    </xdr:from>
    <xdr:to>
      <xdr:col>55</xdr:col>
      <xdr:colOff>0</xdr:colOff>
      <xdr:row>77</xdr:row>
      <xdr:rowOff>152392</xdr:rowOff>
    </xdr:to>
    <xdr:cxnSp macro="">
      <xdr:nvCxnSpPr>
        <xdr:cNvPr id="398" name="直線コネクタ 397"/>
        <xdr:cNvCxnSpPr/>
      </xdr:nvCxnSpPr>
      <xdr:spPr>
        <a:xfrm flipV="1">
          <a:off x="9639300" y="13315398"/>
          <a:ext cx="838200" cy="3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1655</xdr:rowOff>
    </xdr:from>
    <xdr:ext cx="534377" cy="259045"/>
    <xdr:sp macro="" textlink="">
      <xdr:nvSpPr>
        <xdr:cNvPr id="399" name="商工費平均値テキスト"/>
        <xdr:cNvSpPr txBox="1"/>
      </xdr:nvSpPr>
      <xdr:spPr>
        <a:xfrm>
          <a:off x="10528300" y="13031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150228</xdr:rowOff>
    </xdr:from>
    <xdr:to>
      <xdr:col>55</xdr:col>
      <xdr:colOff>50800</xdr:colOff>
      <xdr:row>77</xdr:row>
      <xdr:rowOff>80378</xdr:rowOff>
    </xdr:to>
    <xdr:sp macro="" textlink="">
      <xdr:nvSpPr>
        <xdr:cNvPr id="400" name="フローチャート: 判断 399"/>
        <xdr:cNvSpPr/>
      </xdr:nvSpPr>
      <xdr:spPr>
        <a:xfrm>
          <a:off x="10426700" y="1318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152392</xdr:rowOff>
    </xdr:from>
    <xdr:to>
      <xdr:col>50</xdr:col>
      <xdr:colOff>114300</xdr:colOff>
      <xdr:row>77</xdr:row>
      <xdr:rowOff>157119</xdr:rowOff>
    </xdr:to>
    <xdr:cxnSp macro="">
      <xdr:nvCxnSpPr>
        <xdr:cNvPr id="401" name="直線コネクタ 400"/>
        <xdr:cNvCxnSpPr/>
      </xdr:nvCxnSpPr>
      <xdr:spPr>
        <a:xfrm flipV="1">
          <a:off x="8750300" y="13354042"/>
          <a:ext cx="889000" cy="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156457</xdr:rowOff>
    </xdr:from>
    <xdr:to>
      <xdr:col>50</xdr:col>
      <xdr:colOff>165100</xdr:colOff>
      <xdr:row>77</xdr:row>
      <xdr:rowOff>86607</xdr:rowOff>
    </xdr:to>
    <xdr:sp macro="" textlink="">
      <xdr:nvSpPr>
        <xdr:cNvPr id="402" name="フローチャート: 判断 401"/>
        <xdr:cNvSpPr/>
      </xdr:nvSpPr>
      <xdr:spPr>
        <a:xfrm>
          <a:off x="9588500" y="1318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103134</xdr:rowOff>
    </xdr:from>
    <xdr:ext cx="534377" cy="259045"/>
    <xdr:sp macro="" textlink="">
      <xdr:nvSpPr>
        <xdr:cNvPr id="403" name="テキスト ボックス 402"/>
        <xdr:cNvSpPr txBox="1"/>
      </xdr:nvSpPr>
      <xdr:spPr>
        <a:xfrm>
          <a:off x="9372111" y="1296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139019</xdr:rowOff>
    </xdr:from>
    <xdr:to>
      <xdr:col>45</xdr:col>
      <xdr:colOff>177800</xdr:colOff>
      <xdr:row>77</xdr:row>
      <xdr:rowOff>157119</xdr:rowOff>
    </xdr:to>
    <xdr:cxnSp macro="">
      <xdr:nvCxnSpPr>
        <xdr:cNvPr id="404" name="直線コネクタ 403"/>
        <xdr:cNvCxnSpPr/>
      </xdr:nvCxnSpPr>
      <xdr:spPr>
        <a:xfrm>
          <a:off x="7861300" y="13340669"/>
          <a:ext cx="889000" cy="1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6547</xdr:rowOff>
    </xdr:from>
    <xdr:to>
      <xdr:col>46</xdr:col>
      <xdr:colOff>38100</xdr:colOff>
      <xdr:row>77</xdr:row>
      <xdr:rowOff>108147</xdr:rowOff>
    </xdr:to>
    <xdr:sp macro="" textlink="">
      <xdr:nvSpPr>
        <xdr:cNvPr id="405" name="フローチャート: 判断 404"/>
        <xdr:cNvSpPr/>
      </xdr:nvSpPr>
      <xdr:spPr>
        <a:xfrm>
          <a:off x="8699500" y="1320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124674</xdr:rowOff>
    </xdr:from>
    <xdr:ext cx="534377" cy="259045"/>
    <xdr:sp macro="" textlink="">
      <xdr:nvSpPr>
        <xdr:cNvPr id="406" name="テキスト ボックス 405"/>
        <xdr:cNvSpPr txBox="1"/>
      </xdr:nvSpPr>
      <xdr:spPr>
        <a:xfrm>
          <a:off x="8483111" y="1298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139019</xdr:rowOff>
    </xdr:from>
    <xdr:to>
      <xdr:col>41</xdr:col>
      <xdr:colOff>50800</xdr:colOff>
      <xdr:row>77</xdr:row>
      <xdr:rowOff>154787</xdr:rowOff>
    </xdr:to>
    <xdr:cxnSp macro="">
      <xdr:nvCxnSpPr>
        <xdr:cNvPr id="407" name="直線コネクタ 406"/>
        <xdr:cNvCxnSpPr/>
      </xdr:nvCxnSpPr>
      <xdr:spPr>
        <a:xfrm flipV="1">
          <a:off x="6972300" y="13340669"/>
          <a:ext cx="889000" cy="15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8102</xdr:rowOff>
    </xdr:from>
    <xdr:to>
      <xdr:col>41</xdr:col>
      <xdr:colOff>101600</xdr:colOff>
      <xdr:row>77</xdr:row>
      <xdr:rowOff>109702</xdr:rowOff>
    </xdr:to>
    <xdr:sp macro="" textlink="">
      <xdr:nvSpPr>
        <xdr:cNvPr id="408" name="フローチャート: 判断 407"/>
        <xdr:cNvSpPr/>
      </xdr:nvSpPr>
      <xdr:spPr>
        <a:xfrm>
          <a:off x="7810500" y="1320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126229</xdr:rowOff>
    </xdr:from>
    <xdr:ext cx="534377" cy="259045"/>
    <xdr:sp macro="" textlink="">
      <xdr:nvSpPr>
        <xdr:cNvPr id="409" name="テキスト ボックス 408"/>
        <xdr:cNvSpPr txBox="1"/>
      </xdr:nvSpPr>
      <xdr:spPr>
        <a:xfrm>
          <a:off x="7594111" y="12984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75355</xdr:rowOff>
    </xdr:from>
    <xdr:to>
      <xdr:col>36</xdr:col>
      <xdr:colOff>165100</xdr:colOff>
      <xdr:row>78</xdr:row>
      <xdr:rowOff>5505</xdr:rowOff>
    </xdr:to>
    <xdr:sp macro="" textlink="">
      <xdr:nvSpPr>
        <xdr:cNvPr id="410" name="フローチャート: 判断 409"/>
        <xdr:cNvSpPr/>
      </xdr:nvSpPr>
      <xdr:spPr>
        <a:xfrm>
          <a:off x="6921500" y="1327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22032</xdr:rowOff>
    </xdr:from>
    <xdr:ext cx="534377" cy="259045"/>
    <xdr:sp macro="" textlink="">
      <xdr:nvSpPr>
        <xdr:cNvPr id="411" name="テキスト ボックス 410"/>
        <xdr:cNvSpPr txBox="1"/>
      </xdr:nvSpPr>
      <xdr:spPr>
        <a:xfrm>
          <a:off x="6705111" y="1305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62948</xdr:rowOff>
    </xdr:from>
    <xdr:to>
      <xdr:col>55</xdr:col>
      <xdr:colOff>50800</xdr:colOff>
      <xdr:row>77</xdr:row>
      <xdr:rowOff>164548</xdr:rowOff>
    </xdr:to>
    <xdr:sp macro="" textlink="">
      <xdr:nvSpPr>
        <xdr:cNvPr id="417" name="楕円 416"/>
        <xdr:cNvSpPr/>
      </xdr:nvSpPr>
      <xdr:spPr>
        <a:xfrm>
          <a:off x="10426700" y="1326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149325</xdr:rowOff>
    </xdr:from>
    <xdr:ext cx="534377" cy="259045"/>
    <xdr:sp macro="" textlink="">
      <xdr:nvSpPr>
        <xdr:cNvPr id="418" name="商工費該当値テキスト"/>
        <xdr:cNvSpPr txBox="1"/>
      </xdr:nvSpPr>
      <xdr:spPr>
        <a:xfrm>
          <a:off x="10528300" y="1317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101592</xdr:rowOff>
    </xdr:from>
    <xdr:to>
      <xdr:col>50</xdr:col>
      <xdr:colOff>165100</xdr:colOff>
      <xdr:row>78</xdr:row>
      <xdr:rowOff>31742</xdr:rowOff>
    </xdr:to>
    <xdr:sp macro="" textlink="">
      <xdr:nvSpPr>
        <xdr:cNvPr id="419" name="楕円 418"/>
        <xdr:cNvSpPr/>
      </xdr:nvSpPr>
      <xdr:spPr>
        <a:xfrm>
          <a:off x="9588500" y="1330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22869</xdr:rowOff>
    </xdr:from>
    <xdr:ext cx="469744" cy="259045"/>
    <xdr:sp macro="" textlink="">
      <xdr:nvSpPr>
        <xdr:cNvPr id="420" name="テキスト ボックス 419"/>
        <xdr:cNvSpPr txBox="1"/>
      </xdr:nvSpPr>
      <xdr:spPr>
        <a:xfrm>
          <a:off x="9404428" y="1339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106319</xdr:rowOff>
    </xdr:from>
    <xdr:to>
      <xdr:col>46</xdr:col>
      <xdr:colOff>38100</xdr:colOff>
      <xdr:row>78</xdr:row>
      <xdr:rowOff>36469</xdr:rowOff>
    </xdr:to>
    <xdr:sp macro="" textlink="">
      <xdr:nvSpPr>
        <xdr:cNvPr id="421" name="楕円 420"/>
        <xdr:cNvSpPr/>
      </xdr:nvSpPr>
      <xdr:spPr>
        <a:xfrm>
          <a:off x="8699500" y="1330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27596</xdr:rowOff>
    </xdr:from>
    <xdr:ext cx="469744" cy="259045"/>
    <xdr:sp macro="" textlink="">
      <xdr:nvSpPr>
        <xdr:cNvPr id="422" name="テキスト ボックス 421"/>
        <xdr:cNvSpPr txBox="1"/>
      </xdr:nvSpPr>
      <xdr:spPr>
        <a:xfrm>
          <a:off x="8515428" y="1340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88219</xdr:rowOff>
    </xdr:from>
    <xdr:to>
      <xdr:col>41</xdr:col>
      <xdr:colOff>101600</xdr:colOff>
      <xdr:row>78</xdr:row>
      <xdr:rowOff>18369</xdr:rowOff>
    </xdr:to>
    <xdr:sp macro="" textlink="">
      <xdr:nvSpPr>
        <xdr:cNvPr id="423" name="楕円 422"/>
        <xdr:cNvSpPr/>
      </xdr:nvSpPr>
      <xdr:spPr>
        <a:xfrm>
          <a:off x="7810500" y="1328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9496</xdr:rowOff>
    </xdr:from>
    <xdr:ext cx="534377" cy="259045"/>
    <xdr:sp macro="" textlink="">
      <xdr:nvSpPr>
        <xdr:cNvPr id="424" name="テキスト ボックス 423"/>
        <xdr:cNvSpPr txBox="1"/>
      </xdr:nvSpPr>
      <xdr:spPr>
        <a:xfrm>
          <a:off x="7594111" y="1338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103987</xdr:rowOff>
    </xdr:from>
    <xdr:to>
      <xdr:col>36</xdr:col>
      <xdr:colOff>165100</xdr:colOff>
      <xdr:row>78</xdr:row>
      <xdr:rowOff>34137</xdr:rowOff>
    </xdr:to>
    <xdr:sp macro="" textlink="">
      <xdr:nvSpPr>
        <xdr:cNvPr id="425" name="楕円 424"/>
        <xdr:cNvSpPr/>
      </xdr:nvSpPr>
      <xdr:spPr>
        <a:xfrm>
          <a:off x="6921500" y="1330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25264</xdr:rowOff>
    </xdr:from>
    <xdr:ext cx="469744" cy="259045"/>
    <xdr:sp macro="" textlink="">
      <xdr:nvSpPr>
        <xdr:cNvPr id="426" name="テキスト ボックス 425"/>
        <xdr:cNvSpPr txBox="1"/>
      </xdr:nvSpPr>
      <xdr:spPr>
        <a:xfrm>
          <a:off x="6737428" y="1339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54625</xdr:rowOff>
    </xdr:from>
    <xdr:to>
      <xdr:col>54</xdr:col>
      <xdr:colOff>189865</xdr:colOff>
      <xdr:row>98</xdr:row>
      <xdr:rowOff>48983</xdr:rowOff>
    </xdr:to>
    <xdr:cxnSp macro="">
      <xdr:nvCxnSpPr>
        <xdr:cNvPr id="448" name="直線コネクタ 447"/>
        <xdr:cNvCxnSpPr/>
      </xdr:nvCxnSpPr>
      <xdr:spPr>
        <a:xfrm flipV="1">
          <a:off x="10475595" y="15485125"/>
          <a:ext cx="1270" cy="1365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52810</xdr:rowOff>
    </xdr:from>
    <xdr:ext cx="534377" cy="259045"/>
    <xdr:sp macro="" textlink="">
      <xdr:nvSpPr>
        <xdr:cNvPr id="449" name="土木費最小値テキスト"/>
        <xdr:cNvSpPr txBox="1"/>
      </xdr:nvSpPr>
      <xdr:spPr>
        <a:xfrm>
          <a:off x="10528300" y="1685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48983</xdr:rowOff>
    </xdr:from>
    <xdr:to>
      <xdr:col>55</xdr:col>
      <xdr:colOff>88900</xdr:colOff>
      <xdr:row>98</xdr:row>
      <xdr:rowOff>48983</xdr:rowOff>
    </xdr:to>
    <xdr:cxnSp macro="">
      <xdr:nvCxnSpPr>
        <xdr:cNvPr id="450" name="直線コネクタ 449"/>
        <xdr:cNvCxnSpPr/>
      </xdr:nvCxnSpPr>
      <xdr:spPr>
        <a:xfrm>
          <a:off x="10388600" y="16851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1302</xdr:rowOff>
    </xdr:from>
    <xdr:ext cx="599010" cy="259045"/>
    <xdr:sp macro="" textlink="">
      <xdr:nvSpPr>
        <xdr:cNvPr id="451" name="土木費最大値テキスト"/>
        <xdr:cNvSpPr txBox="1"/>
      </xdr:nvSpPr>
      <xdr:spPr>
        <a:xfrm>
          <a:off x="10528300" y="15260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318,608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54625</xdr:rowOff>
    </xdr:from>
    <xdr:to>
      <xdr:col>55</xdr:col>
      <xdr:colOff>88900</xdr:colOff>
      <xdr:row>90</xdr:row>
      <xdr:rowOff>54625</xdr:rowOff>
    </xdr:to>
    <xdr:cxnSp macro="">
      <xdr:nvCxnSpPr>
        <xdr:cNvPr id="452" name="直線コネクタ 451"/>
        <xdr:cNvCxnSpPr/>
      </xdr:nvCxnSpPr>
      <xdr:spPr>
        <a:xfrm>
          <a:off x="10388600" y="15485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77136</xdr:rowOff>
    </xdr:from>
    <xdr:to>
      <xdr:col>55</xdr:col>
      <xdr:colOff>0</xdr:colOff>
      <xdr:row>97</xdr:row>
      <xdr:rowOff>133798</xdr:rowOff>
    </xdr:to>
    <xdr:cxnSp macro="">
      <xdr:nvCxnSpPr>
        <xdr:cNvPr id="453" name="直線コネクタ 452"/>
        <xdr:cNvCxnSpPr/>
      </xdr:nvCxnSpPr>
      <xdr:spPr>
        <a:xfrm flipV="1">
          <a:off x="9639300" y="16707786"/>
          <a:ext cx="838200" cy="56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86416</xdr:rowOff>
    </xdr:from>
    <xdr:ext cx="534377" cy="259045"/>
    <xdr:sp macro="" textlink="">
      <xdr:nvSpPr>
        <xdr:cNvPr id="454" name="土木費平均値テキスト"/>
        <xdr:cNvSpPr txBox="1"/>
      </xdr:nvSpPr>
      <xdr:spPr>
        <a:xfrm>
          <a:off x="10528300" y="16374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63539</xdr:rowOff>
    </xdr:from>
    <xdr:to>
      <xdr:col>55</xdr:col>
      <xdr:colOff>50800</xdr:colOff>
      <xdr:row>96</xdr:row>
      <xdr:rowOff>165139</xdr:rowOff>
    </xdr:to>
    <xdr:sp macro="" textlink="">
      <xdr:nvSpPr>
        <xdr:cNvPr id="455" name="フローチャート: 判断 454"/>
        <xdr:cNvSpPr/>
      </xdr:nvSpPr>
      <xdr:spPr>
        <a:xfrm>
          <a:off x="104267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133798</xdr:rowOff>
    </xdr:from>
    <xdr:to>
      <xdr:col>50</xdr:col>
      <xdr:colOff>114300</xdr:colOff>
      <xdr:row>98</xdr:row>
      <xdr:rowOff>1739</xdr:rowOff>
    </xdr:to>
    <xdr:cxnSp macro="">
      <xdr:nvCxnSpPr>
        <xdr:cNvPr id="456" name="直線コネクタ 455"/>
        <xdr:cNvCxnSpPr/>
      </xdr:nvCxnSpPr>
      <xdr:spPr>
        <a:xfrm flipV="1">
          <a:off x="8750300" y="16764448"/>
          <a:ext cx="889000" cy="3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83258</xdr:rowOff>
    </xdr:from>
    <xdr:to>
      <xdr:col>50</xdr:col>
      <xdr:colOff>165100</xdr:colOff>
      <xdr:row>97</xdr:row>
      <xdr:rowOff>13408</xdr:rowOff>
    </xdr:to>
    <xdr:sp macro="" textlink="">
      <xdr:nvSpPr>
        <xdr:cNvPr id="457" name="フローチャート: 判断 456"/>
        <xdr:cNvSpPr/>
      </xdr:nvSpPr>
      <xdr:spPr>
        <a:xfrm>
          <a:off x="95885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29935</xdr:rowOff>
    </xdr:from>
    <xdr:ext cx="534377" cy="259045"/>
    <xdr:sp macro="" textlink="">
      <xdr:nvSpPr>
        <xdr:cNvPr id="458" name="テキスト ボックス 457"/>
        <xdr:cNvSpPr txBox="1"/>
      </xdr:nvSpPr>
      <xdr:spPr>
        <a:xfrm>
          <a:off x="9372111" y="1631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159662</xdr:rowOff>
    </xdr:from>
    <xdr:to>
      <xdr:col>45</xdr:col>
      <xdr:colOff>177800</xdr:colOff>
      <xdr:row>98</xdr:row>
      <xdr:rowOff>1739</xdr:rowOff>
    </xdr:to>
    <xdr:cxnSp macro="">
      <xdr:nvCxnSpPr>
        <xdr:cNvPr id="459" name="直線コネクタ 458"/>
        <xdr:cNvCxnSpPr/>
      </xdr:nvCxnSpPr>
      <xdr:spPr>
        <a:xfrm>
          <a:off x="7861300" y="16790312"/>
          <a:ext cx="889000" cy="1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74805</xdr:rowOff>
    </xdr:from>
    <xdr:to>
      <xdr:col>46</xdr:col>
      <xdr:colOff>38100</xdr:colOff>
      <xdr:row>97</xdr:row>
      <xdr:rowOff>4955</xdr:rowOff>
    </xdr:to>
    <xdr:sp macro="" textlink="">
      <xdr:nvSpPr>
        <xdr:cNvPr id="460" name="フローチャート: 判断 459"/>
        <xdr:cNvSpPr/>
      </xdr:nvSpPr>
      <xdr:spPr>
        <a:xfrm>
          <a:off x="86995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21482</xdr:rowOff>
    </xdr:from>
    <xdr:ext cx="534377" cy="259045"/>
    <xdr:sp macro="" textlink="">
      <xdr:nvSpPr>
        <xdr:cNvPr id="461" name="テキスト ボックス 460"/>
        <xdr:cNvSpPr txBox="1"/>
      </xdr:nvSpPr>
      <xdr:spPr>
        <a:xfrm>
          <a:off x="8483111" y="1630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159662</xdr:rowOff>
    </xdr:from>
    <xdr:to>
      <xdr:col>41</xdr:col>
      <xdr:colOff>50800</xdr:colOff>
      <xdr:row>98</xdr:row>
      <xdr:rowOff>14300</xdr:rowOff>
    </xdr:to>
    <xdr:cxnSp macro="">
      <xdr:nvCxnSpPr>
        <xdr:cNvPr id="462" name="直線コネクタ 461"/>
        <xdr:cNvCxnSpPr/>
      </xdr:nvCxnSpPr>
      <xdr:spPr>
        <a:xfrm flipV="1">
          <a:off x="6972300" y="16790312"/>
          <a:ext cx="889000" cy="2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97633</xdr:rowOff>
    </xdr:from>
    <xdr:to>
      <xdr:col>41</xdr:col>
      <xdr:colOff>101600</xdr:colOff>
      <xdr:row>97</xdr:row>
      <xdr:rowOff>27783</xdr:rowOff>
    </xdr:to>
    <xdr:sp macro="" textlink="">
      <xdr:nvSpPr>
        <xdr:cNvPr id="463" name="フローチャート: 判断 462"/>
        <xdr:cNvSpPr/>
      </xdr:nvSpPr>
      <xdr:spPr>
        <a:xfrm>
          <a:off x="78105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44310</xdr:rowOff>
    </xdr:from>
    <xdr:ext cx="534377" cy="259045"/>
    <xdr:sp macro="" textlink="">
      <xdr:nvSpPr>
        <xdr:cNvPr id="464" name="テキスト ボックス 463"/>
        <xdr:cNvSpPr txBox="1"/>
      </xdr:nvSpPr>
      <xdr:spPr>
        <a:xfrm>
          <a:off x="7594111" y="1633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14802</xdr:rowOff>
    </xdr:from>
    <xdr:to>
      <xdr:col>36</xdr:col>
      <xdr:colOff>165100</xdr:colOff>
      <xdr:row>97</xdr:row>
      <xdr:rowOff>116402</xdr:rowOff>
    </xdr:to>
    <xdr:sp macro="" textlink="">
      <xdr:nvSpPr>
        <xdr:cNvPr id="465" name="フローチャート: 判断 464"/>
        <xdr:cNvSpPr/>
      </xdr:nvSpPr>
      <xdr:spPr>
        <a:xfrm>
          <a:off x="6921500" y="1664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132929</xdr:rowOff>
    </xdr:from>
    <xdr:ext cx="534377" cy="259045"/>
    <xdr:sp macro="" textlink="">
      <xdr:nvSpPr>
        <xdr:cNvPr id="466" name="テキスト ボックス 465"/>
        <xdr:cNvSpPr txBox="1"/>
      </xdr:nvSpPr>
      <xdr:spPr>
        <a:xfrm>
          <a:off x="6705111" y="1642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26336</xdr:rowOff>
    </xdr:from>
    <xdr:to>
      <xdr:col>55</xdr:col>
      <xdr:colOff>50800</xdr:colOff>
      <xdr:row>97</xdr:row>
      <xdr:rowOff>127936</xdr:rowOff>
    </xdr:to>
    <xdr:sp macro="" textlink="">
      <xdr:nvSpPr>
        <xdr:cNvPr id="472" name="楕円 471"/>
        <xdr:cNvSpPr/>
      </xdr:nvSpPr>
      <xdr:spPr>
        <a:xfrm>
          <a:off x="10426700" y="1665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4763</xdr:rowOff>
    </xdr:from>
    <xdr:ext cx="534377" cy="259045"/>
    <xdr:sp macro="" textlink="">
      <xdr:nvSpPr>
        <xdr:cNvPr id="473" name="土木費該当値テキスト"/>
        <xdr:cNvSpPr txBox="1"/>
      </xdr:nvSpPr>
      <xdr:spPr>
        <a:xfrm>
          <a:off x="10528300" y="1663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82998</xdr:rowOff>
    </xdr:from>
    <xdr:to>
      <xdr:col>50</xdr:col>
      <xdr:colOff>165100</xdr:colOff>
      <xdr:row>98</xdr:row>
      <xdr:rowOff>13148</xdr:rowOff>
    </xdr:to>
    <xdr:sp macro="" textlink="">
      <xdr:nvSpPr>
        <xdr:cNvPr id="474" name="楕円 473"/>
        <xdr:cNvSpPr/>
      </xdr:nvSpPr>
      <xdr:spPr>
        <a:xfrm>
          <a:off x="9588500" y="1671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4275</xdr:rowOff>
    </xdr:from>
    <xdr:ext cx="534377" cy="259045"/>
    <xdr:sp macro="" textlink="">
      <xdr:nvSpPr>
        <xdr:cNvPr id="475" name="テキスト ボックス 474"/>
        <xdr:cNvSpPr txBox="1"/>
      </xdr:nvSpPr>
      <xdr:spPr>
        <a:xfrm>
          <a:off x="9372111" y="16806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122389</xdr:rowOff>
    </xdr:from>
    <xdr:to>
      <xdr:col>46</xdr:col>
      <xdr:colOff>38100</xdr:colOff>
      <xdr:row>98</xdr:row>
      <xdr:rowOff>52539</xdr:rowOff>
    </xdr:to>
    <xdr:sp macro="" textlink="">
      <xdr:nvSpPr>
        <xdr:cNvPr id="476" name="楕円 475"/>
        <xdr:cNvSpPr/>
      </xdr:nvSpPr>
      <xdr:spPr>
        <a:xfrm>
          <a:off x="8699500" y="1675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43666</xdr:rowOff>
    </xdr:from>
    <xdr:ext cx="534377" cy="259045"/>
    <xdr:sp macro="" textlink="">
      <xdr:nvSpPr>
        <xdr:cNvPr id="477" name="テキスト ボックス 476"/>
        <xdr:cNvSpPr txBox="1"/>
      </xdr:nvSpPr>
      <xdr:spPr>
        <a:xfrm>
          <a:off x="8483111" y="1684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108862</xdr:rowOff>
    </xdr:from>
    <xdr:to>
      <xdr:col>41</xdr:col>
      <xdr:colOff>101600</xdr:colOff>
      <xdr:row>98</xdr:row>
      <xdr:rowOff>39012</xdr:rowOff>
    </xdr:to>
    <xdr:sp macro="" textlink="">
      <xdr:nvSpPr>
        <xdr:cNvPr id="478" name="楕円 477"/>
        <xdr:cNvSpPr/>
      </xdr:nvSpPr>
      <xdr:spPr>
        <a:xfrm>
          <a:off x="7810500" y="1673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30139</xdr:rowOff>
    </xdr:from>
    <xdr:ext cx="534377" cy="259045"/>
    <xdr:sp macro="" textlink="">
      <xdr:nvSpPr>
        <xdr:cNvPr id="479" name="テキスト ボックス 478"/>
        <xdr:cNvSpPr txBox="1"/>
      </xdr:nvSpPr>
      <xdr:spPr>
        <a:xfrm>
          <a:off x="7594111" y="1683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134950</xdr:rowOff>
    </xdr:from>
    <xdr:to>
      <xdr:col>36</xdr:col>
      <xdr:colOff>165100</xdr:colOff>
      <xdr:row>98</xdr:row>
      <xdr:rowOff>65100</xdr:rowOff>
    </xdr:to>
    <xdr:sp macro="" textlink="">
      <xdr:nvSpPr>
        <xdr:cNvPr id="480" name="楕円 479"/>
        <xdr:cNvSpPr/>
      </xdr:nvSpPr>
      <xdr:spPr>
        <a:xfrm>
          <a:off x="6921500" y="1676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56227</xdr:rowOff>
    </xdr:from>
    <xdr:ext cx="534377" cy="259045"/>
    <xdr:sp macro="" textlink="">
      <xdr:nvSpPr>
        <xdr:cNvPr id="481" name="テキスト ボックス 480"/>
        <xdr:cNvSpPr txBox="1"/>
      </xdr:nvSpPr>
      <xdr:spPr>
        <a:xfrm>
          <a:off x="6705111" y="16858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4" name="テキスト ボックス 49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22177</xdr:rowOff>
    </xdr:from>
    <xdr:to>
      <xdr:col>85</xdr:col>
      <xdr:colOff>126364</xdr:colOff>
      <xdr:row>39</xdr:row>
      <xdr:rowOff>34430</xdr:rowOff>
    </xdr:to>
    <xdr:cxnSp macro="">
      <xdr:nvCxnSpPr>
        <xdr:cNvPr id="504" name="直線コネクタ 503"/>
        <xdr:cNvCxnSpPr/>
      </xdr:nvCxnSpPr>
      <xdr:spPr>
        <a:xfrm flipV="1">
          <a:off x="16317595" y="5165677"/>
          <a:ext cx="1269" cy="1555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38257</xdr:rowOff>
    </xdr:from>
    <xdr:ext cx="534377" cy="259045"/>
    <xdr:sp macro="" textlink="">
      <xdr:nvSpPr>
        <xdr:cNvPr id="505" name="消防費最小値テキスト"/>
        <xdr:cNvSpPr txBox="1"/>
      </xdr:nvSpPr>
      <xdr:spPr>
        <a:xfrm>
          <a:off x="16370300" y="672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34430</xdr:rowOff>
    </xdr:from>
    <xdr:to>
      <xdr:col>86</xdr:col>
      <xdr:colOff>25400</xdr:colOff>
      <xdr:row>39</xdr:row>
      <xdr:rowOff>34430</xdr:rowOff>
    </xdr:to>
    <xdr:cxnSp macro="">
      <xdr:nvCxnSpPr>
        <xdr:cNvPr id="506" name="直線コネクタ 505"/>
        <xdr:cNvCxnSpPr/>
      </xdr:nvCxnSpPr>
      <xdr:spPr>
        <a:xfrm>
          <a:off x="16230600" y="672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140304</xdr:rowOff>
    </xdr:from>
    <xdr:ext cx="534377" cy="259045"/>
    <xdr:sp macro="" textlink="">
      <xdr:nvSpPr>
        <xdr:cNvPr id="507" name="消防費最大値テキスト"/>
        <xdr:cNvSpPr txBox="1"/>
      </xdr:nvSpPr>
      <xdr:spPr>
        <a:xfrm>
          <a:off x="16370300" y="494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85,141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22177</xdr:rowOff>
    </xdr:from>
    <xdr:to>
      <xdr:col>86</xdr:col>
      <xdr:colOff>25400</xdr:colOff>
      <xdr:row>30</xdr:row>
      <xdr:rowOff>22177</xdr:rowOff>
    </xdr:to>
    <xdr:cxnSp macro="">
      <xdr:nvCxnSpPr>
        <xdr:cNvPr id="508" name="直線コネクタ 507"/>
        <xdr:cNvCxnSpPr/>
      </xdr:nvCxnSpPr>
      <xdr:spPr>
        <a:xfrm>
          <a:off x="16230600" y="516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143861</xdr:rowOff>
    </xdr:from>
    <xdr:to>
      <xdr:col>85</xdr:col>
      <xdr:colOff>127000</xdr:colOff>
      <xdr:row>36</xdr:row>
      <xdr:rowOff>168892</xdr:rowOff>
    </xdr:to>
    <xdr:cxnSp macro="">
      <xdr:nvCxnSpPr>
        <xdr:cNvPr id="509" name="直線コネクタ 508"/>
        <xdr:cNvCxnSpPr/>
      </xdr:nvCxnSpPr>
      <xdr:spPr>
        <a:xfrm flipV="1">
          <a:off x="15481300" y="6316061"/>
          <a:ext cx="838200" cy="2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72905</xdr:rowOff>
    </xdr:from>
    <xdr:ext cx="534377" cy="259045"/>
    <xdr:sp macro="" textlink="">
      <xdr:nvSpPr>
        <xdr:cNvPr id="510" name="消防費平均値テキスト"/>
        <xdr:cNvSpPr txBox="1"/>
      </xdr:nvSpPr>
      <xdr:spPr>
        <a:xfrm>
          <a:off x="16370300" y="62451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94478</xdr:rowOff>
    </xdr:from>
    <xdr:to>
      <xdr:col>85</xdr:col>
      <xdr:colOff>177800</xdr:colOff>
      <xdr:row>37</xdr:row>
      <xdr:rowOff>24628</xdr:rowOff>
    </xdr:to>
    <xdr:sp macro="" textlink="">
      <xdr:nvSpPr>
        <xdr:cNvPr id="511" name="フローチャート: 判断 510"/>
        <xdr:cNvSpPr/>
      </xdr:nvSpPr>
      <xdr:spPr>
        <a:xfrm>
          <a:off x="16268700" y="626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144135</xdr:rowOff>
    </xdr:from>
    <xdr:to>
      <xdr:col>81</xdr:col>
      <xdr:colOff>50800</xdr:colOff>
      <xdr:row>36</xdr:row>
      <xdr:rowOff>168892</xdr:rowOff>
    </xdr:to>
    <xdr:cxnSp macro="">
      <xdr:nvCxnSpPr>
        <xdr:cNvPr id="512" name="直線コネクタ 511"/>
        <xdr:cNvCxnSpPr/>
      </xdr:nvCxnSpPr>
      <xdr:spPr>
        <a:xfrm>
          <a:off x="14592300" y="6316335"/>
          <a:ext cx="889000" cy="2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135946</xdr:rowOff>
    </xdr:from>
    <xdr:to>
      <xdr:col>81</xdr:col>
      <xdr:colOff>101600</xdr:colOff>
      <xdr:row>37</xdr:row>
      <xdr:rowOff>66096</xdr:rowOff>
    </xdr:to>
    <xdr:sp macro="" textlink="">
      <xdr:nvSpPr>
        <xdr:cNvPr id="513" name="フローチャート: 判断 512"/>
        <xdr:cNvSpPr/>
      </xdr:nvSpPr>
      <xdr:spPr>
        <a:xfrm>
          <a:off x="15430500" y="630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57223</xdr:rowOff>
    </xdr:from>
    <xdr:ext cx="534377" cy="259045"/>
    <xdr:sp macro="" textlink="">
      <xdr:nvSpPr>
        <xdr:cNvPr id="514" name="テキスト ボックス 513"/>
        <xdr:cNvSpPr txBox="1"/>
      </xdr:nvSpPr>
      <xdr:spPr>
        <a:xfrm>
          <a:off x="15214111" y="6400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144135</xdr:rowOff>
    </xdr:from>
    <xdr:to>
      <xdr:col>76</xdr:col>
      <xdr:colOff>114300</xdr:colOff>
      <xdr:row>37</xdr:row>
      <xdr:rowOff>49677</xdr:rowOff>
    </xdr:to>
    <xdr:cxnSp macro="">
      <xdr:nvCxnSpPr>
        <xdr:cNvPr id="515" name="直線コネクタ 514"/>
        <xdr:cNvCxnSpPr/>
      </xdr:nvCxnSpPr>
      <xdr:spPr>
        <a:xfrm flipV="1">
          <a:off x="13703300" y="6316335"/>
          <a:ext cx="889000" cy="7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100124</xdr:rowOff>
    </xdr:from>
    <xdr:to>
      <xdr:col>76</xdr:col>
      <xdr:colOff>165100</xdr:colOff>
      <xdr:row>37</xdr:row>
      <xdr:rowOff>30274</xdr:rowOff>
    </xdr:to>
    <xdr:sp macro="" textlink="">
      <xdr:nvSpPr>
        <xdr:cNvPr id="516" name="フローチャート: 判断 515"/>
        <xdr:cNvSpPr/>
      </xdr:nvSpPr>
      <xdr:spPr>
        <a:xfrm>
          <a:off x="14541500" y="627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21401</xdr:rowOff>
    </xdr:from>
    <xdr:ext cx="534377" cy="259045"/>
    <xdr:sp macro="" textlink="">
      <xdr:nvSpPr>
        <xdr:cNvPr id="517" name="テキスト ボックス 516"/>
        <xdr:cNvSpPr txBox="1"/>
      </xdr:nvSpPr>
      <xdr:spPr>
        <a:xfrm>
          <a:off x="14325111" y="636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49677</xdr:rowOff>
    </xdr:from>
    <xdr:to>
      <xdr:col>71</xdr:col>
      <xdr:colOff>177800</xdr:colOff>
      <xdr:row>37</xdr:row>
      <xdr:rowOff>124909</xdr:rowOff>
    </xdr:to>
    <xdr:cxnSp macro="">
      <xdr:nvCxnSpPr>
        <xdr:cNvPr id="518" name="直線コネクタ 517"/>
        <xdr:cNvCxnSpPr/>
      </xdr:nvCxnSpPr>
      <xdr:spPr>
        <a:xfrm flipV="1">
          <a:off x="12814300" y="6393327"/>
          <a:ext cx="889000" cy="75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169710</xdr:rowOff>
    </xdr:from>
    <xdr:to>
      <xdr:col>72</xdr:col>
      <xdr:colOff>38100</xdr:colOff>
      <xdr:row>36</xdr:row>
      <xdr:rowOff>99860</xdr:rowOff>
    </xdr:to>
    <xdr:sp macro="" textlink="">
      <xdr:nvSpPr>
        <xdr:cNvPr id="519" name="フローチャート: 判断 518"/>
        <xdr:cNvSpPr/>
      </xdr:nvSpPr>
      <xdr:spPr>
        <a:xfrm>
          <a:off x="13652500" y="61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116387</xdr:rowOff>
    </xdr:from>
    <xdr:ext cx="534377" cy="259045"/>
    <xdr:sp macro="" textlink="">
      <xdr:nvSpPr>
        <xdr:cNvPr id="520" name="テキスト ボックス 519"/>
        <xdr:cNvSpPr txBox="1"/>
      </xdr:nvSpPr>
      <xdr:spPr>
        <a:xfrm>
          <a:off x="13436111" y="594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67412</xdr:rowOff>
    </xdr:from>
    <xdr:to>
      <xdr:col>67</xdr:col>
      <xdr:colOff>101600</xdr:colOff>
      <xdr:row>37</xdr:row>
      <xdr:rowOff>169011</xdr:rowOff>
    </xdr:to>
    <xdr:sp macro="" textlink="">
      <xdr:nvSpPr>
        <xdr:cNvPr id="521" name="フローチャート: 判断 520"/>
        <xdr:cNvSpPr/>
      </xdr:nvSpPr>
      <xdr:spPr>
        <a:xfrm>
          <a:off x="12763500" y="641106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14089</xdr:rowOff>
    </xdr:from>
    <xdr:ext cx="534377" cy="259045"/>
    <xdr:sp macro="" textlink="">
      <xdr:nvSpPr>
        <xdr:cNvPr id="522" name="テキスト ボックス 521"/>
        <xdr:cNvSpPr txBox="1"/>
      </xdr:nvSpPr>
      <xdr:spPr>
        <a:xfrm>
          <a:off x="12547111" y="618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93061</xdr:rowOff>
    </xdr:from>
    <xdr:to>
      <xdr:col>85</xdr:col>
      <xdr:colOff>177800</xdr:colOff>
      <xdr:row>37</xdr:row>
      <xdr:rowOff>23211</xdr:rowOff>
    </xdr:to>
    <xdr:sp macro="" textlink="">
      <xdr:nvSpPr>
        <xdr:cNvPr id="528" name="楕円 527"/>
        <xdr:cNvSpPr/>
      </xdr:nvSpPr>
      <xdr:spPr>
        <a:xfrm>
          <a:off x="16268700" y="626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115938</xdr:rowOff>
    </xdr:from>
    <xdr:ext cx="534377" cy="259045"/>
    <xdr:sp macro="" textlink="">
      <xdr:nvSpPr>
        <xdr:cNvPr id="529" name="消防費該当値テキスト"/>
        <xdr:cNvSpPr txBox="1"/>
      </xdr:nvSpPr>
      <xdr:spPr>
        <a:xfrm>
          <a:off x="16370300" y="611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118092</xdr:rowOff>
    </xdr:from>
    <xdr:to>
      <xdr:col>81</xdr:col>
      <xdr:colOff>101600</xdr:colOff>
      <xdr:row>37</xdr:row>
      <xdr:rowOff>48242</xdr:rowOff>
    </xdr:to>
    <xdr:sp macro="" textlink="">
      <xdr:nvSpPr>
        <xdr:cNvPr id="530" name="楕円 529"/>
        <xdr:cNvSpPr/>
      </xdr:nvSpPr>
      <xdr:spPr>
        <a:xfrm>
          <a:off x="15430500" y="629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64769</xdr:rowOff>
    </xdr:from>
    <xdr:ext cx="534377" cy="259045"/>
    <xdr:sp macro="" textlink="">
      <xdr:nvSpPr>
        <xdr:cNvPr id="531" name="テキスト ボックス 530"/>
        <xdr:cNvSpPr txBox="1"/>
      </xdr:nvSpPr>
      <xdr:spPr>
        <a:xfrm>
          <a:off x="15214111" y="606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93335</xdr:rowOff>
    </xdr:from>
    <xdr:to>
      <xdr:col>76</xdr:col>
      <xdr:colOff>165100</xdr:colOff>
      <xdr:row>37</xdr:row>
      <xdr:rowOff>23485</xdr:rowOff>
    </xdr:to>
    <xdr:sp macro="" textlink="">
      <xdr:nvSpPr>
        <xdr:cNvPr id="532" name="楕円 531"/>
        <xdr:cNvSpPr/>
      </xdr:nvSpPr>
      <xdr:spPr>
        <a:xfrm>
          <a:off x="14541500" y="626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40012</xdr:rowOff>
    </xdr:from>
    <xdr:ext cx="534377" cy="259045"/>
    <xdr:sp macro="" textlink="">
      <xdr:nvSpPr>
        <xdr:cNvPr id="533" name="テキスト ボックス 532"/>
        <xdr:cNvSpPr txBox="1"/>
      </xdr:nvSpPr>
      <xdr:spPr>
        <a:xfrm>
          <a:off x="14325111" y="604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170327</xdr:rowOff>
    </xdr:from>
    <xdr:to>
      <xdr:col>72</xdr:col>
      <xdr:colOff>38100</xdr:colOff>
      <xdr:row>37</xdr:row>
      <xdr:rowOff>100477</xdr:rowOff>
    </xdr:to>
    <xdr:sp macro="" textlink="">
      <xdr:nvSpPr>
        <xdr:cNvPr id="534" name="楕円 533"/>
        <xdr:cNvSpPr/>
      </xdr:nvSpPr>
      <xdr:spPr>
        <a:xfrm>
          <a:off x="13652500" y="634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91604</xdr:rowOff>
    </xdr:from>
    <xdr:ext cx="534377" cy="259045"/>
    <xdr:sp macro="" textlink="">
      <xdr:nvSpPr>
        <xdr:cNvPr id="535" name="テキスト ボックス 534"/>
        <xdr:cNvSpPr txBox="1"/>
      </xdr:nvSpPr>
      <xdr:spPr>
        <a:xfrm>
          <a:off x="13436111" y="643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74109</xdr:rowOff>
    </xdr:from>
    <xdr:to>
      <xdr:col>67</xdr:col>
      <xdr:colOff>101600</xdr:colOff>
      <xdr:row>38</xdr:row>
      <xdr:rowOff>4259</xdr:rowOff>
    </xdr:to>
    <xdr:sp macro="" textlink="">
      <xdr:nvSpPr>
        <xdr:cNvPr id="536" name="楕円 535"/>
        <xdr:cNvSpPr/>
      </xdr:nvSpPr>
      <xdr:spPr>
        <a:xfrm>
          <a:off x="12763500" y="641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166836</xdr:rowOff>
    </xdr:from>
    <xdr:ext cx="534377" cy="259045"/>
    <xdr:sp macro="" textlink="">
      <xdr:nvSpPr>
        <xdr:cNvPr id="537" name="テキスト ボックス 536"/>
        <xdr:cNvSpPr txBox="1"/>
      </xdr:nvSpPr>
      <xdr:spPr>
        <a:xfrm>
          <a:off x="12547111" y="651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8" name="直線コネクタ 54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9" name="テキスト ボックス 548"/>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0" name="直線コネクタ 54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1" name="テキスト ボックス 550"/>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2" name="直線コネクタ 55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3" name="テキスト ボックス 552"/>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4" name="直線コネクタ 55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5" name="テキスト ボックス 554"/>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7" name="テキスト ボックス 55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125952</xdr:rowOff>
    </xdr:from>
    <xdr:to>
      <xdr:col>85</xdr:col>
      <xdr:colOff>126364</xdr:colOff>
      <xdr:row>57</xdr:row>
      <xdr:rowOff>157778</xdr:rowOff>
    </xdr:to>
    <xdr:cxnSp macro="">
      <xdr:nvCxnSpPr>
        <xdr:cNvPr id="559" name="直線コネクタ 558"/>
        <xdr:cNvCxnSpPr/>
      </xdr:nvCxnSpPr>
      <xdr:spPr>
        <a:xfrm flipV="1">
          <a:off x="16317595" y="8869902"/>
          <a:ext cx="1269" cy="1060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161605</xdr:rowOff>
    </xdr:from>
    <xdr:ext cx="534377" cy="259045"/>
    <xdr:sp macro="" textlink="">
      <xdr:nvSpPr>
        <xdr:cNvPr id="560" name="教育費最小値テキスト"/>
        <xdr:cNvSpPr txBox="1"/>
      </xdr:nvSpPr>
      <xdr:spPr>
        <a:xfrm>
          <a:off x="16370300" y="993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157778</xdr:rowOff>
    </xdr:from>
    <xdr:to>
      <xdr:col>86</xdr:col>
      <xdr:colOff>25400</xdr:colOff>
      <xdr:row>57</xdr:row>
      <xdr:rowOff>157778</xdr:rowOff>
    </xdr:to>
    <xdr:cxnSp macro="">
      <xdr:nvCxnSpPr>
        <xdr:cNvPr id="561" name="直線コネクタ 560"/>
        <xdr:cNvCxnSpPr/>
      </xdr:nvCxnSpPr>
      <xdr:spPr>
        <a:xfrm>
          <a:off x="16230600" y="993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72629</xdr:rowOff>
    </xdr:from>
    <xdr:ext cx="599010" cy="259045"/>
    <xdr:sp macro="" textlink="">
      <xdr:nvSpPr>
        <xdr:cNvPr id="562" name="教育費最大値テキスト"/>
        <xdr:cNvSpPr txBox="1"/>
      </xdr:nvSpPr>
      <xdr:spPr>
        <a:xfrm>
          <a:off x="16370300" y="8645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265,507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125952</xdr:rowOff>
    </xdr:from>
    <xdr:to>
      <xdr:col>86</xdr:col>
      <xdr:colOff>25400</xdr:colOff>
      <xdr:row>51</xdr:row>
      <xdr:rowOff>125952</xdr:rowOff>
    </xdr:to>
    <xdr:cxnSp macro="">
      <xdr:nvCxnSpPr>
        <xdr:cNvPr id="563" name="直線コネクタ 562"/>
        <xdr:cNvCxnSpPr/>
      </xdr:nvCxnSpPr>
      <xdr:spPr>
        <a:xfrm>
          <a:off x="16230600" y="886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39001</xdr:rowOff>
    </xdr:from>
    <xdr:to>
      <xdr:col>85</xdr:col>
      <xdr:colOff>127000</xdr:colOff>
      <xdr:row>57</xdr:row>
      <xdr:rowOff>102964</xdr:rowOff>
    </xdr:to>
    <xdr:cxnSp macro="">
      <xdr:nvCxnSpPr>
        <xdr:cNvPr id="564" name="直線コネクタ 563"/>
        <xdr:cNvCxnSpPr/>
      </xdr:nvCxnSpPr>
      <xdr:spPr>
        <a:xfrm flipV="1">
          <a:off x="15481300" y="9811651"/>
          <a:ext cx="838200" cy="6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130884</xdr:rowOff>
    </xdr:from>
    <xdr:ext cx="534377" cy="259045"/>
    <xdr:sp macro="" textlink="">
      <xdr:nvSpPr>
        <xdr:cNvPr id="565" name="教育費平均値テキスト"/>
        <xdr:cNvSpPr txBox="1"/>
      </xdr:nvSpPr>
      <xdr:spPr>
        <a:xfrm>
          <a:off x="16370300" y="9560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108007</xdr:rowOff>
    </xdr:from>
    <xdr:to>
      <xdr:col>85</xdr:col>
      <xdr:colOff>177800</xdr:colOff>
      <xdr:row>57</xdr:row>
      <xdr:rowOff>38157</xdr:rowOff>
    </xdr:to>
    <xdr:sp macro="" textlink="">
      <xdr:nvSpPr>
        <xdr:cNvPr id="566" name="フローチャート: 判断 565"/>
        <xdr:cNvSpPr/>
      </xdr:nvSpPr>
      <xdr:spPr>
        <a:xfrm>
          <a:off x="16268700" y="970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102964</xdr:rowOff>
    </xdr:from>
    <xdr:to>
      <xdr:col>81</xdr:col>
      <xdr:colOff>50800</xdr:colOff>
      <xdr:row>57</xdr:row>
      <xdr:rowOff>123620</xdr:rowOff>
    </xdr:to>
    <xdr:cxnSp macro="">
      <xdr:nvCxnSpPr>
        <xdr:cNvPr id="567" name="直線コネクタ 566"/>
        <xdr:cNvCxnSpPr/>
      </xdr:nvCxnSpPr>
      <xdr:spPr>
        <a:xfrm flipV="1">
          <a:off x="14592300" y="9875614"/>
          <a:ext cx="889000" cy="20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113182</xdr:rowOff>
    </xdr:from>
    <xdr:to>
      <xdr:col>81</xdr:col>
      <xdr:colOff>101600</xdr:colOff>
      <xdr:row>57</xdr:row>
      <xdr:rowOff>43332</xdr:rowOff>
    </xdr:to>
    <xdr:sp macro="" textlink="">
      <xdr:nvSpPr>
        <xdr:cNvPr id="568" name="フローチャート: 判断 567"/>
        <xdr:cNvSpPr/>
      </xdr:nvSpPr>
      <xdr:spPr>
        <a:xfrm>
          <a:off x="15430500" y="971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59859</xdr:rowOff>
    </xdr:from>
    <xdr:ext cx="534377" cy="259045"/>
    <xdr:sp macro="" textlink="">
      <xdr:nvSpPr>
        <xdr:cNvPr id="569" name="テキスト ボックス 568"/>
        <xdr:cNvSpPr txBox="1"/>
      </xdr:nvSpPr>
      <xdr:spPr>
        <a:xfrm>
          <a:off x="15214111" y="948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120090</xdr:rowOff>
    </xdr:from>
    <xdr:to>
      <xdr:col>76</xdr:col>
      <xdr:colOff>114300</xdr:colOff>
      <xdr:row>57</xdr:row>
      <xdr:rowOff>123620</xdr:rowOff>
    </xdr:to>
    <xdr:cxnSp macro="">
      <xdr:nvCxnSpPr>
        <xdr:cNvPr id="570" name="直線コネクタ 569"/>
        <xdr:cNvCxnSpPr/>
      </xdr:nvCxnSpPr>
      <xdr:spPr>
        <a:xfrm>
          <a:off x="13703300" y="9892740"/>
          <a:ext cx="889000" cy="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124872</xdr:rowOff>
    </xdr:from>
    <xdr:to>
      <xdr:col>76</xdr:col>
      <xdr:colOff>165100</xdr:colOff>
      <xdr:row>57</xdr:row>
      <xdr:rowOff>55022</xdr:rowOff>
    </xdr:to>
    <xdr:sp macro="" textlink="">
      <xdr:nvSpPr>
        <xdr:cNvPr id="571" name="フローチャート: 判断 570"/>
        <xdr:cNvSpPr/>
      </xdr:nvSpPr>
      <xdr:spPr>
        <a:xfrm>
          <a:off x="145415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71549</xdr:rowOff>
    </xdr:from>
    <xdr:ext cx="534377" cy="259045"/>
    <xdr:sp macro="" textlink="">
      <xdr:nvSpPr>
        <xdr:cNvPr id="572" name="テキスト ボックス 571"/>
        <xdr:cNvSpPr txBox="1"/>
      </xdr:nvSpPr>
      <xdr:spPr>
        <a:xfrm>
          <a:off x="14325111" y="950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81681</xdr:rowOff>
    </xdr:from>
    <xdr:to>
      <xdr:col>71</xdr:col>
      <xdr:colOff>177800</xdr:colOff>
      <xdr:row>57</xdr:row>
      <xdr:rowOff>120090</xdr:rowOff>
    </xdr:to>
    <xdr:cxnSp macro="">
      <xdr:nvCxnSpPr>
        <xdr:cNvPr id="573" name="直線コネクタ 572"/>
        <xdr:cNvCxnSpPr/>
      </xdr:nvCxnSpPr>
      <xdr:spPr>
        <a:xfrm>
          <a:off x="12814300" y="9854331"/>
          <a:ext cx="889000" cy="38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113099</xdr:rowOff>
    </xdr:from>
    <xdr:to>
      <xdr:col>72</xdr:col>
      <xdr:colOff>38100</xdr:colOff>
      <xdr:row>57</xdr:row>
      <xdr:rowOff>43249</xdr:rowOff>
    </xdr:to>
    <xdr:sp macro="" textlink="">
      <xdr:nvSpPr>
        <xdr:cNvPr id="574" name="フローチャート: 判断 573"/>
        <xdr:cNvSpPr/>
      </xdr:nvSpPr>
      <xdr:spPr>
        <a:xfrm>
          <a:off x="13652500" y="971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59776</xdr:rowOff>
    </xdr:from>
    <xdr:ext cx="534377" cy="259045"/>
    <xdr:sp macro="" textlink="">
      <xdr:nvSpPr>
        <xdr:cNvPr id="575" name="テキスト ボックス 574"/>
        <xdr:cNvSpPr txBox="1"/>
      </xdr:nvSpPr>
      <xdr:spPr>
        <a:xfrm>
          <a:off x="13436111" y="948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147979</xdr:rowOff>
    </xdr:from>
    <xdr:to>
      <xdr:col>67</xdr:col>
      <xdr:colOff>101600</xdr:colOff>
      <xdr:row>57</xdr:row>
      <xdr:rowOff>78129</xdr:rowOff>
    </xdr:to>
    <xdr:sp macro="" textlink="">
      <xdr:nvSpPr>
        <xdr:cNvPr id="576" name="フローチャート: 判断 575"/>
        <xdr:cNvSpPr/>
      </xdr:nvSpPr>
      <xdr:spPr>
        <a:xfrm>
          <a:off x="12763500" y="974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94656</xdr:rowOff>
    </xdr:from>
    <xdr:ext cx="534377" cy="259045"/>
    <xdr:sp macro="" textlink="">
      <xdr:nvSpPr>
        <xdr:cNvPr id="577" name="テキスト ボックス 576"/>
        <xdr:cNvSpPr txBox="1"/>
      </xdr:nvSpPr>
      <xdr:spPr>
        <a:xfrm>
          <a:off x="12547111" y="952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159651</xdr:rowOff>
    </xdr:from>
    <xdr:to>
      <xdr:col>85</xdr:col>
      <xdr:colOff>177800</xdr:colOff>
      <xdr:row>57</xdr:row>
      <xdr:rowOff>89801</xdr:rowOff>
    </xdr:to>
    <xdr:sp macro="" textlink="">
      <xdr:nvSpPr>
        <xdr:cNvPr id="583" name="楕円 582"/>
        <xdr:cNvSpPr/>
      </xdr:nvSpPr>
      <xdr:spPr>
        <a:xfrm>
          <a:off x="16268700" y="976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86433</xdr:rowOff>
    </xdr:from>
    <xdr:ext cx="534377" cy="259045"/>
    <xdr:sp macro="" textlink="">
      <xdr:nvSpPr>
        <xdr:cNvPr id="584" name="教育費該当値テキスト"/>
        <xdr:cNvSpPr txBox="1"/>
      </xdr:nvSpPr>
      <xdr:spPr>
        <a:xfrm>
          <a:off x="16370300" y="968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52164</xdr:rowOff>
    </xdr:from>
    <xdr:to>
      <xdr:col>81</xdr:col>
      <xdr:colOff>101600</xdr:colOff>
      <xdr:row>57</xdr:row>
      <xdr:rowOff>153764</xdr:rowOff>
    </xdr:to>
    <xdr:sp macro="" textlink="">
      <xdr:nvSpPr>
        <xdr:cNvPr id="585" name="楕円 584"/>
        <xdr:cNvSpPr/>
      </xdr:nvSpPr>
      <xdr:spPr>
        <a:xfrm>
          <a:off x="15430500" y="982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144891</xdr:rowOff>
    </xdr:from>
    <xdr:ext cx="534377" cy="259045"/>
    <xdr:sp macro="" textlink="">
      <xdr:nvSpPr>
        <xdr:cNvPr id="586" name="テキスト ボックス 585"/>
        <xdr:cNvSpPr txBox="1"/>
      </xdr:nvSpPr>
      <xdr:spPr>
        <a:xfrm>
          <a:off x="15214111" y="991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72820</xdr:rowOff>
    </xdr:from>
    <xdr:to>
      <xdr:col>76</xdr:col>
      <xdr:colOff>165100</xdr:colOff>
      <xdr:row>58</xdr:row>
      <xdr:rowOff>2970</xdr:rowOff>
    </xdr:to>
    <xdr:sp macro="" textlink="">
      <xdr:nvSpPr>
        <xdr:cNvPr id="587" name="楕円 586"/>
        <xdr:cNvSpPr/>
      </xdr:nvSpPr>
      <xdr:spPr>
        <a:xfrm>
          <a:off x="14541500" y="984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165547</xdr:rowOff>
    </xdr:from>
    <xdr:ext cx="534377" cy="259045"/>
    <xdr:sp macro="" textlink="">
      <xdr:nvSpPr>
        <xdr:cNvPr id="588" name="テキスト ボックス 587"/>
        <xdr:cNvSpPr txBox="1"/>
      </xdr:nvSpPr>
      <xdr:spPr>
        <a:xfrm>
          <a:off x="14325111" y="9938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69290</xdr:rowOff>
    </xdr:from>
    <xdr:to>
      <xdr:col>72</xdr:col>
      <xdr:colOff>38100</xdr:colOff>
      <xdr:row>57</xdr:row>
      <xdr:rowOff>170890</xdr:rowOff>
    </xdr:to>
    <xdr:sp macro="" textlink="">
      <xdr:nvSpPr>
        <xdr:cNvPr id="589" name="楕円 588"/>
        <xdr:cNvSpPr/>
      </xdr:nvSpPr>
      <xdr:spPr>
        <a:xfrm>
          <a:off x="13652500" y="98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162017</xdr:rowOff>
    </xdr:from>
    <xdr:ext cx="534377" cy="259045"/>
    <xdr:sp macro="" textlink="">
      <xdr:nvSpPr>
        <xdr:cNvPr id="590" name="テキスト ボックス 589"/>
        <xdr:cNvSpPr txBox="1"/>
      </xdr:nvSpPr>
      <xdr:spPr>
        <a:xfrm>
          <a:off x="13436111" y="993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30881</xdr:rowOff>
    </xdr:from>
    <xdr:to>
      <xdr:col>67</xdr:col>
      <xdr:colOff>101600</xdr:colOff>
      <xdr:row>57</xdr:row>
      <xdr:rowOff>132481</xdr:rowOff>
    </xdr:to>
    <xdr:sp macro="" textlink="">
      <xdr:nvSpPr>
        <xdr:cNvPr id="591" name="楕円 590"/>
        <xdr:cNvSpPr/>
      </xdr:nvSpPr>
      <xdr:spPr>
        <a:xfrm>
          <a:off x="12763500" y="980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123608</xdr:rowOff>
    </xdr:from>
    <xdr:ext cx="534377" cy="259045"/>
    <xdr:sp macro="" textlink="">
      <xdr:nvSpPr>
        <xdr:cNvPr id="592" name="テキスト ボックス 591"/>
        <xdr:cNvSpPr txBox="1"/>
      </xdr:nvSpPr>
      <xdr:spPr>
        <a:xfrm>
          <a:off x="12547111" y="9896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160198</xdr:rowOff>
    </xdr:from>
    <xdr:to>
      <xdr:col>85</xdr:col>
      <xdr:colOff>126364</xdr:colOff>
      <xdr:row>79</xdr:row>
      <xdr:rowOff>44450</xdr:rowOff>
    </xdr:to>
    <xdr:cxnSp macro="">
      <xdr:nvCxnSpPr>
        <xdr:cNvPr id="616" name="直線コネクタ 615"/>
        <xdr:cNvCxnSpPr/>
      </xdr:nvCxnSpPr>
      <xdr:spPr>
        <a:xfrm flipV="1">
          <a:off x="16317595" y="11990248"/>
          <a:ext cx="1269" cy="1598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8" name="直線コネクタ 61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106875</xdr:rowOff>
    </xdr:from>
    <xdr:ext cx="534377" cy="259045"/>
    <xdr:sp macro="" textlink="">
      <xdr:nvSpPr>
        <xdr:cNvPr id="619" name="災害復旧費最大値テキスト"/>
        <xdr:cNvSpPr txBox="1"/>
      </xdr:nvSpPr>
      <xdr:spPr>
        <a:xfrm>
          <a:off x="16370300" y="1176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83,924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160198</xdr:rowOff>
    </xdr:from>
    <xdr:to>
      <xdr:col>86</xdr:col>
      <xdr:colOff>25400</xdr:colOff>
      <xdr:row>69</xdr:row>
      <xdr:rowOff>160198</xdr:rowOff>
    </xdr:to>
    <xdr:cxnSp macro="">
      <xdr:nvCxnSpPr>
        <xdr:cNvPr id="620" name="直線コネクタ 619"/>
        <xdr:cNvCxnSpPr/>
      </xdr:nvCxnSpPr>
      <xdr:spPr>
        <a:xfrm>
          <a:off x="16230600" y="1199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117184</xdr:rowOff>
    </xdr:from>
    <xdr:to>
      <xdr:col>85</xdr:col>
      <xdr:colOff>127000</xdr:colOff>
      <xdr:row>79</xdr:row>
      <xdr:rowOff>6331</xdr:rowOff>
    </xdr:to>
    <xdr:cxnSp macro="">
      <xdr:nvCxnSpPr>
        <xdr:cNvPr id="621" name="直線コネクタ 620"/>
        <xdr:cNvCxnSpPr/>
      </xdr:nvCxnSpPr>
      <xdr:spPr>
        <a:xfrm>
          <a:off x="15481300" y="13490284"/>
          <a:ext cx="838200" cy="60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118806</xdr:rowOff>
    </xdr:from>
    <xdr:ext cx="534377" cy="259045"/>
    <xdr:sp macro="" textlink="">
      <xdr:nvSpPr>
        <xdr:cNvPr id="622" name="災害復旧費平均値テキスト"/>
        <xdr:cNvSpPr txBox="1"/>
      </xdr:nvSpPr>
      <xdr:spPr>
        <a:xfrm>
          <a:off x="16370300" y="13149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95929</xdr:rowOff>
    </xdr:from>
    <xdr:to>
      <xdr:col>85</xdr:col>
      <xdr:colOff>177800</xdr:colOff>
      <xdr:row>78</xdr:row>
      <xdr:rowOff>26079</xdr:rowOff>
    </xdr:to>
    <xdr:sp macro="" textlink="">
      <xdr:nvSpPr>
        <xdr:cNvPr id="623" name="フローチャート: 判断 622"/>
        <xdr:cNvSpPr/>
      </xdr:nvSpPr>
      <xdr:spPr>
        <a:xfrm>
          <a:off x="16268700" y="1329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117184</xdr:rowOff>
    </xdr:from>
    <xdr:to>
      <xdr:col>81</xdr:col>
      <xdr:colOff>50800</xdr:colOff>
      <xdr:row>79</xdr:row>
      <xdr:rowOff>7093</xdr:rowOff>
    </xdr:to>
    <xdr:cxnSp macro="">
      <xdr:nvCxnSpPr>
        <xdr:cNvPr id="624" name="直線コネクタ 623"/>
        <xdr:cNvCxnSpPr/>
      </xdr:nvCxnSpPr>
      <xdr:spPr>
        <a:xfrm flipV="1">
          <a:off x="14592300" y="13490284"/>
          <a:ext cx="889000" cy="6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129457</xdr:rowOff>
    </xdr:from>
    <xdr:to>
      <xdr:col>81</xdr:col>
      <xdr:colOff>101600</xdr:colOff>
      <xdr:row>78</xdr:row>
      <xdr:rowOff>59607</xdr:rowOff>
    </xdr:to>
    <xdr:sp macro="" textlink="">
      <xdr:nvSpPr>
        <xdr:cNvPr id="625" name="フローチャート: 判断 624"/>
        <xdr:cNvSpPr/>
      </xdr:nvSpPr>
      <xdr:spPr>
        <a:xfrm>
          <a:off x="15430500" y="1333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76134</xdr:rowOff>
    </xdr:from>
    <xdr:ext cx="534377" cy="259045"/>
    <xdr:sp macro="" textlink="">
      <xdr:nvSpPr>
        <xdr:cNvPr id="626" name="テキスト ボックス 625"/>
        <xdr:cNvSpPr txBox="1"/>
      </xdr:nvSpPr>
      <xdr:spPr>
        <a:xfrm>
          <a:off x="15214111" y="1310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7093</xdr:rowOff>
    </xdr:from>
    <xdr:to>
      <xdr:col>76</xdr:col>
      <xdr:colOff>114300</xdr:colOff>
      <xdr:row>79</xdr:row>
      <xdr:rowOff>44450</xdr:rowOff>
    </xdr:to>
    <xdr:cxnSp macro="">
      <xdr:nvCxnSpPr>
        <xdr:cNvPr id="627" name="直線コネクタ 626"/>
        <xdr:cNvCxnSpPr/>
      </xdr:nvCxnSpPr>
      <xdr:spPr>
        <a:xfrm flipV="1">
          <a:off x="13703300" y="13551643"/>
          <a:ext cx="889000" cy="37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91053</xdr:rowOff>
    </xdr:from>
    <xdr:to>
      <xdr:col>76</xdr:col>
      <xdr:colOff>165100</xdr:colOff>
      <xdr:row>78</xdr:row>
      <xdr:rowOff>21203</xdr:rowOff>
    </xdr:to>
    <xdr:sp macro="" textlink="">
      <xdr:nvSpPr>
        <xdr:cNvPr id="628" name="フローチャート: 判断 627"/>
        <xdr:cNvSpPr/>
      </xdr:nvSpPr>
      <xdr:spPr>
        <a:xfrm>
          <a:off x="14541500" y="132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37730</xdr:rowOff>
    </xdr:from>
    <xdr:ext cx="534377" cy="259045"/>
    <xdr:sp macro="" textlink="">
      <xdr:nvSpPr>
        <xdr:cNvPr id="629" name="テキスト ボックス 628"/>
        <xdr:cNvSpPr txBox="1"/>
      </xdr:nvSpPr>
      <xdr:spPr>
        <a:xfrm>
          <a:off x="14325111" y="130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20638</xdr:rowOff>
    </xdr:from>
    <xdr:to>
      <xdr:col>71</xdr:col>
      <xdr:colOff>177800</xdr:colOff>
      <xdr:row>79</xdr:row>
      <xdr:rowOff>44450</xdr:rowOff>
    </xdr:to>
    <xdr:cxnSp macro="">
      <xdr:nvCxnSpPr>
        <xdr:cNvPr id="630" name="直線コネクタ 629"/>
        <xdr:cNvCxnSpPr/>
      </xdr:nvCxnSpPr>
      <xdr:spPr>
        <a:xfrm>
          <a:off x="12814300" y="13565188"/>
          <a:ext cx="889000" cy="2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152679</xdr:rowOff>
    </xdr:from>
    <xdr:to>
      <xdr:col>72</xdr:col>
      <xdr:colOff>38100</xdr:colOff>
      <xdr:row>78</xdr:row>
      <xdr:rowOff>82829</xdr:rowOff>
    </xdr:to>
    <xdr:sp macro="" textlink="">
      <xdr:nvSpPr>
        <xdr:cNvPr id="631" name="フローチャート: 判断 630"/>
        <xdr:cNvSpPr/>
      </xdr:nvSpPr>
      <xdr:spPr>
        <a:xfrm>
          <a:off x="13652500" y="1335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99356</xdr:rowOff>
    </xdr:from>
    <xdr:ext cx="469744" cy="259045"/>
    <xdr:sp macro="" textlink="">
      <xdr:nvSpPr>
        <xdr:cNvPr id="632" name="テキスト ボックス 631"/>
        <xdr:cNvSpPr txBox="1"/>
      </xdr:nvSpPr>
      <xdr:spPr>
        <a:xfrm>
          <a:off x="13468428" y="1312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75718</xdr:rowOff>
    </xdr:from>
    <xdr:to>
      <xdr:col>67</xdr:col>
      <xdr:colOff>101600</xdr:colOff>
      <xdr:row>79</xdr:row>
      <xdr:rowOff>5868</xdr:rowOff>
    </xdr:to>
    <xdr:sp macro="" textlink="">
      <xdr:nvSpPr>
        <xdr:cNvPr id="633" name="フローチャート: 判断 632"/>
        <xdr:cNvSpPr/>
      </xdr:nvSpPr>
      <xdr:spPr>
        <a:xfrm>
          <a:off x="12763500" y="134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22395</xdr:rowOff>
    </xdr:from>
    <xdr:ext cx="469744" cy="259045"/>
    <xdr:sp macro="" textlink="">
      <xdr:nvSpPr>
        <xdr:cNvPr id="634" name="テキスト ボックス 633"/>
        <xdr:cNvSpPr txBox="1"/>
      </xdr:nvSpPr>
      <xdr:spPr>
        <a:xfrm>
          <a:off x="12579428" y="132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126981</xdr:rowOff>
    </xdr:from>
    <xdr:to>
      <xdr:col>85</xdr:col>
      <xdr:colOff>177800</xdr:colOff>
      <xdr:row>79</xdr:row>
      <xdr:rowOff>57131</xdr:rowOff>
    </xdr:to>
    <xdr:sp macro="" textlink="">
      <xdr:nvSpPr>
        <xdr:cNvPr id="640" name="楕円 639"/>
        <xdr:cNvSpPr/>
      </xdr:nvSpPr>
      <xdr:spPr>
        <a:xfrm>
          <a:off x="16268700" y="1350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41908</xdr:rowOff>
    </xdr:from>
    <xdr:ext cx="469744" cy="259045"/>
    <xdr:sp macro="" textlink="">
      <xdr:nvSpPr>
        <xdr:cNvPr id="641" name="災害復旧費該当値テキスト"/>
        <xdr:cNvSpPr txBox="1"/>
      </xdr:nvSpPr>
      <xdr:spPr>
        <a:xfrm>
          <a:off x="16370300" y="13415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66384</xdr:rowOff>
    </xdr:from>
    <xdr:to>
      <xdr:col>81</xdr:col>
      <xdr:colOff>101600</xdr:colOff>
      <xdr:row>78</xdr:row>
      <xdr:rowOff>167984</xdr:rowOff>
    </xdr:to>
    <xdr:sp macro="" textlink="">
      <xdr:nvSpPr>
        <xdr:cNvPr id="642" name="楕円 641"/>
        <xdr:cNvSpPr/>
      </xdr:nvSpPr>
      <xdr:spPr>
        <a:xfrm>
          <a:off x="15430500" y="1343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159111</xdr:rowOff>
    </xdr:from>
    <xdr:ext cx="469744" cy="259045"/>
    <xdr:sp macro="" textlink="">
      <xdr:nvSpPr>
        <xdr:cNvPr id="643" name="テキスト ボックス 642"/>
        <xdr:cNvSpPr txBox="1"/>
      </xdr:nvSpPr>
      <xdr:spPr>
        <a:xfrm>
          <a:off x="15246428" y="13532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127743</xdr:rowOff>
    </xdr:from>
    <xdr:to>
      <xdr:col>76</xdr:col>
      <xdr:colOff>165100</xdr:colOff>
      <xdr:row>79</xdr:row>
      <xdr:rowOff>57893</xdr:rowOff>
    </xdr:to>
    <xdr:sp macro="" textlink="">
      <xdr:nvSpPr>
        <xdr:cNvPr id="644" name="楕円 643"/>
        <xdr:cNvSpPr/>
      </xdr:nvSpPr>
      <xdr:spPr>
        <a:xfrm>
          <a:off x="14541500" y="1350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49020</xdr:rowOff>
    </xdr:from>
    <xdr:ext cx="469744" cy="259045"/>
    <xdr:sp macro="" textlink="">
      <xdr:nvSpPr>
        <xdr:cNvPr id="645" name="テキスト ボックス 644"/>
        <xdr:cNvSpPr txBox="1"/>
      </xdr:nvSpPr>
      <xdr:spPr>
        <a:xfrm>
          <a:off x="14357428" y="135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6" name="楕円 645"/>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47" name="テキスト ボックス 646"/>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141288</xdr:rowOff>
    </xdr:from>
    <xdr:to>
      <xdr:col>67</xdr:col>
      <xdr:colOff>101600</xdr:colOff>
      <xdr:row>79</xdr:row>
      <xdr:rowOff>71438</xdr:rowOff>
    </xdr:to>
    <xdr:sp macro="" textlink="">
      <xdr:nvSpPr>
        <xdr:cNvPr id="648" name="楕円 647"/>
        <xdr:cNvSpPr/>
      </xdr:nvSpPr>
      <xdr:spPr>
        <a:xfrm>
          <a:off x="12763500" y="1351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62565</xdr:rowOff>
    </xdr:from>
    <xdr:ext cx="469744" cy="259045"/>
    <xdr:sp macro="" textlink="">
      <xdr:nvSpPr>
        <xdr:cNvPr id="649" name="テキスト ボックス 648"/>
        <xdr:cNvSpPr txBox="1"/>
      </xdr:nvSpPr>
      <xdr:spPr>
        <a:xfrm>
          <a:off x="12579428" y="13607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73557</xdr:rowOff>
    </xdr:from>
    <xdr:to>
      <xdr:col>85</xdr:col>
      <xdr:colOff>126364</xdr:colOff>
      <xdr:row>98</xdr:row>
      <xdr:rowOff>99251</xdr:rowOff>
    </xdr:to>
    <xdr:cxnSp macro="">
      <xdr:nvCxnSpPr>
        <xdr:cNvPr id="671" name="直線コネクタ 670"/>
        <xdr:cNvCxnSpPr/>
      </xdr:nvCxnSpPr>
      <xdr:spPr>
        <a:xfrm flipV="1">
          <a:off x="16317595" y="15675507"/>
          <a:ext cx="1269" cy="1225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103078</xdr:rowOff>
    </xdr:from>
    <xdr:ext cx="469744" cy="259045"/>
    <xdr:sp macro="" textlink="">
      <xdr:nvSpPr>
        <xdr:cNvPr id="672" name="公債費最小値テキスト"/>
        <xdr:cNvSpPr txBox="1"/>
      </xdr:nvSpPr>
      <xdr:spPr>
        <a:xfrm>
          <a:off x="16370300" y="1690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99251</xdr:rowOff>
    </xdr:from>
    <xdr:to>
      <xdr:col>86</xdr:col>
      <xdr:colOff>25400</xdr:colOff>
      <xdr:row>98</xdr:row>
      <xdr:rowOff>99251</xdr:rowOff>
    </xdr:to>
    <xdr:cxnSp macro="">
      <xdr:nvCxnSpPr>
        <xdr:cNvPr id="673" name="直線コネクタ 672"/>
        <xdr:cNvCxnSpPr/>
      </xdr:nvCxnSpPr>
      <xdr:spPr>
        <a:xfrm>
          <a:off x="16230600" y="16901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20234</xdr:rowOff>
    </xdr:from>
    <xdr:ext cx="599010" cy="259045"/>
    <xdr:sp macro="" textlink="">
      <xdr:nvSpPr>
        <xdr:cNvPr id="674" name="公債費最大値テキスト"/>
        <xdr:cNvSpPr txBox="1"/>
      </xdr:nvSpPr>
      <xdr:spPr>
        <a:xfrm>
          <a:off x="16370300" y="15450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276,967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73557</xdr:rowOff>
    </xdr:from>
    <xdr:to>
      <xdr:col>86</xdr:col>
      <xdr:colOff>25400</xdr:colOff>
      <xdr:row>91</xdr:row>
      <xdr:rowOff>73557</xdr:rowOff>
    </xdr:to>
    <xdr:cxnSp macro="">
      <xdr:nvCxnSpPr>
        <xdr:cNvPr id="675" name="直線コネクタ 674"/>
        <xdr:cNvCxnSpPr/>
      </xdr:nvCxnSpPr>
      <xdr:spPr>
        <a:xfrm>
          <a:off x="16230600" y="15675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74558</xdr:rowOff>
    </xdr:from>
    <xdr:to>
      <xdr:col>85</xdr:col>
      <xdr:colOff>127000</xdr:colOff>
      <xdr:row>97</xdr:row>
      <xdr:rowOff>81722</xdr:rowOff>
    </xdr:to>
    <xdr:cxnSp macro="">
      <xdr:nvCxnSpPr>
        <xdr:cNvPr id="676" name="直線コネクタ 675"/>
        <xdr:cNvCxnSpPr/>
      </xdr:nvCxnSpPr>
      <xdr:spPr>
        <a:xfrm>
          <a:off x="15481300" y="16705208"/>
          <a:ext cx="838200" cy="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111749</xdr:rowOff>
    </xdr:from>
    <xdr:ext cx="534377" cy="259045"/>
    <xdr:sp macro="" textlink="">
      <xdr:nvSpPr>
        <xdr:cNvPr id="677" name="公債費平均値テキスト"/>
        <xdr:cNvSpPr txBox="1"/>
      </xdr:nvSpPr>
      <xdr:spPr>
        <a:xfrm>
          <a:off x="16370300" y="16399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88872</xdr:rowOff>
    </xdr:from>
    <xdr:to>
      <xdr:col>85</xdr:col>
      <xdr:colOff>177800</xdr:colOff>
      <xdr:row>97</xdr:row>
      <xdr:rowOff>19022</xdr:rowOff>
    </xdr:to>
    <xdr:sp macro="" textlink="">
      <xdr:nvSpPr>
        <xdr:cNvPr id="678" name="フローチャート: 判断 677"/>
        <xdr:cNvSpPr/>
      </xdr:nvSpPr>
      <xdr:spPr>
        <a:xfrm>
          <a:off x="162687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74558</xdr:rowOff>
    </xdr:from>
    <xdr:to>
      <xdr:col>81</xdr:col>
      <xdr:colOff>50800</xdr:colOff>
      <xdr:row>97</xdr:row>
      <xdr:rowOff>78970</xdr:rowOff>
    </xdr:to>
    <xdr:cxnSp macro="">
      <xdr:nvCxnSpPr>
        <xdr:cNvPr id="679" name="直線コネクタ 678"/>
        <xdr:cNvCxnSpPr/>
      </xdr:nvCxnSpPr>
      <xdr:spPr>
        <a:xfrm flipV="1">
          <a:off x="14592300" y="16705208"/>
          <a:ext cx="889000" cy="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88081</xdr:rowOff>
    </xdr:from>
    <xdr:to>
      <xdr:col>81</xdr:col>
      <xdr:colOff>101600</xdr:colOff>
      <xdr:row>97</xdr:row>
      <xdr:rowOff>18231</xdr:rowOff>
    </xdr:to>
    <xdr:sp macro="" textlink="">
      <xdr:nvSpPr>
        <xdr:cNvPr id="680" name="フローチャート: 判断 679"/>
        <xdr:cNvSpPr/>
      </xdr:nvSpPr>
      <xdr:spPr>
        <a:xfrm>
          <a:off x="15430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34758</xdr:rowOff>
    </xdr:from>
    <xdr:ext cx="534377" cy="259045"/>
    <xdr:sp macro="" textlink="">
      <xdr:nvSpPr>
        <xdr:cNvPr id="681" name="テキスト ボックス 680"/>
        <xdr:cNvSpPr txBox="1"/>
      </xdr:nvSpPr>
      <xdr:spPr>
        <a:xfrm>
          <a:off x="15214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78970</xdr:rowOff>
    </xdr:from>
    <xdr:to>
      <xdr:col>76</xdr:col>
      <xdr:colOff>114300</xdr:colOff>
      <xdr:row>97</xdr:row>
      <xdr:rowOff>98355</xdr:rowOff>
    </xdr:to>
    <xdr:cxnSp macro="">
      <xdr:nvCxnSpPr>
        <xdr:cNvPr id="682" name="直線コネクタ 681"/>
        <xdr:cNvCxnSpPr/>
      </xdr:nvCxnSpPr>
      <xdr:spPr>
        <a:xfrm flipV="1">
          <a:off x="13703300" y="16709620"/>
          <a:ext cx="889000" cy="19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102904</xdr:rowOff>
    </xdr:from>
    <xdr:to>
      <xdr:col>76</xdr:col>
      <xdr:colOff>165100</xdr:colOff>
      <xdr:row>97</xdr:row>
      <xdr:rowOff>33054</xdr:rowOff>
    </xdr:to>
    <xdr:sp macro="" textlink="">
      <xdr:nvSpPr>
        <xdr:cNvPr id="683" name="フローチャート: 判断 682"/>
        <xdr:cNvSpPr/>
      </xdr:nvSpPr>
      <xdr:spPr>
        <a:xfrm>
          <a:off x="14541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49581</xdr:rowOff>
    </xdr:from>
    <xdr:ext cx="534377" cy="259045"/>
    <xdr:sp macro="" textlink="">
      <xdr:nvSpPr>
        <xdr:cNvPr id="684" name="テキスト ボックス 683"/>
        <xdr:cNvSpPr txBox="1"/>
      </xdr:nvSpPr>
      <xdr:spPr>
        <a:xfrm>
          <a:off x="14325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94314</xdr:rowOff>
    </xdr:from>
    <xdr:to>
      <xdr:col>71</xdr:col>
      <xdr:colOff>177800</xdr:colOff>
      <xdr:row>97</xdr:row>
      <xdr:rowOff>98355</xdr:rowOff>
    </xdr:to>
    <xdr:cxnSp macro="">
      <xdr:nvCxnSpPr>
        <xdr:cNvPr id="685" name="直線コネクタ 684"/>
        <xdr:cNvCxnSpPr/>
      </xdr:nvCxnSpPr>
      <xdr:spPr>
        <a:xfrm>
          <a:off x="12814300" y="16724964"/>
          <a:ext cx="889000" cy="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122816</xdr:rowOff>
    </xdr:from>
    <xdr:to>
      <xdr:col>72</xdr:col>
      <xdr:colOff>38100</xdr:colOff>
      <xdr:row>97</xdr:row>
      <xdr:rowOff>52966</xdr:rowOff>
    </xdr:to>
    <xdr:sp macro="" textlink="">
      <xdr:nvSpPr>
        <xdr:cNvPr id="686" name="フローチャート: 判断 685"/>
        <xdr:cNvSpPr/>
      </xdr:nvSpPr>
      <xdr:spPr>
        <a:xfrm>
          <a:off x="13652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69493</xdr:rowOff>
    </xdr:from>
    <xdr:ext cx="534377" cy="259045"/>
    <xdr:sp macro="" textlink="">
      <xdr:nvSpPr>
        <xdr:cNvPr id="687" name="テキスト ボックス 686"/>
        <xdr:cNvSpPr txBox="1"/>
      </xdr:nvSpPr>
      <xdr:spPr>
        <a:xfrm>
          <a:off x="13436111" y="163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153622</xdr:rowOff>
    </xdr:from>
    <xdr:to>
      <xdr:col>67</xdr:col>
      <xdr:colOff>101600</xdr:colOff>
      <xdr:row>97</xdr:row>
      <xdr:rowOff>83772</xdr:rowOff>
    </xdr:to>
    <xdr:sp macro="" textlink="">
      <xdr:nvSpPr>
        <xdr:cNvPr id="688" name="フローチャート: 判断 687"/>
        <xdr:cNvSpPr/>
      </xdr:nvSpPr>
      <xdr:spPr>
        <a:xfrm>
          <a:off x="12763500" y="1661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100299</xdr:rowOff>
    </xdr:from>
    <xdr:ext cx="534377" cy="259045"/>
    <xdr:sp macro="" textlink="">
      <xdr:nvSpPr>
        <xdr:cNvPr id="689" name="テキスト ボックス 688"/>
        <xdr:cNvSpPr txBox="1"/>
      </xdr:nvSpPr>
      <xdr:spPr>
        <a:xfrm>
          <a:off x="12547111" y="1638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30922</xdr:rowOff>
    </xdr:from>
    <xdr:to>
      <xdr:col>85</xdr:col>
      <xdr:colOff>177800</xdr:colOff>
      <xdr:row>97</xdr:row>
      <xdr:rowOff>132522</xdr:rowOff>
    </xdr:to>
    <xdr:sp macro="" textlink="">
      <xdr:nvSpPr>
        <xdr:cNvPr id="695" name="楕円 694"/>
        <xdr:cNvSpPr/>
      </xdr:nvSpPr>
      <xdr:spPr>
        <a:xfrm>
          <a:off x="16268700" y="1666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9349</xdr:rowOff>
    </xdr:from>
    <xdr:ext cx="534377" cy="259045"/>
    <xdr:sp macro="" textlink="">
      <xdr:nvSpPr>
        <xdr:cNvPr id="696" name="公債費該当値テキスト"/>
        <xdr:cNvSpPr txBox="1"/>
      </xdr:nvSpPr>
      <xdr:spPr>
        <a:xfrm>
          <a:off x="16370300" y="1663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23758</xdr:rowOff>
    </xdr:from>
    <xdr:to>
      <xdr:col>81</xdr:col>
      <xdr:colOff>101600</xdr:colOff>
      <xdr:row>97</xdr:row>
      <xdr:rowOff>125358</xdr:rowOff>
    </xdr:to>
    <xdr:sp macro="" textlink="">
      <xdr:nvSpPr>
        <xdr:cNvPr id="697" name="楕円 696"/>
        <xdr:cNvSpPr/>
      </xdr:nvSpPr>
      <xdr:spPr>
        <a:xfrm>
          <a:off x="15430500" y="1665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116485</xdr:rowOff>
    </xdr:from>
    <xdr:ext cx="534377" cy="259045"/>
    <xdr:sp macro="" textlink="">
      <xdr:nvSpPr>
        <xdr:cNvPr id="698" name="テキスト ボックス 697"/>
        <xdr:cNvSpPr txBox="1"/>
      </xdr:nvSpPr>
      <xdr:spPr>
        <a:xfrm>
          <a:off x="15214111" y="1674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28170</xdr:rowOff>
    </xdr:from>
    <xdr:to>
      <xdr:col>76</xdr:col>
      <xdr:colOff>165100</xdr:colOff>
      <xdr:row>97</xdr:row>
      <xdr:rowOff>129770</xdr:rowOff>
    </xdr:to>
    <xdr:sp macro="" textlink="">
      <xdr:nvSpPr>
        <xdr:cNvPr id="699" name="楕円 698"/>
        <xdr:cNvSpPr/>
      </xdr:nvSpPr>
      <xdr:spPr>
        <a:xfrm>
          <a:off x="14541500" y="1665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120897</xdr:rowOff>
    </xdr:from>
    <xdr:ext cx="534377" cy="259045"/>
    <xdr:sp macro="" textlink="">
      <xdr:nvSpPr>
        <xdr:cNvPr id="700" name="テキスト ボックス 699"/>
        <xdr:cNvSpPr txBox="1"/>
      </xdr:nvSpPr>
      <xdr:spPr>
        <a:xfrm>
          <a:off x="14325111" y="16751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47555</xdr:rowOff>
    </xdr:from>
    <xdr:to>
      <xdr:col>72</xdr:col>
      <xdr:colOff>38100</xdr:colOff>
      <xdr:row>97</xdr:row>
      <xdr:rowOff>149155</xdr:rowOff>
    </xdr:to>
    <xdr:sp macro="" textlink="">
      <xdr:nvSpPr>
        <xdr:cNvPr id="701" name="楕円 700"/>
        <xdr:cNvSpPr/>
      </xdr:nvSpPr>
      <xdr:spPr>
        <a:xfrm>
          <a:off x="13652500" y="1667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140282</xdr:rowOff>
    </xdr:from>
    <xdr:ext cx="534377" cy="259045"/>
    <xdr:sp macro="" textlink="">
      <xdr:nvSpPr>
        <xdr:cNvPr id="702" name="テキスト ボックス 701"/>
        <xdr:cNvSpPr txBox="1"/>
      </xdr:nvSpPr>
      <xdr:spPr>
        <a:xfrm>
          <a:off x="13436111" y="1677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43514</xdr:rowOff>
    </xdr:from>
    <xdr:to>
      <xdr:col>67</xdr:col>
      <xdr:colOff>101600</xdr:colOff>
      <xdr:row>97</xdr:row>
      <xdr:rowOff>145114</xdr:rowOff>
    </xdr:to>
    <xdr:sp macro="" textlink="">
      <xdr:nvSpPr>
        <xdr:cNvPr id="703" name="楕円 702"/>
        <xdr:cNvSpPr/>
      </xdr:nvSpPr>
      <xdr:spPr>
        <a:xfrm>
          <a:off x="12763500" y="1667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136241</xdr:rowOff>
    </xdr:from>
    <xdr:ext cx="534377" cy="259045"/>
    <xdr:sp macro="" textlink="">
      <xdr:nvSpPr>
        <xdr:cNvPr id="704" name="テキスト ボックス 703"/>
        <xdr:cNvSpPr txBox="1"/>
      </xdr:nvSpPr>
      <xdr:spPr>
        <a:xfrm>
          <a:off x="12547111" y="1676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8" name="テキスト ボックス 71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0" name="テキスト ボックス 71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2" name="テキスト ボックス 72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116459</xdr:rowOff>
    </xdr:from>
    <xdr:to>
      <xdr:col>116</xdr:col>
      <xdr:colOff>62864</xdr:colOff>
      <xdr:row>39</xdr:row>
      <xdr:rowOff>44450</xdr:rowOff>
    </xdr:to>
    <xdr:cxnSp macro="">
      <xdr:nvCxnSpPr>
        <xdr:cNvPr id="728" name="直線コネクタ 727"/>
        <xdr:cNvCxnSpPr/>
      </xdr:nvCxnSpPr>
      <xdr:spPr>
        <a:xfrm flipV="1">
          <a:off x="22159595" y="5431409"/>
          <a:ext cx="1269" cy="129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53865</xdr:rowOff>
    </xdr:from>
    <xdr:ext cx="249299" cy="259045"/>
    <xdr:sp macro="" textlink="">
      <xdr:nvSpPr>
        <xdr:cNvPr id="729" name="諸支出金最小値テキスト"/>
        <xdr:cNvSpPr txBox="1"/>
      </xdr:nvSpPr>
      <xdr:spPr>
        <a:xfrm>
          <a:off x="22212300" y="67404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63136</xdr:rowOff>
    </xdr:from>
    <xdr:ext cx="534377" cy="259045"/>
    <xdr:sp macro="" textlink="">
      <xdr:nvSpPr>
        <xdr:cNvPr id="731" name="諸支出金最大値テキスト"/>
        <xdr:cNvSpPr txBox="1"/>
      </xdr:nvSpPr>
      <xdr:spPr>
        <a:xfrm>
          <a:off x="22212300" y="520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116459</xdr:rowOff>
    </xdr:from>
    <xdr:to>
      <xdr:col>116</xdr:col>
      <xdr:colOff>152400</xdr:colOff>
      <xdr:row>31</xdr:row>
      <xdr:rowOff>116459</xdr:rowOff>
    </xdr:to>
    <xdr:cxnSp macro="">
      <xdr:nvCxnSpPr>
        <xdr:cNvPr id="732" name="直線コネクタ 731"/>
        <xdr:cNvCxnSpPr/>
      </xdr:nvCxnSpPr>
      <xdr:spPr>
        <a:xfrm>
          <a:off x="22072600" y="543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3" name="直線コネクタ 73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142765</xdr:rowOff>
    </xdr:from>
    <xdr:ext cx="378565" cy="259045"/>
    <xdr:sp macro="" textlink="">
      <xdr:nvSpPr>
        <xdr:cNvPr id="734" name="諸支出金平均値テキスト"/>
        <xdr:cNvSpPr txBox="1"/>
      </xdr:nvSpPr>
      <xdr:spPr>
        <a:xfrm>
          <a:off x="22212300" y="64864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119888</xdr:rowOff>
    </xdr:from>
    <xdr:to>
      <xdr:col>116</xdr:col>
      <xdr:colOff>114300</xdr:colOff>
      <xdr:row>39</xdr:row>
      <xdr:rowOff>50038</xdr:rowOff>
    </xdr:to>
    <xdr:sp macro="" textlink="">
      <xdr:nvSpPr>
        <xdr:cNvPr id="735" name="フローチャート: 判断 734"/>
        <xdr:cNvSpPr/>
      </xdr:nvSpPr>
      <xdr:spPr>
        <a:xfrm>
          <a:off x="22110700" y="663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6" name="直線コネクタ 73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87630</xdr:rowOff>
    </xdr:from>
    <xdr:to>
      <xdr:col>112</xdr:col>
      <xdr:colOff>38100</xdr:colOff>
      <xdr:row>39</xdr:row>
      <xdr:rowOff>17780</xdr:rowOff>
    </xdr:to>
    <xdr:sp macro="" textlink="">
      <xdr:nvSpPr>
        <xdr:cNvPr id="737" name="フローチャート: 判断 736"/>
        <xdr:cNvSpPr/>
      </xdr:nvSpPr>
      <xdr:spPr>
        <a:xfrm>
          <a:off x="212725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34307</xdr:rowOff>
    </xdr:from>
    <xdr:ext cx="378565" cy="259045"/>
    <xdr:sp macro="" textlink="">
      <xdr:nvSpPr>
        <xdr:cNvPr id="738" name="テキスト ボックス 737"/>
        <xdr:cNvSpPr txBox="1"/>
      </xdr:nvSpPr>
      <xdr:spPr>
        <a:xfrm>
          <a:off x="21134017" y="6377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9" name="直線コネクタ 73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65532</xdr:rowOff>
    </xdr:from>
    <xdr:to>
      <xdr:col>107</xdr:col>
      <xdr:colOff>101600</xdr:colOff>
      <xdr:row>38</xdr:row>
      <xdr:rowOff>167132</xdr:rowOff>
    </xdr:to>
    <xdr:sp macro="" textlink="">
      <xdr:nvSpPr>
        <xdr:cNvPr id="740" name="フローチャート: 判断 739"/>
        <xdr:cNvSpPr/>
      </xdr:nvSpPr>
      <xdr:spPr>
        <a:xfrm>
          <a:off x="20383500" y="65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12209</xdr:rowOff>
    </xdr:from>
    <xdr:ext cx="378565" cy="259045"/>
    <xdr:sp macro="" textlink="">
      <xdr:nvSpPr>
        <xdr:cNvPr id="741" name="テキスト ボックス 740"/>
        <xdr:cNvSpPr txBox="1"/>
      </xdr:nvSpPr>
      <xdr:spPr>
        <a:xfrm>
          <a:off x="20245017" y="6355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2" name="直線コネクタ 74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52959</xdr:rowOff>
    </xdr:from>
    <xdr:to>
      <xdr:col>102</xdr:col>
      <xdr:colOff>165100</xdr:colOff>
      <xdr:row>38</xdr:row>
      <xdr:rowOff>154559</xdr:rowOff>
    </xdr:to>
    <xdr:sp macro="" textlink="">
      <xdr:nvSpPr>
        <xdr:cNvPr id="743" name="フローチャート: 判断 742"/>
        <xdr:cNvSpPr/>
      </xdr:nvSpPr>
      <xdr:spPr>
        <a:xfrm>
          <a:off x="19494500" y="656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171086</xdr:rowOff>
    </xdr:from>
    <xdr:ext cx="378565" cy="259045"/>
    <xdr:sp macro="" textlink="">
      <xdr:nvSpPr>
        <xdr:cNvPr id="744" name="テキスト ボックス 743"/>
        <xdr:cNvSpPr txBox="1"/>
      </xdr:nvSpPr>
      <xdr:spPr>
        <a:xfrm>
          <a:off x="19356017" y="6343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141097</xdr:rowOff>
    </xdr:from>
    <xdr:to>
      <xdr:col>98</xdr:col>
      <xdr:colOff>38100</xdr:colOff>
      <xdr:row>39</xdr:row>
      <xdr:rowOff>71247</xdr:rowOff>
    </xdr:to>
    <xdr:sp macro="" textlink="">
      <xdr:nvSpPr>
        <xdr:cNvPr id="745" name="フローチャート: 判断 744"/>
        <xdr:cNvSpPr/>
      </xdr:nvSpPr>
      <xdr:spPr>
        <a:xfrm>
          <a:off x="18605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87774</xdr:rowOff>
    </xdr:from>
    <xdr:ext cx="378565" cy="259045"/>
    <xdr:sp macro="" textlink="">
      <xdr:nvSpPr>
        <xdr:cNvPr id="746" name="テキスト ボックス 745"/>
        <xdr:cNvSpPr txBox="1"/>
      </xdr:nvSpPr>
      <xdr:spPr>
        <a:xfrm>
          <a:off x="18467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2" name="楕円 75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98315</xdr:rowOff>
    </xdr:from>
    <xdr:ext cx="249299" cy="259045"/>
    <xdr:sp macro="" textlink="">
      <xdr:nvSpPr>
        <xdr:cNvPr id="753" name="諸支出金該当値テキスト"/>
        <xdr:cNvSpPr txBox="1"/>
      </xdr:nvSpPr>
      <xdr:spPr>
        <a:xfrm>
          <a:off x="22212300" y="66134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4" name="楕円 75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5" name="テキスト ボックス 75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6" name="楕円 75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7" name="テキスト ボックス 75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8" name="楕円 75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9" name="テキスト ボックス 75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0" name="楕円 75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1" name="テキスト ボックス 76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75" name="テキスト ボックス 774"/>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77" name="テキスト ボックス 776"/>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79" name="テキスト ボックス 778"/>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81" name="テキスト ボックス 780"/>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3" name="テキスト ボックス 782"/>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785" name="直線コネクタ 784"/>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786"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788"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0" name="直線コネクタ 789"/>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1"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792" name="フローチャート: 判断 791"/>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3" name="直線コネクタ 792"/>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794" name="フローチャート: 判断 793"/>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795" name="テキスト ボックス 794"/>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6" name="直線コネクタ 795"/>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797" name="フローチャート: 判断 796"/>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798" name="テキスト ボックス 797"/>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9" name="直線コネクタ 798"/>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00" name="フローチャート: 判断 799"/>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01" name="テキスト ボックス 800"/>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50800</xdr:rowOff>
    </xdr:from>
    <xdr:to>
      <xdr:col>98</xdr:col>
      <xdr:colOff>38100</xdr:colOff>
      <xdr:row>50</xdr:row>
      <xdr:rowOff>152400</xdr:rowOff>
    </xdr:to>
    <xdr:sp macro="" textlink="">
      <xdr:nvSpPr>
        <xdr:cNvPr id="802" name="フローチャート: 判断 801"/>
        <xdr:cNvSpPr/>
      </xdr:nvSpPr>
      <xdr:spPr>
        <a:xfrm>
          <a:off x="18605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168927</xdr:rowOff>
    </xdr:from>
    <xdr:ext cx="313932" cy="259045"/>
    <xdr:sp macro="" textlink="">
      <xdr:nvSpPr>
        <xdr:cNvPr id="803" name="テキスト ボックス 802"/>
        <xdr:cNvSpPr txBox="1"/>
      </xdr:nvSpPr>
      <xdr:spPr>
        <a:xfrm>
          <a:off x="18499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9" name="楕円 808"/>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10"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1" name="楕円 810"/>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12" name="テキスト ボックス 811"/>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3" name="楕円 812"/>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14" name="テキスト ボックス 813"/>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5" name="楕円 814"/>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16" name="テキスト ボックス 815"/>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7" name="楕円 816"/>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8" name="テキスト ボックス 817"/>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消防費を除く全ての費目が類似団体を下回っており、コストが抑えられていると言える。</a:t>
          </a:r>
        </a:p>
        <a:p>
          <a:r>
            <a:rPr kumimoji="1" lang="ja-JP" altLang="en-US" sz="1300">
              <a:latin typeface="ＭＳ Ｐゴシック" panose="020B0600070205080204" pitchFamily="50" charset="-128"/>
              <a:ea typeface="ＭＳ Ｐゴシック" panose="020B0600070205080204" pitchFamily="50" charset="-128"/>
            </a:rPr>
            <a:t>　消防費については一人当たりのコストが類似団体平均と比べて上回っているが、前年度に比べて差が減少している。歳出が多い要因としては、町の面積が広大であるため消防団組織として大きくならざるを得ないということがある。</a:t>
          </a:r>
        </a:p>
        <a:p>
          <a:r>
            <a:rPr kumimoji="1" lang="ja-JP" altLang="en-US" sz="1300">
              <a:latin typeface="ＭＳ Ｐゴシック" panose="020B0600070205080204" pitchFamily="50" charset="-128"/>
              <a:ea typeface="ＭＳ Ｐゴシック" panose="020B0600070205080204" pitchFamily="50" charset="-128"/>
            </a:rPr>
            <a:t>また、郡市内に設置している広域消防に係る負担金費用もあるため削減することは難しい費目である。</a:t>
          </a:r>
        </a:p>
        <a:p>
          <a:r>
            <a:rPr kumimoji="1" lang="ja-JP" altLang="en-US" sz="1300">
              <a:latin typeface="ＭＳ Ｐゴシック" panose="020B0600070205080204" pitchFamily="50" charset="-128"/>
              <a:ea typeface="ＭＳ Ｐゴシック" panose="020B0600070205080204" pitchFamily="50" charset="-128"/>
            </a:rPr>
            <a:t>　総務費については、ふるさと納税が落ち着きを見せたことから、歳出が減少し類似団体平均を下回る結果となった。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千葉県大多喜町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財政調整基金残高は、取り崩しを行ったため前年度より減少したが、全体の標準財政規模比についてはほぼ前年度と同水準を維持している。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実質単年度収支については、町税の減少や各種交付金の減少により赤字となったが、実質収支額は前年度より増加し高い水準を維持している。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千葉県大多喜町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の決算で黒字となっており、また、標準財政規模比が高い会計が多いことから健全な状態にあると考える。今後も引き続き、歳入の確保及び全ての会計で更なるコスト削減等の推進を図り、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千葉県大多喜町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に引き続き、据置となっていた過疎対策事業債の元金償還が始まったが、新規発行債の抑制に努めているため前年度よりも元利償還金は減少した。今後も新規発行債の抑制に努め、実質公債費比率の急激な上昇を抑え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満期一括償還地方債は利用していない。</a:t>
          </a:r>
          <a:endParaRPr kumimoji="1" lang="en-US" altLang="ja-JP"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千葉県大多喜町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新規発行債の抑制に努め地方債の現在高は減少しているが、充当可能基金の一部取り崩しを行ったため、将来負担比率の分子は増加している。今後も地方債の借入抑制や基金の計画的な積み増しを行い、将来負担の軽減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千葉県大多喜町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・ふるさと基金積立金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百万円、福祉基金積立金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百万円、公共施設整備基金積立金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百万円があったものの、定住化基金の取崩し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201</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百万円やふるさと基金の取崩し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百万円が多かったため、基金全体としては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・基金の使途を明確化するために、財政調整基金の取崩しを行い各特定目的基金に積立てを行う予定である。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・各特定目的金の取崩しが想定される事業が多いため、中長期的には減少していく見込みである。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・ふるさと基金：寄附金を財源として寄附者の社会的投資を具体化することにより、多様な人びとの参加による個性豊かな</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ふるさとづくりを目指す。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・福祉基金：高齢者、障害者及び児童の保健福祉の増進に資する。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・定住化基金：町営住宅建設のために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・ふるさと基金：ふるさと納税返礼品等の財源として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百万円を充当した一方で、受け入れたふるさと納税分の積立てが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あったため、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・公共施設整備基金：今後増加が見込まれる公共施設整備に備え、毎年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百万円程度を積立て予定。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・歳出事業に対する歳入の補填のため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・基金の使途を明確化するために、取崩しを行い各特定目的金に積立てを行う予定である。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・取崩しを行わなかったため増減なし。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・過疎対策事業債の借入が増加してきており、償還については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年以内と短く今後償還額が増加していく見込みであることから、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それに備えて計画的に積立てを行っていく予定である。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千葉県大多喜町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9,161
9,098
129.87
5,431,574
5,142,902
267,846
3,219,129
4,405,157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374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257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1025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59473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年度以降、類似団体平均を上回っている。これは、類似団体等と比較して施設の老朽化が進んでいることを示している。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年度では千葉県平均を下回っているものの、全国平均及び類似団体平均を上回っている。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公共施設等の個別施設計画についてはこれから策定する予定であり、今後の資産の適正な管理を進めていきたい。</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772811" y="68638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127125" y="665307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772811" y="656308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127125" y="63522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772811" y="62622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127125" y="605145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772811" y="595765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127125" y="575065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772811" y="565685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127125" y="544984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772811" y="53560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127125" y="514522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772811" y="50552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4" name="テキスト ボックス 63"/>
        <xdr:cNvSpPr txBox="1"/>
      </xdr:nvSpPr>
      <xdr:spPr>
        <a:xfrm>
          <a:off x="721516" y="4754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164828</xdr:rowOff>
    </xdr:from>
    <xdr:to>
      <xdr:col>23</xdr:col>
      <xdr:colOff>85090</xdr:colOff>
      <xdr:row>35</xdr:row>
      <xdr:rowOff>18959</xdr:rowOff>
    </xdr:to>
    <xdr:cxnSp macro="">
      <xdr:nvCxnSpPr>
        <xdr:cNvPr id="66" name="直線コネクタ 65"/>
        <xdr:cNvCxnSpPr/>
      </xdr:nvCxnSpPr>
      <xdr:spPr>
        <a:xfrm flipV="1">
          <a:off x="4206240" y="5277848"/>
          <a:ext cx="1270" cy="1362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22786</xdr:rowOff>
    </xdr:from>
    <xdr:ext cx="405111" cy="259045"/>
    <xdr:sp macro="" textlink="">
      <xdr:nvSpPr>
        <xdr:cNvPr id="67" name="有形固定資産減価償却率最小値テキスト"/>
        <xdr:cNvSpPr txBox="1"/>
      </xdr:nvSpPr>
      <xdr:spPr>
        <a:xfrm>
          <a:off x="4258945" y="6644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18959</xdr:rowOff>
    </xdr:from>
    <xdr:to>
      <xdr:col>23</xdr:col>
      <xdr:colOff>174625</xdr:colOff>
      <xdr:row>35</xdr:row>
      <xdr:rowOff>18959</xdr:rowOff>
    </xdr:to>
    <xdr:cxnSp macro="">
      <xdr:nvCxnSpPr>
        <xdr:cNvPr id="68" name="直線コネクタ 67"/>
        <xdr:cNvCxnSpPr/>
      </xdr:nvCxnSpPr>
      <xdr:spPr>
        <a:xfrm>
          <a:off x="4119245" y="6640739"/>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111505</xdr:rowOff>
    </xdr:from>
    <xdr:ext cx="405111" cy="259045"/>
    <xdr:sp macro="" textlink="">
      <xdr:nvSpPr>
        <xdr:cNvPr id="69" name="有形固定資産減価償却率最大値テキスト"/>
        <xdr:cNvSpPr txBox="1"/>
      </xdr:nvSpPr>
      <xdr:spPr>
        <a:xfrm>
          <a:off x="4258945" y="5056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164828</xdr:rowOff>
    </xdr:from>
    <xdr:to>
      <xdr:col>23</xdr:col>
      <xdr:colOff>174625</xdr:colOff>
      <xdr:row>26</xdr:row>
      <xdr:rowOff>164828</xdr:rowOff>
    </xdr:to>
    <xdr:cxnSp macro="">
      <xdr:nvCxnSpPr>
        <xdr:cNvPr id="70" name="直線コネクタ 69"/>
        <xdr:cNvCxnSpPr/>
      </xdr:nvCxnSpPr>
      <xdr:spPr>
        <a:xfrm>
          <a:off x="4119245" y="5277848"/>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6276</xdr:rowOff>
    </xdr:from>
    <xdr:ext cx="405111" cy="259045"/>
    <xdr:sp macro="" textlink="">
      <xdr:nvSpPr>
        <xdr:cNvPr id="71" name="有形固定資産減価償却率平均値テキスト"/>
        <xdr:cNvSpPr txBox="1"/>
      </xdr:nvSpPr>
      <xdr:spPr>
        <a:xfrm>
          <a:off x="4258945" y="59574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27849</xdr:rowOff>
    </xdr:from>
    <xdr:to>
      <xdr:col>23</xdr:col>
      <xdr:colOff>136525</xdr:colOff>
      <xdr:row>31</xdr:row>
      <xdr:rowOff>129449</xdr:rowOff>
    </xdr:to>
    <xdr:sp macro="" textlink="">
      <xdr:nvSpPr>
        <xdr:cNvPr id="72" name="フローチャート: 判断 71"/>
        <xdr:cNvSpPr/>
      </xdr:nvSpPr>
      <xdr:spPr>
        <a:xfrm>
          <a:off x="4157345" y="597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74114</xdr:rowOff>
    </xdr:from>
    <xdr:to>
      <xdr:col>19</xdr:col>
      <xdr:colOff>187325</xdr:colOff>
      <xdr:row>32</xdr:row>
      <xdr:rowOff>4264</xdr:rowOff>
    </xdr:to>
    <xdr:sp macro="" textlink="">
      <xdr:nvSpPr>
        <xdr:cNvPr id="73" name="フローチャート: 判断 72"/>
        <xdr:cNvSpPr/>
      </xdr:nvSpPr>
      <xdr:spPr>
        <a:xfrm>
          <a:off x="3537585" y="602533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89535</xdr:rowOff>
    </xdr:from>
    <xdr:to>
      <xdr:col>15</xdr:col>
      <xdr:colOff>187325</xdr:colOff>
      <xdr:row>32</xdr:row>
      <xdr:rowOff>19685</xdr:rowOff>
    </xdr:to>
    <xdr:sp macro="" textlink="">
      <xdr:nvSpPr>
        <xdr:cNvPr id="74" name="フローチャート: 判断 73"/>
        <xdr:cNvSpPr/>
      </xdr:nvSpPr>
      <xdr:spPr>
        <a:xfrm>
          <a:off x="2867025" y="60407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135799</xdr:rowOff>
    </xdr:from>
    <xdr:to>
      <xdr:col>11</xdr:col>
      <xdr:colOff>187325</xdr:colOff>
      <xdr:row>32</xdr:row>
      <xdr:rowOff>65949</xdr:rowOff>
    </xdr:to>
    <xdr:sp macro="" textlink="">
      <xdr:nvSpPr>
        <xdr:cNvPr id="75" name="フローチャート: 判断 74"/>
        <xdr:cNvSpPr/>
      </xdr:nvSpPr>
      <xdr:spPr>
        <a:xfrm>
          <a:off x="2196465" y="60870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156119</xdr:rowOff>
    </xdr:from>
    <xdr:to>
      <xdr:col>23</xdr:col>
      <xdr:colOff>136525</xdr:colOff>
      <xdr:row>31</xdr:row>
      <xdr:rowOff>86269</xdr:rowOff>
    </xdr:to>
    <xdr:sp macro="" textlink="">
      <xdr:nvSpPr>
        <xdr:cNvPr id="81" name="楕円 80"/>
        <xdr:cNvSpPr/>
      </xdr:nvSpPr>
      <xdr:spPr>
        <a:xfrm>
          <a:off x="4157345" y="59396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7546</xdr:rowOff>
    </xdr:from>
    <xdr:ext cx="405111" cy="259045"/>
    <xdr:sp macro="" textlink="">
      <xdr:nvSpPr>
        <xdr:cNvPr id="82" name="有形固定資産減価償却率該当値テキスト"/>
        <xdr:cNvSpPr txBox="1"/>
      </xdr:nvSpPr>
      <xdr:spPr>
        <a:xfrm>
          <a:off x="4258945" y="5791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18597</xdr:rowOff>
    </xdr:from>
    <xdr:to>
      <xdr:col>19</xdr:col>
      <xdr:colOff>187325</xdr:colOff>
      <xdr:row>31</xdr:row>
      <xdr:rowOff>120197</xdr:rowOff>
    </xdr:to>
    <xdr:sp macro="" textlink="">
      <xdr:nvSpPr>
        <xdr:cNvPr id="83" name="楕円 82"/>
        <xdr:cNvSpPr/>
      </xdr:nvSpPr>
      <xdr:spPr>
        <a:xfrm>
          <a:off x="3537585" y="596981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35469</xdr:rowOff>
    </xdr:from>
    <xdr:to>
      <xdr:col>23</xdr:col>
      <xdr:colOff>85725</xdr:colOff>
      <xdr:row>31</xdr:row>
      <xdr:rowOff>69397</xdr:rowOff>
    </xdr:to>
    <xdr:cxnSp macro="">
      <xdr:nvCxnSpPr>
        <xdr:cNvPr id="84" name="直線コネクタ 83"/>
        <xdr:cNvCxnSpPr/>
      </xdr:nvCxnSpPr>
      <xdr:spPr>
        <a:xfrm flipV="1">
          <a:off x="3588385" y="5986689"/>
          <a:ext cx="619760" cy="3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43271</xdr:rowOff>
    </xdr:from>
    <xdr:to>
      <xdr:col>15</xdr:col>
      <xdr:colOff>187325</xdr:colOff>
      <xdr:row>31</xdr:row>
      <xdr:rowOff>144871</xdr:rowOff>
    </xdr:to>
    <xdr:sp macro="" textlink="">
      <xdr:nvSpPr>
        <xdr:cNvPr id="85" name="楕円 84"/>
        <xdr:cNvSpPr/>
      </xdr:nvSpPr>
      <xdr:spPr>
        <a:xfrm>
          <a:off x="2867025" y="599449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69397</xdr:rowOff>
    </xdr:from>
    <xdr:to>
      <xdr:col>19</xdr:col>
      <xdr:colOff>136525</xdr:colOff>
      <xdr:row>31</xdr:row>
      <xdr:rowOff>94071</xdr:rowOff>
    </xdr:to>
    <xdr:cxnSp macro="">
      <xdr:nvCxnSpPr>
        <xdr:cNvPr id="86" name="直線コネクタ 85"/>
        <xdr:cNvCxnSpPr/>
      </xdr:nvCxnSpPr>
      <xdr:spPr>
        <a:xfrm flipV="1">
          <a:off x="2917825" y="6020617"/>
          <a:ext cx="67056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35288</xdr:rowOff>
    </xdr:from>
    <xdr:to>
      <xdr:col>11</xdr:col>
      <xdr:colOff>187325</xdr:colOff>
      <xdr:row>32</xdr:row>
      <xdr:rowOff>136888</xdr:rowOff>
    </xdr:to>
    <xdr:sp macro="" textlink="">
      <xdr:nvSpPr>
        <xdr:cNvPr id="87" name="楕円 86"/>
        <xdr:cNvSpPr/>
      </xdr:nvSpPr>
      <xdr:spPr>
        <a:xfrm>
          <a:off x="2196465" y="615414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94071</xdr:rowOff>
    </xdr:from>
    <xdr:to>
      <xdr:col>15</xdr:col>
      <xdr:colOff>136525</xdr:colOff>
      <xdr:row>32</xdr:row>
      <xdr:rowOff>86088</xdr:rowOff>
    </xdr:to>
    <xdr:cxnSp macro="">
      <xdr:nvCxnSpPr>
        <xdr:cNvPr id="88" name="直線コネクタ 87"/>
        <xdr:cNvCxnSpPr/>
      </xdr:nvCxnSpPr>
      <xdr:spPr>
        <a:xfrm flipV="1">
          <a:off x="2247265" y="6045291"/>
          <a:ext cx="670560" cy="15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166841</xdr:rowOff>
    </xdr:from>
    <xdr:ext cx="405111" cy="259045"/>
    <xdr:sp macro="" textlink="">
      <xdr:nvSpPr>
        <xdr:cNvPr id="89" name="n_1aveValue有形固定資産減価償却率"/>
        <xdr:cNvSpPr txBox="1"/>
      </xdr:nvSpPr>
      <xdr:spPr>
        <a:xfrm>
          <a:off x="3395989" y="6118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10812</xdr:rowOff>
    </xdr:from>
    <xdr:ext cx="405111" cy="259045"/>
    <xdr:sp macro="" textlink="">
      <xdr:nvSpPr>
        <xdr:cNvPr id="90" name="n_2aveValue有形固定資産減価償却率"/>
        <xdr:cNvSpPr txBox="1"/>
      </xdr:nvSpPr>
      <xdr:spPr>
        <a:xfrm>
          <a:off x="2738129" y="6129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82476</xdr:rowOff>
    </xdr:from>
    <xdr:ext cx="405111" cy="259045"/>
    <xdr:sp macro="" textlink="">
      <xdr:nvSpPr>
        <xdr:cNvPr id="91" name="n_3aveValue有形固定資産減価償却率"/>
        <xdr:cNvSpPr txBox="1"/>
      </xdr:nvSpPr>
      <xdr:spPr>
        <a:xfrm>
          <a:off x="2067569" y="5866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136724</xdr:rowOff>
    </xdr:from>
    <xdr:ext cx="405111" cy="259045"/>
    <xdr:sp macro="" textlink="">
      <xdr:nvSpPr>
        <xdr:cNvPr id="92" name="n_1mainValue有形固定資産減価償却率"/>
        <xdr:cNvSpPr txBox="1"/>
      </xdr:nvSpPr>
      <xdr:spPr>
        <a:xfrm>
          <a:off x="3395989" y="575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161398</xdr:rowOff>
    </xdr:from>
    <xdr:ext cx="405111" cy="259045"/>
    <xdr:sp macro="" textlink="">
      <xdr:nvSpPr>
        <xdr:cNvPr id="93" name="n_2mainValue有形固定資産減価償却率"/>
        <xdr:cNvSpPr txBox="1"/>
      </xdr:nvSpPr>
      <xdr:spPr>
        <a:xfrm>
          <a:off x="2738129" y="5777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128015</xdr:rowOff>
    </xdr:from>
    <xdr:ext cx="405111" cy="259045"/>
    <xdr:sp macro="" textlink="">
      <xdr:nvSpPr>
        <xdr:cNvPr id="94" name="n_3mainValue有形固定資産減価償却率"/>
        <xdr:cNvSpPr txBox="1"/>
      </xdr:nvSpPr>
      <xdr:spPr>
        <a:xfrm>
          <a:off x="2067569" y="6246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2166505" y="450700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[ 531.3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年度は類似団体平均を下回っているが、平成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年度では類似団体等の平均よりも上回っている。財政調整基金の取崩しによる充当可能財源の減少や経常経費充当財源等の増加が原因となっている。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今後も人口減や高齢化率の増加による地方税収入の減が見込まれており、長期的な視点に立った債務の管理が必要である。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低い数値となるよう基金や起債の取り扱いに注意し取り組んでいく。</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xdr:cNvCxnSpPr/>
      </xdr:nvCxnSpPr>
      <xdr:spPr>
        <a:xfrm>
          <a:off x="9971405" y="66054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1" name="テキスト ボックス 110"/>
        <xdr:cNvSpPr txBox="1"/>
      </xdr:nvSpPr>
      <xdr:spPr>
        <a:xfrm>
          <a:off x="9645528" y="651168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xdr:cNvCxnSpPr/>
      </xdr:nvCxnSpPr>
      <xdr:spPr>
        <a:xfrm>
          <a:off x="9971405" y="6253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3" name="テキスト ボックス 112"/>
        <xdr:cNvSpPr txBox="1"/>
      </xdr:nvSpPr>
      <xdr:spPr>
        <a:xfrm>
          <a:off x="9542936" y="61594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xdr:cNvCxnSpPr/>
      </xdr:nvCxnSpPr>
      <xdr:spPr>
        <a:xfrm>
          <a:off x="9971405" y="59010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5" name="テキスト ボックス 114"/>
        <xdr:cNvSpPr txBox="1"/>
      </xdr:nvSpPr>
      <xdr:spPr>
        <a:xfrm>
          <a:off x="9542936" y="580725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xdr:cNvCxnSpPr/>
      </xdr:nvCxnSpPr>
      <xdr:spPr>
        <a:xfrm>
          <a:off x="9971405" y="5548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7" name="テキスト ボックス 116"/>
        <xdr:cNvSpPr txBox="1"/>
      </xdr:nvSpPr>
      <xdr:spPr>
        <a:xfrm>
          <a:off x="9542936" y="5455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xdr:cNvCxnSpPr/>
      </xdr:nvCxnSpPr>
      <xdr:spPr>
        <a:xfrm>
          <a:off x="9971405" y="519662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9" name="テキスト ボックス 118"/>
        <xdr:cNvSpPr txBox="1"/>
      </xdr:nvSpPr>
      <xdr:spPr>
        <a:xfrm>
          <a:off x="9486041" y="510663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xdr:cNvSpPr txBox="1"/>
      </xdr:nvSpPr>
      <xdr:spPr>
        <a:xfrm>
          <a:off x="9486041" y="47544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165770</xdr:rowOff>
    </xdr:from>
    <xdr:to>
      <xdr:col>76</xdr:col>
      <xdr:colOff>21589</xdr:colOff>
      <xdr:row>34</xdr:row>
      <xdr:rowOff>151342</xdr:rowOff>
    </xdr:to>
    <xdr:cxnSp macro="">
      <xdr:nvCxnSpPr>
        <xdr:cNvPr id="123" name="直線コネクタ 122"/>
        <xdr:cNvCxnSpPr/>
      </xdr:nvCxnSpPr>
      <xdr:spPr>
        <a:xfrm flipV="1">
          <a:off x="13027660" y="5278790"/>
          <a:ext cx="1269" cy="132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4" name="債務償還比率最小値テキスト"/>
        <xdr:cNvSpPr txBox="1"/>
      </xdr:nvSpPr>
      <xdr:spPr>
        <a:xfrm>
          <a:off x="13080365" y="66093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5" name="直線コネクタ 124"/>
        <xdr:cNvCxnSpPr/>
      </xdr:nvCxnSpPr>
      <xdr:spPr>
        <a:xfrm>
          <a:off x="12963525" y="6605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112447</xdr:rowOff>
    </xdr:from>
    <xdr:ext cx="560923" cy="259045"/>
    <xdr:sp macro="" textlink="">
      <xdr:nvSpPr>
        <xdr:cNvPr id="126" name="債務償還比率最大値テキスト"/>
        <xdr:cNvSpPr txBox="1"/>
      </xdr:nvSpPr>
      <xdr:spPr>
        <a:xfrm>
          <a:off x="13080365" y="50578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165770</xdr:rowOff>
    </xdr:from>
    <xdr:to>
      <xdr:col>76</xdr:col>
      <xdr:colOff>111125</xdr:colOff>
      <xdr:row>26</xdr:row>
      <xdr:rowOff>165770</xdr:rowOff>
    </xdr:to>
    <xdr:cxnSp macro="">
      <xdr:nvCxnSpPr>
        <xdr:cNvPr id="127" name="直線コネクタ 126"/>
        <xdr:cNvCxnSpPr/>
      </xdr:nvCxnSpPr>
      <xdr:spPr>
        <a:xfrm>
          <a:off x="12963525" y="5278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133021</xdr:rowOff>
    </xdr:from>
    <xdr:ext cx="469744" cy="259045"/>
    <xdr:sp macro="" textlink="">
      <xdr:nvSpPr>
        <xdr:cNvPr id="128" name="債務償還比率平均値テキスト"/>
        <xdr:cNvSpPr txBox="1"/>
      </xdr:nvSpPr>
      <xdr:spPr>
        <a:xfrm>
          <a:off x="13080365" y="5916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154594</xdr:rowOff>
    </xdr:from>
    <xdr:to>
      <xdr:col>76</xdr:col>
      <xdr:colOff>73025</xdr:colOff>
      <xdr:row>31</xdr:row>
      <xdr:rowOff>84744</xdr:rowOff>
    </xdr:to>
    <xdr:sp macro="" textlink="">
      <xdr:nvSpPr>
        <xdr:cNvPr id="129" name="フローチャート: 判断 128"/>
        <xdr:cNvSpPr/>
      </xdr:nvSpPr>
      <xdr:spPr>
        <a:xfrm>
          <a:off x="13001625" y="59381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105297</xdr:rowOff>
    </xdr:from>
    <xdr:to>
      <xdr:col>72</xdr:col>
      <xdr:colOff>123825</xdr:colOff>
      <xdr:row>31</xdr:row>
      <xdr:rowOff>35447</xdr:rowOff>
    </xdr:to>
    <xdr:sp macro="" textlink="">
      <xdr:nvSpPr>
        <xdr:cNvPr id="130" name="フローチャート: 判断 129"/>
        <xdr:cNvSpPr/>
      </xdr:nvSpPr>
      <xdr:spPr>
        <a:xfrm>
          <a:off x="12359005" y="58888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149077</xdr:rowOff>
    </xdr:from>
    <xdr:to>
      <xdr:col>76</xdr:col>
      <xdr:colOff>73025</xdr:colOff>
      <xdr:row>31</xdr:row>
      <xdr:rowOff>79227</xdr:rowOff>
    </xdr:to>
    <xdr:sp macro="" textlink="">
      <xdr:nvSpPr>
        <xdr:cNvPr id="136" name="楕円 135"/>
        <xdr:cNvSpPr/>
      </xdr:nvSpPr>
      <xdr:spPr>
        <a:xfrm>
          <a:off x="13001625" y="593265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504</xdr:rowOff>
    </xdr:from>
    <xdr:ext cx="469744" cy="259045"/>
    <xdr:sp macro="" textlink="">
      <xdr:nvSpPr>
        <xdr:cNvPr id="137" name="債務償還比率該当値テキスト"/>
        <xdr:cNvSpPr txBox="1"/>
      </xdr:nvSpPr>
      <xdr:spPr>
        <a:xfrm>
          <a:off x="13080365" y="578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17088</xdr:rowOff>
    </xdr:from>
    <xdr:to>
      <xdr:col>72</xdr:col>
      <xdr:colOff>123825</xdr:colOff>
      <xdr:row>31</xdr:row>
      <xdr:rowOff>118688</xdr:rowOff>
    </xdr:to>
    <xdr:sp macro="" textlink="">
      <xdr:nvSpPr>
        <xdr:cNvPr id="138" name="楕円 137"/>
        <xdr:cNvSpPr/>
      </xdr:nvSpPr>
      <xdr:spPr>
        <a:xfrm>
          <a:off x="12359005" y="596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28427</xdr:rowOff>
    </xdr:from>
    <xdr:to>
      <xdr:col>76</xdr:col>
      <xdr:colOff>22225</xdr:colOff>
      <xdr:row>31</xdr:row>
      <xdr:rowOff>67888</xdr:rowOff>
    </xdr:to>
    <xdr:cxnSp macro="">
      <xdr:nvCxnSpPr>
        <xdr:cNvPr id="139" name="直線コネクタ 138"/>
        <xdr:cNvCxnSpPr/>
      </xdr:nvCxnSpPr>
      <xdr:spPr>
        <a:xfrm flipV="1">
          <a:off x="12409805" y="5979647"/>
          <a:ext cx="619760" cy="39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51974</xdr:rowOff>
    </xdr:from>
    <xdr:ext cx="469744" cy="259045"/>
    <xdr:sp macro="" textlink="">
      <xdr:nvSpPr>
        <xdr:cNvPr id="140" name="n_1aveValue債務償還比率"/>
        <xdr:cNvSpPr txBox="1"/>
      </xdr:nvSpPr>
      <xdr:spPr>
        <a:xfrm>
          <a:off x="12185092" y="5667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109815</xdr:rowOff>
    </xdr:from>
    <xdr:ext cx="469744" cy="259045"/>
    <xdr:sp macro="" textlink="">
      <xdr:nvSpPr>
        <xdr:cNvPr id="141" name="n_1mainValue債務償還比率"/>
        <xdr:cNvSpPr txBox="1"/>
      </xdr:nvSpPr>
      <xdr:spPr>
        <a:xfrm>
          <a:off x="12185092" y="606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千葉県大多喜町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9,161
9,098
129.87
5,431,574
5,142,902
267,846
3,219,129
4,405,157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377341" y="69949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7196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37011</xdr:rowOff>
    </xdr:from>
    <xdr:to>
      <xdr:col>24</xdr:col>
      <xdr:colOff>62865</xdr:colOff>
      <xdr:row>42</xdr:row>
      <xdr:rowOff>58238</xdr:rowOff>
    </xdr:to>
    <xdr:cxnSp macro="">
      <xdr:nvCxnSpPr>
        <xdr:cNvPr id="57" name="直線コネクタ 56"/>
        <xdr:cNvCxnSpPr/>
      </xdr:nvCxnSpPr>
      <xdr:spPr>
        <a:xfrm flipV="1">
          <a:off x="4086225" y="5569131"/>
          <a:ext cx="0" cy="1529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62065</xdr:rowOff>
    </xdr:from>
    <xdr:ext cx="340478" cy="259045"/>
    <xdr:sp macro="" textlink="">
      <xdr:nvSpPr>
        <xdr:cNvPr id="58" name="【道路】&#10;有形固定資産減価償却率最小値テキスト"/>
        <xdr:cNvSpPr txBox="1"/>
      </xdr:nvSpPr>
      <xdr:spPr>
        <a:xfrm>
          <a:off x="4124960" y="71029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58238</xdr:rowOff>
    </xdr:from>
    <xdr:to>
      <xdr:col>24</xdr:col>
      <xdr:colOff>152400</xdr:colOff>
      <xdr:row>42</xdr:row>
      <xdr:rowOff>58238</xdr:rowOff>
    </xdr:to>
    <xdr:cxnSp macro="">
      <xdr:nvCxnSpPr>
        <xdr:cNvPr id="59" name="直線コネクタ 58"/>
        <xdr:cNvCxnSpPr/>
      </xdr:nvCxnSpPr>
      <xdr:spPr>
        <a:xfrm>
          <a:off x="4020820" y="70991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155138</xdr:rowOff>
    </xdr:from>
    <xdr:ext cx="405111" cy="259045"/>
    <xdr:sp macro="" textlink="">
      <xdr:nvSpPr>
        <xdr:cNvPr id="60" name="【道路】&#10;有形固定資産減価償却率最大値テキスト"/>
        <xdr:cNvSpPr txBox="1"/>
      </xdr:nvSpPr>
      <xdr:spPr>
        <a:xfrm>
          <a:off x="4124960" y="5351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37011</xdr:rowOff>
    </xdr:from>
    <xdr:to>
      <xdr:col>24</xdr:col>
      <xdr:colOff>152400</xdr:colOff>
      <xdr:row>33</xdr:row>
      <xdr:rowOff>37011</xdr:rowOff>
    </xdr:to>
    <xdr:cxnSp macro="">
      <xdr:nvCxnSpPr>
        <xdr:cNvPr id="61" name="直線コネクタ 60"/>
        <xdr:cNvCxnSpPr/>
      </xdr:nvCxnSpPr>
      <xdr:spPr>
        <a:xfrm>
          <a:off x="4020820" y="55691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93997</xdr:rowOff>
    </xdr:from>
    <xdr:ext cx="405111" cy="259045"/>
    <xdr:sp macro="" textlink="">
      <xdr:nvSpPr>
        <xdr:cNvPr id="62" name="【道路】&#10;有形固定資産減価償却率平均値テキスト"/>
        <xdr:cNvSpPr txBox="1"/>
      </xdr:nvSpPr>
      <xdr:spPr>
        <a:xfrm>
          <a:off x="4124960" y="5961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71120</xdr:rowOff>
    </xdr:from>
    <xdr:to>
      <xdr:col>24</xdr:col>
      <xdr:colOff>114300</xdr:colOff>
      <xdr:row>37</xdr:row>
      <xdr:rowOff>1270</xdr:rowOff>
    </xdr:to>
    <xdr:sp macro="" textlink="">
      <xdr:nvSpPr>
        <xdr:cNvPr id="63" name="フローチャート: 判断 62"/>
        <xdr:cNvSpPr/>
      </xdr:nvSpPr>
      <xdr:spPr>
        <a:xfrm>
          <a:off x="4036060" y="6106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46627</xdr:rowOff>
    </xdr:from>
    <xdr:to>
      <xdr:col>20</xdr:col>
      <xdr:colOff>38100</xdr:colOff>
      <xdr:row>36</xdr:row>
      <xdr:rowOff>148227</xdr:rowOff>
    </xdr:to>
    <xdr:sp macro="" textlink="">
      <xdr:nvSpPr>
        <xdr:cNvPr id="64" name="フローチャート: 判断 63"/>
        <xdr:cNvSpPr/>
      </xdr:nvSpPr>
      <xdr:spPr>
        <a:xfrm>
          <a:off x="3312160" y="608166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84183</xdr:rowOff>
    </xdr:from>
    <xdr:to>
      <xdr:col>15</xdr:col>
      <xdr:colOff>101600</xdr:colOff>
      <xdr:row>37</xdr:row>
      <xdr:rowOff>14333</xdr:rowOff>
    </xdr:to>
    <xdr:sp macro="" textlink="">
      <xdr:nvSpPr>
        <xdr:cNvPr id="65" name="フローチャート: 判断 64"/>
        <xdr:cNvSpPr/>
      </xdr:nvSpPr>
      <xdr:spPr>
        <a:xfrm>
          <a:off x="2514600" y="61192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87449</xdr:rowOff>
    </xdr:from>
    <xdr:to>
      <xdr:col>10</xdr:col>
      <xdr:colOff>165100</xdr:colOff>
      <xdr:row>37</xdr:row>
      <xdr:rowOff>17599</xdr:rowOff>
    </xdr:to>
    <xdr:sp macro="" textlink="">
      <xdr:nvSpPr>
        <xdr:cNvPr id="66" name="フローチャート: 判断 65"/>
        <xdr:cNvSpPr/>
      </xdr:nvSpPr>
      <xdr:spPr>
        <a:xfrm>
          <a:off x="1739900" y="61224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102144</xdr:rowOff>
    </xdr:from>
    <xdr:to>
      <xdr:col>24</xdr:col>
      <xdr:colOff>114300</xdr:colOff>
      <xdr:row>38</xdr:row>
      <xdr:rowOff>32294</xdr:rowOff>
    </xdr:to>
    <xdr:sp macro="" textlink="">
      <xdr:nvSpPr>
        <xdr:cNvPr id="72" name="楕円 71"/>
        <xdr:cNvSpPr/>
      </xdr:nvSpPr>
      <xdr:spPr>
        <a:xfrm>
          <a:off x="4036060" y="63048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80571</xdr:rowOff>
    </xdr:from>
    <xdr:ext cx="405111" cy="259045"/>
    <xdr:sp macro="" textlink="">
      <xdr:nvSpPr>
        <xdr:cNvPr id="73" name="【道路】&#10;有形固定資産減価償却率該当値テキスト"/>
        <xdr:cNvSpPr txBox="1"/>
      </xdr:nvSpPr>
      <xdr:spPr>
        <a:xfrm>
          <a:off x="4124960" y="6283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133169</xdr:rowOff>
    </xdr:from>
    <xdr:to>
      <xdr:col>20</xdr:col>
      <xdr:colOff>38100</xdr:colOff>
      <xdr:row>38</xdr:row>
      <xdr:rowOff>63319</xdr:rowOff>
    </xdr:to>
    <xdr:sp macro="" textlink="">
      <xdr:nvSpPr>
        <xdr:cNvPr id="74" name="楕円 73"/>
        <xdr:cNvSpPr/>
      </xdr:nvSpPr>
      <xdr:spPr>
        <a:xfrm>
          <a:off x="3312160" y="633584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152944</xdr:rowOff>
    </xdr:from>
    <xdr:to>
      <xdr:col>24</xdr:col>
      <xdr:colOff>63500</xdr:colOff>
      <xdr:row>38</xdr:row>
      <xdr:rowOff>12519</xdr:rowOff>
    </xdr:to>
    <xdr:cxnSp macro="">
      <xdr:nvCxnSpPr>
        <xdr:cNvPr id="75" name="直線コネクタ 74"/>
        <xdr:cNvCxnSpPr/>
      </xdr:nvCxnSpPr>
      <xdr:spPr>
        <a:xfrm flipV="1">
          <a:off x="3355340" y="6355624"/>
          <a:ext cx="731520" cy="2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146231</xdr:rowOff>
    </xdr:from>
    <xdr:to>
      <xdr:col>15</xdr:col>
      <xdr:colOff>101600</xdr:colOff>
      <xdr:row>38</xdr:row>
      <xdr:rowOff>76381</xdr:rowOff>
    </xdr:to>
    <xdr:sp macro="" textlink="">
      <xdr:nvSpPr>
        <xdr:cNvPr id="76" name="楕円 75"/>
        <xdr:cNvSpPr/>
      </xdr:nvSpPr>
      <xdr:spPr>
        <a:xfrm>
          <a:off x="2514600" y="63489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12519</xdr:rowOff>
    </xdr:from>
    <xdr:to>
      <xdr:col>19</xdr:col>
      <xdr:colOff>177800</xdr:colOff>
      <xdr:row>38</xdr:row>
      <xdr:rowOff>25581</xdr:rowOff>
    </xdr:to>
    <xdr:cxnSp macro="">
      <xdr:nvCxnSpPr>
        <xdr:cNvPr id="77" name="直線コネクタ 76"/>
        <xdr:cNvCxnSpPr/>
      </xdr:nvCxnSpPr>
      <xdr:spPr>
        <a:xfrm flipV="1">
          <a:off x="2565400" y="6382839"/>
          <a:ext cx="78994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5806</xdr:rowOff>
    </xdr:from>
    <xdr:to>
      <xdr:col>10</xdr:col>
      <xdr:colOff>165100</xdr:colOff>
      <xdr:row>38</xdr:row>
      <xdr:rowOff>107406</xdr:rowOff>
    </xdr:to>
    <xdr:sp macro="" textlink="">
      <xdr:nvSpPr>
        <xdr:cNvPr id="78" name="楕円 77"/>
        <xdr:cNvSpPr/>
      </xdr:nvSpPr>
      <xdr:spPr>
        <a:xfrm>
          <a:off x="1739900" y="637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25581</xdr:rowOff>
    </xdr:from>
    <xdr:to>
      <xdr:col>15</xdr:col>
      <xdr:colOff>50800</xdr:colOff>
      <xdr:row>38</xdr:row>
      <xdr:rowOff>56606</xdr:rowOff>
    </xdr:to>
    <xdr:cxnSp macro="">
      <xdr:nvCxnSpPr>
        <xdr:cNvPr id="79" name="直線コネクタ 78"/>
        <xdr:cNvCxnSpPr/>
      </xdr:nvCxnSpPr>
      <xdr:spPr>
        <a:xfrm flipV="1">
          <a:off x="1790700" y="6395901"/>
          <a:ext cx="7747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164754</xdr:rowOff>
    </xdr:from>
    <xdr:ext cx="405111" cy="259045"/>
    <xdr:sp macro="" textlink="">
      <xdr:nvSpPr>
        <xdr:cNvPr id="80" name="n_1aveValue【道路】&#10;有形固定資産減価償却率"/>
        <xdr:cNvSpPr txBox="1"/>
      </xdr:nvSpPr>
      <xdr:spPr>
        <a:xfrm>
          <a:off x="3170564" y="5864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30860</xdr:rowOff>
    </xdr:from>
    <xdr:ext cx="405111" cy="259045"/>
    <xdr:sp macro="" textlink="">
      <xdr:nvSpPr>
        <xdr:cNvPr id="81" name="n_2aveValue【道路】&#10;有形固定資産減価償却率"/>
        <xdr:cNvSpPr txBox="1"/>
      </xdr:nvSpPr>
      <xdr:spPr>
        <a:xfrm>
          <a:off x="2385704" y="5898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34126</xdr:rowOff>
    </xdr:from>
    <xdr:ext cx="405111" cy="259045"/>
    <xdr:sp macro="" textlink="">
      <xdr:nvSpPr>
        <xdr:cNvPr id="82" name="n_3aveValue【道路】&#10;有形固定資産減価償却率"/>
        <xdr:cNvSpPr txBox="1"/>
      </xdr:nvSpPr>
      <xdr:spPr>
        <a:xfrm>
          <a:off x="1611004" y="5901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54446</xdr:rowOff>
    </xdr:from>
    <xdr:ext cx="405111" cy="259045"/>
    <xdr:sp macro="" textlink="">
      <xdr:nvSpPr>
        <xdr:cNvPr id="83" name="n_1mainValue【道路】&#10;有形固定資産減価償却率"/>
        <xdr:cNvSpPr txBox="1"/>
      </xdr:nvSpPr>
      <xdr:spPr>
        <a:xfrm>
          <a:off x="3170564" y="642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67508</xdr:rowOff>
    </xdr:from>
    <xdr:ext cx="405111" cy="259045"/>
    <xdr:sp macro="" textlink="">
      <xdr:nvSpPr>
        <xdr:cNvPr id="84" name="n_2mainValue【道路】&#10;有形固定資産減価償却率"/>
        <xdr:cNvSpPr txBox="1"/>
      </xdr:nvSpPr>
      <xdr:spPr>
        <a:xfrm>
          <a:off x="2385704" y="6437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98533</xdr:rowOff>
    </xdr:from>
    <xdr:ext cx="405111" cy="259045"/>
    <xdr:sp macro="" textlink="">
      <xdr:nvSpPr>
        <xdr:cNvPr id="85" name="n_3mainValue【道路】&#10;有形固定資産減価償却率"/>
        <xdr:cNvSpPr txBox="1"/>
      </xdr:nvSpPr>
      <xdr:spPr>
        <a:xfrm>
          <a:off x="1611004" y="6468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9" name="テキスト ボックス 98"/>
        <xdr:cNvSpPr txBox="1"/>
      </xdr:nvSpPr>
      <xdr:spPr>
        <a:xfrm>
          <a:off x="529992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1" name="テキスト ボックス 100"/>
        <xdr:cNvSpPr txBox="1"/>
      </xdr:nvSpPr>
      <xdr:spPr>
        <a:xfrm>
          <a:off x="529992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3" name="テキスト ボックス 102"/>
        <xdr:cNvSpPr txBox="1"/>
      </xdr:nvSpPr>
      <xdr:spPr>
        <a:xfrm>
          <a:off x="529992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5" name="テキスト ボックス 104"/>
        <xdr:cNvSpPr txBox="1"/>
      </xdr:nvSpPr>
      <xdr:spPr>
        <a:xfrm>
          <a:off x="529992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116822</xdr:rowOff>
    </xdr:from>
    <xdr:to>
      <xdr:col>54</xdr:col>
      <xdr:colOff>189865</xdr:colOff>
      <xdr:row>42</xdr:row>
      <xdr:rowOff>23900</xdr:rowOff>
    </xdr:to>
    <xdr:cxnSp macro="">
      <xdr:nvCxnSpPr>
        <xdr:cNvPr id="109" name="直線コネクタ 108"/>
        <xdr:cNvCxnSpPr/>
      </xdr:nvCxnSpPr>
      <xdr:spPr>
        <a:xfrm flipV="1">
          <a:off x="9219565" y="5481302"/>
          <a:ext cx="0" cy="1583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27727</xdr:rowOff>
    </xdr:from>
    <xdr:ext cx="469744" cy="259045"/>
    <xdr:sp macro="" textlink="">
      <xdr:nvSpPr>
        <xdr:cNvPr id="110" name="【道路】&#10;一人当たり延長最小値テキスト"/>
        <xdr:cNvSpPr txBox="1"/>
      </xdr:nvSpPr>
      <xdr:spPr>
        <a:xfrm>
          <a:off x="9258300" y="706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23900</xdr:rowOff>
    </xdr:from>
    <xdr:to>
      <xdr:col>55</xdr:col>
      <xdr:colOff>88900</xdr:colOff>
      <xdr:row>42</xdr:row>
      <xdr:rowOff>23900</xdr:rowOff>
    </xdr:to>
    <xdr:cxnSp macro="">
      <xdr:nvCxnSpPr>
        <xdr:cNvPr id="111" name="直線コネクタ 110"/>
        <xdr:cNvCxnSpPr/>
      </xdr:nvCxnSpPr>
      <xdr:spPr>
        <a:xfrm>
          <a:off x="9154160" y="70647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63499</xdr:rowOff>
    </xdr:from>
    <xdr:ext cx="599010" cy="259045"/>
    <xdr:sp macro="" textlink="">
      <xdr:nvSpPr>
        <xdr:cNvPr id="112" name="【道路】&#10;一人当たり延長最大値テキスト"/>
        <xdr:cNvSpPr txBox="1"/>
      </xdr:nvSpPr>
      <xdr:spPr>
        <a:xfrm>
          <a:off x="9258300" y="5260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116822</xdr:rowOff>
    </xdr:from>
    <xdr:to>
      <xdr:col>55</xdr:col>
      <xdr:colOff>88900</xdr:colOff>
      <xdr:row>32</xdr:row>
      <xdr:rowOff>116822</xdr:rowOff>
    </xdr:to>
    <xdr:cxnSp macro="">
      <xdr:nvCxnSpPr>
        <xdr:cNvPr id="113" name="直線コネクタ 112"/>
        <xdr:cNvCxnSpPr/>
      </xdr:nvCxnSpPr>
      <xdr:spPr>
        <a:xfrm>
          <a:off x="9154160" y="54813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27920</xdr:rowOff>
    </xdr:from>
    <xdr:ext cx="534377" cy="259045"/>
    <xdr:sp macro="" textlink="">
      <xdr:nvSpPr>
        <xdr:cNvPr id="114" name="【道路】&#10;一人当たり延長平均値テキスト"/>
        <xdr:cNvSpPr txBox="1"/>
      </xdr:nvSpPr>
      <xdr:spPr>
        <a:xfrm>
          <a:off x="9258300" y="6733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5043</xdr:rowOff>
    </xdr:from>
    <xdr:to>
      <xdr:col>55</xdr:col>
      <xdr:colOff>50800</xdr:colOff>
      <xdr:row>41</xdr:row>
      <xdr:rowOff>106643</xdr:rowOff>
    </xdr:to>
    <xdr:sp macro="" textlink="">
      <xdr:nvSpPr>
        <xdr:cNvPr id="115" name="フローチャート: 判断 114"/>
        <xdr:cNvSpPr/>
      </xdr:nvSpPr>
      <xdr:spPr>
        <a:xfrm>
          <a:off x="9192260" y="687828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33820</xdr:rowOff>
    </xdr:from>
    <xdr:to>
      <xdr:col>50</xdr:col>
      <xdr:colOff>165100</xdr:colOff>
      <xdr:row>41</xdr:row>
      <xdr:rowOff>135420</xdr:rowOff>
    </xdr:to>
    <xdr:sp macro="" textlink="">
      <xdr:nvSpPr>
        <xdr:cNvPr id="116" name="フローチャート: 判断 115"/>
        <xdr:cNvSpPr/>
      </xdr:nvSpPr>
      <xdr:spPr>
        <a:xfrm>
          <a:off x="8445500" y="690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20077</xdr:rowOff>
    </xdr:from>
    <xdr:to>
      <xdr:col>46</xdr:col>
      <xdr:colOff>38100</xdr:colOff>
      <xdr:row>41</xdr:row>
      <xdr:rowOff>121677</xdr:rowOff>
    </xdr:to>
    <xdr:sp macro="" textlink="">
      <xdr:nvSpPr>
        <xdr:cNvPr id="117" name="フローチャート: 判断 116"/>
        <xdr:cNvSpPr/>
      </xdr:nvSpPr>
      <xdr:spPr>
        <a:xfrm>
          <a:off x="7670800" y="689331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59606</xdr:rowOff>
    </xdr:from>
    <xdr:to>
      <xdr:col>41</xdr:col>
      <xdr:colOff>101600</xdr:colOff>
      <xdr:row>41</xdr:row>
      <xdr:rowOff>161206</xdr:rowOff>
    </xdr:to>
    <xdr:sp macro="" textlink="">
      <xdr:nvSpPr>
        <xdr:cNvPr id="118" name="フローチャート: 判断 117"/>
        <xdr:cNvSpPr/>
      </xdr:nvSpPr>
      <xdr:spPr>
        <a:xfrm>
          <a:off x="6873240" y="693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29514</xdr:rowOff>
    </xdr:from>
    <xdr:to>
      <xdr:col>55</xdr:col>
      <xdr:colOff>50800</xdr:colOff>
      <xdr:row>41</xdr:row>
      <xdr:rowOff>131114</xdr:rowOff>
    </xdr:to>
    <xdr:sp macro="" textlink="">
      <xdr:nvSpPr>
        <xdr:cNvPr id="124" name="楕円 123"/>
        <xdr:cNvSpPr/>
      </xdr:nvSpPr>
      <xdr:spPr>
        <a:xfrm>
          <a:off x="9192260" y="690275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154919</xdr:rowOff>
    </xdr:from>
    <xdr:ext cx="534377" cy="259045"/>
    <xdr:sp macro="" textlink="">
      <xdr:nvSpPr>
        <xdr:cNvPr id="125" name="【道路】&#10;一人当たり延長該当値テキスト"/>
        <xdr:cNvSpPr txBox="1"/>
      </xdr:nvSpPr>
      <xdr:spPr>
        <a:xfrm>
          <a:off x="9258300" y="6860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33546</xdr:rowOff>
    </xdr:from>
    <xdr:to>
      <xdr:col>50</xdr:col>
      <xdr:colOff>165100</xdr:colOff>
      <xdr:row>41</xdr:row>
      <xdr:rowOff>135146</xdr:rowOff>
    </xdr:to>
    <xdr:sp macro="" textlink="">
      <xdr:nvSpPr>
        <xdr:cNvPr id="126" name="楕円 125"/>
        <xdr:cNvSpPr/>
      </xdr:nvSpPr>
      <xdr:spPr>
        <a:xfrm>
          <a:off x="8445500" y="690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80314</xdr:rowOff>
    </xdr:from>
    <xdr:to>
      <xdr:col>55</xdr:col>
      <xdr:colOff>0</xdr:colOff>
      <xdr:row>41</xdr:row>
      <xdr:rowOff>84346</xdr:rowOff>
    </xdr:to>
    <xdr:cxnSp macro="">
      <xdr:nvCxnSpPr>
        <xdr:cNvPr id="127" name="直線コネクタ 126"/>
        <xdr:cNvCxnSpPr/>
      </xdr:nvCxnSpPr>
      <xdr:spPr>
        <a:xfrm flipV="1">
          <a:off x="8496300" y="6953554"/>
          <a:ext cx="723900" cy="4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35851</xdr:rowOff>
    </xdr:from>
    <xdr:to>
      <xdr:col>46</xdr:col>
      <xdr:colOff>38100</xdr:colOff>
      <xdr:row>41</xdr:row>
      <xdr:rowOff>137451</xdr:rowOff>
    </xdr:to>
    <xdr:sp macro="" textlink="">
      <xdr:nvSpPr>
        <xdr:cNvPr id="128" name="楕円 127"/>
        <xdr:cNvSpPr/>
      </xdr:nvSpPr>
      <xdr:spPr>
        <a:xfrm>
          <a:off x="7670800" y="690909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84346</xdr:rowOff>
    </xdr:from>
    <xdr:to>
      <xdr:col>50</xdr:col>
      <xdr:colOff>114300</xdr:colOff>
      <xdr:row>41</xdr:row>
      <xdr:rowOff>86651</xdr:rowOff>
    </xdr:to>
    <xdr:cxnSp macro="">
      <xdr:nvCxnSpPr>
        <xdr:cNvPr id="129" name="直線コネクタ 128"/>
        <xdr:cNvCxnSpPr/>
      </xdr:nvCxnSpPr>
      <xdr:spPr>
        <a:xfrm flipV="1">
          <a:off x="7713980" y="6957586"/>
          <a:ext cx="782320" cy="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38198</xdr:rowOff>
    </xdr:from>
    <xdr:to>
      <xdr:col>41</xdr:col>
      <xdr:colOff>101600</xdr:colOff>
      <xdr:row>41</xdr:row>
      <xdr:rowOff>139798</xdr:rowOff>
    </xdr:to>
    <xdr:sp macro="" textlink="">
      <xdr:nvSpPr>
        <xdr:cNvPr id="130" name="楕円 129"/>
        <xdr:cNvSpPr/>
      </xdr:nvSpPr>
      <xdr:spPr>
        <a:xfrm>
          <a:off x="6873240" y="691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86651</xdr:rowOff>
    </xdr:from>
    <xdr:to>
      <xdr:col>45</xdr:col>
      <xdr:colOff>177800</xdr:colOff>
      <xdr:row>41</xdr:row>
      <xdr:rowOff>88998</xdr:rowOff>
    </xdr:to>
    <xdr:cxnSp macro="">
      <xdr:nvCxnSpPr>
        <xdr:cNvPr id="131" name="直線コネクタ 130"/>
        <xdr:cNvCxnSpPr/>
      </xdr:nvCxnSpPr>
      <xdr:spPr>
        <a:xfrm flipV="1">
          <a:off x="6924040" y="6959891"/>
          <a:ext cx="789940" cy="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126547</xdr:rowOff>
    </xdr:from>
    <xdr:ext cx="534377" cy="259045"/>
    <xdr:sp macro="" textlink="">
      <xdr:nvSpPr>
        <xdr:cNvPr id="132" name="n_1aveValue【道路】&#10;一人当たり延長"/>
        <xdr:cNvSpPr txBox="1"/>
      </xdr:nvSpPr>
      <xdr:spPr>
        <a:xfrm>
          <a:off x="8239271" y="6999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138204</xdr:rowOff>
    </xdr:from>
    <xdr:ext cx="534377" cy="259045"/>
    <xdr:sp macro="" textlink="">
      <xdr:nvSpPr>
        <xdr:cNvPr id="133" name="n_2aveValue【道路】&#10;一人当たり延長"/>
        <xdr:cNvSpPr txBox="1"/>
      </xdr:nvSpPr>
      <xdr:spPr>
        <a:xfrm>
          <a:off x="7477271" y="667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152333</xdr:rowOff>
    </xdr:from>
    <xdr:ext cx="534377" cy="259045"/>
    <xdr:sp macro="" textlink="">
      <xdr:nvSpPr>
        <xdr:cNvPr id="134" name="n_3aveValue【道路】&#10;一人当たり延長"/>
        <xdr:cNvSpPr txBox="1"/>
      </xdr:nvSpPr>
      <xdr:spPr>
        <a:xfrm>
          <a:off x="6702571" y="702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151673</xdr:rowOff>
    </xdr:from>
    <xdr:ext cx="534377" cy="259045"/>
    <xdr:sp macro="" textlink="">
      <xdr:nvSpPr>
        <xdr:cNvPr id="135" name="n_1mainValue【道路】&#10;一人当たり延長"/>
        <xdr:cNvSpPr txBox="1"/>
      </xdr:nvSpPr>
      <xdr:spPr>
        <a:xfrm>
          <a:off x="8239271" y="668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128578</xdr:rowOff>
    </xdr:from>
    <xdr:ext cx="534377" cy="259045"/>
    <xdr:sp macro="" textlink="">
      <xdr:nvSpPr>
        <xdr:cNvPr id="136" name="n_2mainValue【道路】&#10;一人当たり延長"/>
        <xdr:cNvSpPr txBox="1"/>
      </xdr:nvSpPr>
      <xdr:spPr>
        <a:xfrm>
          <a:off x="7477271" y="700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156325</xdr:rowOff>
    </xdr:from>
    <xdr:ext cx="534377" cy="259045"/>
    <xdr:sp macro="" textlink="">
      <xdr:nvSpPr>
        <xdr:cNvPr id="137" name="n_3mainValue【道路】&#10;一人当たり延長"/>
        <xdr:cNvSpPr txBox="1"/>
      </xdr:nvSpPr>
      <xdr:spPr>
        <a:xfrm>
          <a:off x="6702571" y="669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377341" y="1072117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7196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58783</xdr:rowOff>
    </xdr:from>
    <xdr:to>
      <xdr:col>24</xdr:col>
      <xdr:colOff>62865</xdr:colOff>
      <xdr:row>64</xdr:row>
      <xdr:rowOff>128996</xdr:rowOff>
    </xdr:to>
    <xdr:cxnSp macro="">
      <xdr:nvCxnSpPr>
        <xdr:cNvPr id="163" name="直線コネクタ 162"/>
        <xdr:cNvCxnSpPr/>
      </xdr:nvCxnSpPr>
      <xdr:spPr>
        <a:xfrm flipV="1">
          <a:off x="4086225" y="9446623"/>
          <a:ext cx="0" cy="1411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340478" cy="259045"/>
    <xdr:sp macro="" textlink="">
      <xdr:nvSpPr>
        <xdr:cNvPr id="164" name="【橋りょう・トンネル】&#10;有形固定資産減価償却率最小値テキスト"/>
        <xdr:cNvSpPr txBox="1"/>
      </xdr:nvSpPr>
      <xdr:spPr>
        <a:xfrm>
          <a:off x="4124960" y="108617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65" name="直線コネクタ 164"/>
        <xdr:cNvCxnSpPr/>
      </xdr:nvCxnSpPr>
      <xdr:spPr>
        <a:xfrm>
          <a:off x="4020820" y="108579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5460</xdr:rowOff>
    </xdr:from>
    <xdr:ext cx="405111" cy="259045"/>
    <xdr:sp macro="" textlink="">
      <xdr:nvSpPr>
        <xdr:cNvPr id="166" name="【橋りょう・トンネル】&#10;有形固定資産減価償却率最大値テキスト"/>
        <xdr:cNvSpPr txBox="1"/>
      </xdr:nvSpPr>
      <xdr:spPr>
        <a:xfrm>
          <a:off x="4124960" y="9225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58783</xdr:rowOff>
    </xdr:from>
    <xdr:to>
      <xdr:col>24</xdr:col>
      <xdr:colOff>152400</xdr:colOff>
      <xdr:row>56</xdr:row>
      <xdr:rowOff>58783</xdr:rowOff>
    </xdr:to>
    <xdr:cxnSp macro="">
      <xdr:nvCxnSpPr>
        <xdr:cNvPr id="167" name="直線コネクタ 166"/>
        <xdr:cNvCxnSpPr/>
      </xdr:nvCxnSpPr>
      <xdr:spPr>
        <a:xfrm>
          <a:off x="4020820" y="94466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50092</xdr:rowOff>
    </xdr:from>
    <xdr:ext cx="405111" cy="259045"/>
    <xdr:sp macro="" textlink="">
      <xdr:nvSpPr>
        <xdr:cNvPr id="168" name="【橋りょう・トンネル】&#10;有形固定資産減価償却率平均値テキスト"/>
        <xdr:cNvSpPr txBox="1"/>
      </xdr:nvSpPr>
      <xdr:spPr>
        <a:xfrm>
          <a:off x="4124960" y="97732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71665</xdr:rowOff>
    </xdr:from>
    <xdr:to>
      <xdr:col>24</xdr:col>
      <xdr:colOff>114300</xdr:colOff>
      <xdr:row>59</xdr:row>
      <xdr:rowOff>1815</xdr:rowOff>
    </xdr:to>
    <xdr:sp macro="" textlink="">
      <xdr:nvSpPr>
        <xdr:cNvPr id="169" name="フローチャート: 判断 168"/>
        <xdr:cNvSpPr/>
      </xdr:nvSpPr>
      <xdr:spPr>
        <a:xfrm>
          <a:off x="4036060" y="97947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70031</xdr:rowOff>
    </xdr:from>
    <xdr:to>
      <xdr:col>20</xdr:col>
      <xdr:colOff>38100</xdr:colOff>
      <xdr:row>59</xdr:row>
      <xdr:rowOff>181</xdr:rowOff>
    </xdr:to>
    <xdr:sp macro="" textlink="">
      <xdr:nvSpPr>
        <xdr:cNvPr id="170" name="フローチャート: 判断 169"/>
        <xdr:cNvSpPr/>
      </xdr:nvSpPr>
      <xdr:spPr>
        <a:xfrm>
          <a:off x="3312160" y="979315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110853</xdr:rowOff>
    </xdr:from>
    <xdr:to>
      <xdr:col>15</xdr:col>
      <xdr:colOff>101600</xdr:colOff>
      <xdr:row>59</xdr:row>
      <xdr:rowOff>41003</xdr:rowOff>
    </xdr:to>
    <xdr:sp macro="" textlink="">
      <xdr:nvSpPr>
        <xdr:cNvPr id="171" name="フローチャート: 判断 170"/>
        <xdr:cNvSpPr/>
      </xdr:nvSpPr>
      <xdr:spPr>
        <a:xfrm>
          <a:off x="2514600" y="98339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76563</xdr:rowOff>
    </xdr:from>
    <xdr:to>
      <xdr:col>10</xdr:col>
      <xdr:colOff>165100</xdr:colOff>
      <xdr:row>59</xdr:row>
      <xdr:rowOff>6713</xdr:rowOff>
    </xdr:to>
    <xdr:sp macro="" textlink="">
      <xdr:nvSpPr>
        <xdr:cNvPr id="172" name="フローチャート: 判断 171"/>
        <xdr:cNvSpPr/>
      </xdr:nvSpPr>
      <xdr:spPr>
        <a:xfrm>
          <a:off x="1739900" y="97996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60234</xdr:rowOff>
    </xdr:from>
    <xdr:to>
      <xdr:col>24</xdr:col>
      <xdr:colOff>114300</xdr:colOff>
      <xdr:row>57</xdr:row>
      <xdr:rowOff>161834</xdr:rowOff>
    </xdr:to>
    <xdr:sp macro="" textlink="">
      <xdr:nvSpPr>
        <xdr:cNvPr id="178" name="楕円 177"/>
        <xdr:cNvSpPr/>
      </xdr:nvSpPr>
      <xdr:spPr>
        <a:xfrm>
          <a:off x="4036060" y="961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83111</xdr:rowOff>
    </xdr:from>
    <xdr:ext cx="405111" cy="259045"/>
    <xdr:sp macro="" textlink="">
      <xdr:nvSpPr>
        <xdr:cNvPr id="179" name="【橋りょう・トンネル】&#10;有形固定資産減価償却率該当値テキスト"/>
        <xdr:cNvSpPr txBox="1"/>
      </xdr:nvSpPr>
      <xdr:spPr>
        <a:xfrm>
          <a:off x="4124960" y="947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74930</xdr:rowOff>
    </xdr:from>
    <xdr:to>
      <xdr:col>20</xdr:col>
      <xdr:colOff>38100</xdr:colOff>
      <xdr:row>58</xdr:row>
      <xdr:rowOff>5080</xdr:rowOff>
    </xdr:to>
    <xdr:sp macro="" textlink="">
      <xdr:nvSpPr>
        <xdr:cNvPr id="180" name="楕円 179"/>
        <xdr:cNvSpPr/>
      </xdr:nvSpPr>
      <xdr:spPr>
        <a:xfrm>
          <a:off x="3312160" y="96304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111034</xdr:rowOff>
    </xdr:from>
    <xdr:to>
      <xdr:col>24</xdr:col>
      <xdr:colOff>63500</xdr:colOff>
      <xdr:row>57</xdr:row>
      <xdr:rowOff>125730</xdr:rowOff>
    </xdr:to>
    <xdr:cxnSp macro="">
      <xdr:nvCxnSpPr>
        <xdr:cNvPr id="181" name="直線コネクタ 180"/>
        <xdr:cNvCxnSpPr/>
      </xdr:nvCxnSpPr>
      <xdr:spPr>
        <a:xfrm flipV="1">
          <a:off x="3355340" y="9666514"/>
          <a:ext cx="73152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92891</xdr:rowOff>
    </xdr:from>
    <xdr:to>
      <xdr:col>15</xdr:col>
      <xdr:colOff>101600</xdr:colOff>
      <xdr:row>58</xdr:row>
      <xdr:rowOff>23041</xdr:rowOff>
    </xdr:to>
    <xdr:sp macro="" textlink="">
      <xdr:nvSpPr>
        <xdr:cNvPr id="182" name="楕円 181"/>
        <xdr:cNvSpPr/>
      </xdr:nvSpPr>
      <xdr:spPr>
        <a:xfrm>
          <a:off x="2514600" y="96483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125730</xdr:rowOff>
    </xdr:from>
    <xdr:to>
      <xdr:col>19</xdr:col>
      <xdr:colOff>177800</xdr:colOff>
      <xdr:row>57</xdr:row>
      <xdr:rowOff>143691</xdr:rowOff>
    </xdr:to>
    <xdr:cxnSp macro="">
      <xdr:nvCxnSpPr>
        <xdr:cNvPr id="183" name="直線コネクタ 182"/>
        <xdr:cNvCxnSpPr/>
      </xdr:nvCxnSpPr>
      <xdr:spPr>
        <a:xfrm flipV="1">
          <a:off x="2565400" y="9681210"/>
          <a:ext cx="78994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112485</xdr:rowOff>
    </xdr:from>
    <xdr:to>
      <xdr:col>10</xdr:col>
      <xdr:colOff>165100</xdr:colOff>
      <xdr:row>58</xdr:row>
      <xdr:rowOff>42635</xdr:rowOff>
    </xdr:to>
    <xdr:sp macro="" textlink="">
      <xdr:nvSpPr>
        <xdr:cNvPr id="184" name="楕円 183"/>
        <xdr:cNvSpPr/>
      </xdr:nvSpPr>
      <xdr:spPr>
        <a:xfrm>
          <a:off x="1739900" y="96679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143691</xdr:rowOff>
    </xdr:from>
    <xdr:to>
      <xdr:col>15</xdr:col>
      <xdr:colOff>50800</xdr:colOff>
      <xdr:row>57</xdr:row>
      <xdr:rowOff>163285</xdr:rowOff>
    </xdr:to>
    <xdr:cxnSp macro="">
      <xdr:nvCxnSpPr>
        <xdr:cNvPr id="185" name="直線コネクタ 184"/>
        <xdr:cNvCxnSpPr/>
      </xdr:nvCxnSpPr>
      <xdr:spPr>
        <a:xfrm flipV="1">
          <a:off x="1790700" y="9699171"/>
          <a:ext cx="7747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162758</xdr:rowOff>
    </xdr:from>
    <xdr:ext cx="405111" cy="259045"/>
    <xdr:sp macro="" textlink="">
      <xdr:nvSpPr>
        <xdr:cNvPr id="186" name="n_1aveValue【橋りょう・トンネル】&#10;有形固定資産減価償却率"/>
        <xdr:cNvSpPr txBox="1"/>
      </xdr:nvSpPr>
      <xdr:spPr>
        <a:xfrm>
          <a:off x="3170564" y="9885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32130</xdr:rowOff>
    </xdr:from>
    <xdr:ext cx="405111" cy="259045"/>
    <xdr:sp macro="" textlink="">
      <xdr:nvSpPr>
        <xdr:cNvPr id="187" name="n_2aveValue【橋りょう・トンネル】&#10;有形固定資産減価償却率"/>
        <xdr:cNvSpPr txBox="1"/>
      </xdr:nvSpPr>
      <xdr:spPr>
        <a:xfrm>
          <a:off x="2385704" y="9922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169290</xdr:rowOff>
    </xdr:from>
    <xdr:ext cx="405111" cy="259045"/>
    <xdr:sp macro="" textlink="">
      <xdr:nvSpPr>
        <xdr:cNvPr id="188" name="n_3aveValue【橋りょう・トンネル】&#10;有形固定資産減価償却率"/>
        <xdr:cNvSpPr txBox="1"/>
      </xdr:nvSpPr>
      <xdr:spPr>
        <a:xfrm>
          <a:off x="1611004" y="9892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21607</xdr:rowOff>
    </xdr:from>
    <xdr:ext cx="405111" cy="259045"/>
    <xdr:sp macro="" textlink="">
      <xdr:nvSpPr>
        <xdr:cNvPr id="189" name="n_1mainValue【橋りょう・トンネル】&#10;有形固定資産減価償却率"/>
        <xdr:cNvSpPr txBox="1"/>
      </xdr:nvSpPr>
      <xdr:spPr>
        <a:xfrm>
          <a:off x="3170564" y="940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39568</xdr:rowOff>
    </xdr:from>
    <xdr:ext cx="405111" cy="259045"/>
    <xdr:sp macro="" textlink="">
      <xdr:nvSpPr>
        <xdr:cNvPr id="190" name="n_2mainValue【橋りょう・トンネル】&#10;有形固定資産減価償却率"/>
        <xdr:cNvSpPr txBox="1"/>
      </xdr:nvSpPr>
      <xdr:spPr>
        <a:xfrm>
          <a:off x="2385704" y="9427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59162</xdr:rowOff>
    </xdr:from>
    <xdr:ext cx="405111" cy="259045"/>
    <xdr:sp macro="" textlink="">
      <xdr:nvSpPr>
        <xdr:cNvPr id="191" name="n_3mainValue【橋りょう・トンネル】&#10;有形固定資産減価償却率"/>
        <xdr:cNvSpPr txBox="1"/>
      </xdr:nvSpPr>
      <xdr:spPr>
        <a:xfrm>
          <a:off x="1611004" y="944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2" name="直線コネクタ 201"/>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3" name="テキスト ボックス 202"/>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4" name="直線コネクタ 203"/>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5" name="テキスト ボックス 204"/>
        <xdr:cNvSpPr txBox="1"/>
      </xdr:nvSpPr>
      <xdr:spPr>
        <a:xfrm>
          <a:off x="5209768" y="1029336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6" name="直線コネクタ 205"/>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7" name="テキスト ボックス 206"/>
        <xdr:cNvSpPr txBox="1"/>
      </xdr:nvSpPr>
      <xdr:spPr>
        <a:xfrm>
          <a:off x="5209768" y="99199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8" name="直線コネクタ 207"/>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9" name="テキスト ボックス 208"/>
        <xdr:cNvSpPr txBox="1"/>
      </xdr:nvSpPr>
      <xdr:spPr>
        <a:xfrm>
          <a:off x="5209768" y="95504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0" name="直線コネクタ 209"/>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1" name="テキスト ボックス 210"/>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3" name="テキスト ボックス 212"/>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64972</xdr:rowOff>
    </xdr:from>
    <xdr:to>
      <xdr:col>54</xdr:col>
      <xdr:colOff>189865</xdr:colOff>
      <xdr:row>64</xdr:row>
      <xdr:rowOff>76128</xdr:rowOff>
    </xdr:to>
    <xdr:cxnSp macro="">
      <xdr:nvCxnSpPr>
        <xdr:cNvPr id="215" name="直線コネクタ 214"/>
        <xdr:cNvCxnSpPr/>
      </xdr:nvCxnSpPr>
      <xdr:spPr>
        <a:xfrm flipV="1">
          <a:off x="9219565" y="9452812"/>
          <a:ext cx="0" cy="1352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79955</xdr:rowOff>
    </xdr:from>
    <xdr:ext cx="378565" cy="259045"/>
    <xdr:sp macro="" textlink="">
      <xdr:nvSpPr>
        <xdr:cNvPr id="216" name="【橋りょう・トンネル】&#10;一人当たり有形固定資産（償却資産）額最小値テキスト"/>
        <xdr:cNvSpPr txBox="1"/>
      </xdr:nvSpPr>
      <xdr:spPr>
        <a:xfrm>
          <a:off x="9258300" y="10808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76128</xdr:rowOff>
    </xdr:from>
    <xdr:to>
      <xdr:col>55</xdr:col>
      <xdr:colOff>88900</xdr:colOff>
      <xdr:row>64</xdr:row>
      <xdr:rowOff>76128</xdr:rowOff>
    </xdr:to>
    <xdr:cxnSp macro="">
      <xdr:nvCxnSpPr>
        <xdr:cNvPr id="217" name="直線コネクタ 216"/>
        <xdr:cNvCxnSpPr/>
      </xdr:nvCxnSpPr>
      <xdr:spPr>
        <a:xfrm>
          <a:off x="9154160" y="108050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11649</xdr:rowOff>
    </xdr:from>
    <xdr:ext cx="690189" cy="259045"/>
    <xdr:sp macro="" textlink="">
      <xdr:nvSpPr>
        <xdr:cNvPr id="218" name="【橋りょう・トンネル】&#10;一人当たり有形固定資産（償却資産）額最大値テキスト"/>
        <xdr:cNvSpPr txBox="1"/>
      </xdr:nvSpPr>
      <xdr:spPr>
        <a:xfrm>
          <a:off x="9258300" y="92318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64972</xdr:rowOff>
    </xdr:from>
    <xdr:to>
      <xdr:col>55</xdr:col>
      <xdr:colOff>88900</xdr:colOff>
      <xdr:row>56</xdr:row>
      <xdr:rowOff>64972</xdr:rowOff>
    </xdr:to>
    <xdr:cxnSp macro="">
      <xdr:nvCxnSpPr>
        <xdr:cNvPr id="219" name="直線コネクタ 218"/>
        <xdr:cNvCxnSpPr/>
      </xdr:nvCxnSpPr>
      <xdr:spPr>
        <a:xfrm>
          <a:off x="9154160" y="94528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167149</xdr:rowOff>
    </xdr:from>
    <xdr:ext cx="599010" cy="259045"/>
    <xdr:sp macro="" textlink="">
      <xdr:nvSpPr>
        <xdr:cNvPr id="220" name="【橋りょう・トンネル】&#10;一人当たり有形固定資産（償却資産）額平均値テキスト"/>
        <xdr:cNvSpPr txBox="1"/>
      </xdr:nvSpPr>
      <xdr:spPr>
        <a:xfrm>
          <a:off x="9258300" y="105608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17272</xdr:rowOff>
    </xdr:from>
    <xdr:to>
      <xdr:col>55</xdr:col>
      <xdr:colOff>50800</xdr:colOff>
      <xdr:row>63</xdr:row>
      <xdr:rowOff>118872</xdr:rowOff>
    </xdr:to>
    <xdr:sp macro="" textlink="">
      <xdr:nvSpPr>
        <xdr:cNvPr id="221" name="フローチャート: 判断 220"/>
        <xdr:cNvSpPr/>
      </xdr:nvSpPr>
      <xdr:spPr>
        <a:xfrm>
          <a:off x="9192260" y="1057859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3337</xdr:rowOff>
    </xdr:from>
    <xdr:to>
      <xdr:col>50</xdr:col>
      <xdr:colOff>165100</xdr:colOff>
      <xdr:row>63</xdr:row>
      <xdr:rowOff>104937</xdr:rowOff>
    </xdr:to>
    <xdr:sp macro="" textlink="">
      <xdr:nvSpPr>
        <xdr:cNvPr id="222" name="フローチャート: 判断 221"/>
        <xdr:cNvSpPr/>
      </xdr:nvSpPr>
      <xdr:spPr>
        <a:xfrm>
          <a:off x="8445500" y="1056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167370</xdr:rowOff>
    </xdr:from>
    <xdr:to>
      <xdr:col>46</xdr:col>
      <xdr:colOff>38100</xdr:colOff>
      <xdr:row>63</xdr:row>
      <xdr:rowOff>97520</xdr:rowOff>
    </xdr:to>
    <xdr:sp macro="" textlink="">
      <xdr:nvSpPr>
        <xdr:cNvPr id="223" name="フローチャート: 判断 222"/>
        <xdr:cNvSpPr/>
      </xdr:nvSpPr>
      <xdr:spPr>
        <a:xfrm>
          <a:off x="7670800" y="105610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33293</xdr:rowOff>
    </xdr:from>
    <xdr:to>
      <xdr:col>41</xdr:col>
      <xdr:colOff>101600</xdr:colOff>
      <xdr:row>63</xdr:row>
      <xdr:rowOff>134893</xdr:rowOff>
    </xdr:to>
    <xdr:sp macro="" textlink="">
      <xdr:nvSpPr>
        <xdr:cNvPr id="224" name="フローチャート: 判断 223"/>
        <xdr:cNvSpPr/>
      </xdr:nvSpPr>
      <xdr:spPr>
        <a:xfrm>
          <a:off x="6873240" y="1059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42800</xdr:rowOff>
    </xdr:from>
    <xdr:to>
      <xdr:col>55</xdr:col>
      <xdr:colOff>50800</xdr:colOff>
      <xdr:row>62</xdr:row>
      <xdr:rowOff>144400</xdr:rowOff>
    </xdr:to>
    <xdr:sp macro="" textlink="">
      <xdr:nvSpPr>
        <xdr:cNvPr id="230" name="楕円 229"/>
        <xdr:cNvSpPr/>
      </xdr:nvSpPr>
      <xdr:spPr>
        <a:xfrm>
          <a:off x="9192260" y="104364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65677</xdr:rowOff>
    </xdr:from>
    <xdr:ext cx="599010" cy="259045"/>
    <xdr:sp macro="" textlink="">
      <xdr:nvSpPr>
        <xdr:cNvPr id="231" name="【橋りょう・トンネル】&#10;一人当たり有形固定資産（償却資産）額該当値テキスト"/>
        <xdr:cNvSpPr txBox="1"/>
      </xdr:nvSpPr>
      <xdr:spPr>
        <a:xfrm>
          <a:off x="9258300" y="10291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51381</xdr:rowOff>
    </xdr:from>
    <xdr:to>
      <xdr:col>50</xdr:col>
      <xdr:colOff>165100</xdr:colOff>
      <xdr:row>62</xdr:row>
      <xdr:rowOff>152981</xdr:rowOff>
    </xdr:to>
    <xdr:sp macro="" textlink="">
      <xdr:nvSpPr>
        <xdr:cNvPr id="232" name="楕円 231"/>
        <xdr:cNvSpPr/>
      </xdr:nvSpPr>
      <xdr:spPr>
        <a:xfrm>
          <a:off x="8445500" y="1044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93600</xdr:rowOff>
    </xdr:from>
    <xdr:to>
      <xdr:col>55</xdr:col>
      <xdr:colOff>0</xdr:colOff>
      <xdr:row>62</xdr:row>
      <xdr:rowOff>102181</xdr:rowOff>
    </xdr:to>
    <xdr:cxnSp macro="">
      <xdr:nvCxnSpPr>
        <xdr:cNvPr id="233" name="直線コネクタ 232"/>
        <xdr:cNvCxnSpPr/>
      </xdr:nvCxnSpPr>
      <xdr:spPr>
        <a:xfrm flipV="1">
          <a:off x="8496300" y="10487280"/>
          <a:ext cx="723900" cy="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57215</xdr:rowOff>
    </xdr:from>
    <xdr:to>
      <xdr:col>46</xdr:col>
      <xdr:colOff>38100</xdr:colOff>
      <xdr:row>62</xdr:row>
      <xdr:rowOff>158815</xdr:rowOff>
    </xdr:to>
    <xdr:sp macro="" textlink="">
      <xdr:nvSpPr>
        <xdr:cNvPr id="234" name="楕円 233"/>
        <xdr:cNvSpPr/>
      </xdr:nvSpPr>
      <xdr:spPr>
        <a:xfrm>
          <a:off x="7670800" y="104508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102181</xdr:rowOff>
    </xdr:from>
    <xdr:to>
      <xdr:col>50</xdr:col>
      <xdr:colOff>114300</xdr:colOff>
      <xdr:row>62</xdr:row>
      <xdr:rowOff>108015</xdr:rowOff>
    </xdr:to>
    <xdr:cxnSp macro="">
      <xdr:nvCxnSpPr>
        <xdr:cNvPr id="235" name="直線コネクタ 234"/>
        <xdr:cNvCxnSpPr/>
      </xdr:nvCxnSpPr>
      <xdr:spPr>
        <a:xfrm flipV="1">
          <a:off x="7713980" y="10495861"/>
          <a:ext cx="782320" cy="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63151</xdr:rowOff>
    </xdr:from>
    <xdr:to>
      <xdr:col>41</xdr:col>
      <xdr:colOff>101600</xdr:colOff>
      <xdr:row>62</xdr:row>
      <xdr:rowOff>164751</xdr:rowOff>
    </xdr:to>
    <xdr:sp macro="" textlink="">
      <xdr:nvSpPr>
        <xdr:cNvPr id="236" name="楕円 235"/>
        <xdr:cNvSpPr/>
      </xdr:nvSpPr>
      <xdr:spPr>
        <a:xfrm>
          <a:off x="6873240" y="1045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108015</xdr:rowOff>
    </xdr:from>
    <xdr:to>
      <xdr:col>45</xdr:col>
      <xdr:colOff>177800</xdr:colOff>
      <xdr:row>62</xdr:row>
      <xdr:rowOff>113951</xdr:rowOff>
    </xdr:to>
    <xdr:cxnSp macro="">
      <xdr:nvCxnSpPr>
        <xdr:cNvPr id="237" name="直線コネクタ 236"/>
        <xdr:cNvCxnSpPr/>
      </xdr:nvCxnSpPr>
      <xdr:spPr>
        <a:xfrm flipV="1">
          <a:off x="6924040" y="10501695"/>
          <a:ext cx="789940" cy="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96064</xdr:rowOff>
    </xdr:from>
    <xdr:ext cx="599010" cy="259045"/>
    <xdr:sp macro="" textlink="">
      <xdr:nvSpPr>
        <xdr:cNvPr id="238" name="n_1aveValue【橋りょう・トンネル】&#10;一人当たり有形固定資産（償却資産）額"/>
        <xdr:cNvSpPr txBox="1"/>
      </xdr:nvSpPr>
      <xdr:spPr>
        <a:xfrm>
          <a:off x="8214575" y="1065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88647</xdr:rowOff>
    </xdr:from>
    <xdr:ext cx="599010" cy="259045"/>
    <xdr:sp macro="" textlink="">
      <xdr:nvSpPr>
        <xdr:cNvPr id="239" name="n_2aveValue【橋りょう・トンネル】&#10;一人当たり有形固定資産（償却資産）額"/>
        <xdr:cNvSpPr txBox="1"/>
      </xdr:nvSpPr>
      <xdr:spPr>
        <a:xfrm>
          <a:off x="7444955" y="10649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126020</xdr:rowOff>
    </xdr:from>
    <xdr:ext cx="599010" cy="259045"/>
    <xdr:sp macro="" textlink="">
      <xdr:nvSpPr>
        <xdr:cNvPr id="240" name="n_3aveValue【橋りょう・トンネル】&#10;一人当たり有形固定資産（償却資産）額"/>
        <xdr:cNvSpPr txBox="1"/>
      </xdr:nvSpPr>
      <xdr:spPr>
        <a:xfrm>
          <a:off x="6670255" y="10687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169508</xdr:rowOff>
    </xdr:from>
    <xdr:ext cx="599010" cy="259045"/>
    <xdr:sp macro="" textlink="">
      <xdr:nvSpPr>
        <xdr:cNvPr id="241" name="n_1mainValue【橋りょう・トンネル】&#10;一人当たり有形固定資産（償却資産）額"/>
        <xdr:cNvSpPr txBox="1"/>
      </xdr:nvSpPr>
      <xdr:spPr>
        <a:xfrm>
          <a:off x="8214575" y="10227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3892</xdr:rowOff>
    </xdr:from>
    <xdr:ext cx="599010" cy="259045"/>
    <xdr:sp macro="" textlink="">
      <xdr:nvSpPr>
        <xdr:cNvPr id="242" name="n_2mainValue【橋りょう・トンネル】&#10;一人当たり有形固定資産（償却資産）額"/>
        <xdr:cNvSpPr txBox="1"/>
      </xdr:nvSpPr>
      <xdr:spPr>
        <a:xfrm>
          <a:off x="7444955" y="10229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9828</xdr:rowOff>
    </xdr:from>
    <xdr:ext cx="599010" cy="259045"/>
    <xdr:sp macro="" textlink="">
      <xdr:nvSpPr>
        <xdr:cNvPr id="243" name="n_3mainValue【橋りょう・トンネル】&#10;一人当たり有形固定資産（償却資産）額"/>
        <xdr:cNvSpPr txBox="1"/>
      </xdr:nvSpPr>
      <xdr:spPr>
        <a:xfrm>
          <a:off x="6670255" y="10235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4" name="テキスト ボックス 253"/>
        <xdr:cNvSpPr txBox="1"/>
      </xdr:nvSpPr>
      <xdr:spPr>
        <a:xfrm>
          <a:off x="37734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5" name="直線コネクタ 254"/>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6" name="テキスト ボックス 255"/>
        <xdr:cNvSpPr txBox="1"/>
      </xdr:nvSpPr>
      <xdr:spPr>
        <a:xfrm>
          <a:off x="33608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7" name="直線コネクタ 256"/>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8" name="テキスト ボックス 257"/>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9" name="直線コネクタ 258"/>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0" name="テキスト ボックス 259"/>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1" name="直線コネクタ 260"/>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2" name="テキスト ボックス 261"/>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3" name="直線コネクタ 262"/>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4" name="テキスト ボックス 263"/>
        <xdr:cNvSpPr txBox="1"/>
      </xdr:nvSpPr>
      <xdr:spPr>
        <a:xfrm>
          <a:off x="27196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6" name="テキスト ボックス 265"/>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66675</xdr:rowOff>
    </xdr:to>
    <xdr:cxnSp macro="">
      <xdr:nvCxnSpPr>
        <xdr:cNvPr id="268" name="直線コネクタ 267"/>
        <xdr:cNvCxnSpPr/>
      </xdr:nvCxnSpPr>
      <xdr:spPr>
        <a:xfrm flipV="1">
          <a:off x="4086225" y="13041630"/>
          <a:ext cx="0" cy="14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70502</xdr:rowOff>
    </xdr:from>
    <xdr:ext cx="405111" cy="259045"/>
    <xdr:sp macro="" textlink="">
      <xdr:nvSpPr>
        <xdr:cNvPr id="269" name="【公営住宅】&#10;有形固定資産減価償却率最小値テキスト"/>
        <xdr:cNvSpPr txBox="1"/>
      </xdr:nvSpPr>
      <xdr:spPr>
        <a:xfrm>
          <a:off x="4124960" y="1448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66675</xdr:rowOff>
    </xdr:from>
    <xdr:to>
      <xdr:col>24</xdr:col>
      <xdr:colOff>152400</xdr:colOff>
      <xdr:row>86</xdr:row>
      <xdr:rowOff>66675</xdr:rowOff>
    </xdr:to>
    <xdr:cxnSp macro="">
      <xdr:nvCxnSpPr>
        <xdr:cNvPr id="270" name="直線コネクタ 269"/>
        <xdr:cNvCxnSpPr/>
      </xdr:nvCxnSpPr>
      <xdr:spPr>
        <a:xfrm>
          <a:off x="4020820" y="144837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71" name="【公営住宅】&#10;有形固定資産減価償却率最大値テキスト"/>
        <xdr:cNvSpPr txBox="1"/>
      </xdr:nvSpPr>
      <xdr:spPr>
        <a:xfrm>
          <a:off x="4124960" y="1282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2" name="直線コネクタ 271"/>
        <xdr:cNvCxnSpPr/>
      </xdr:nvCxnSpPr>
      <xdr:spPr>
        <a:xfrm>
          <a:off x="402082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93363</xdr:rowOff>
    </xdr:from>
    <xdr:ext cx="405111" cy="259045"/>
    <xdr:sp macro="" textlink="">
      <xdr:nvSpPr>
        <xdr:cNvPr id="273" name="【公営住宅】&#10;有形固定資産減価償却率平均値テキスト"/>
        <xdr:cNvSpPr txBox="1"/>
      </xdr:nvSpPr>
      <xdr:spPr>
        <a:xfrm>
          <a:off x="4124960" y="13672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274" name="フローチャート: 判断 273"/>
        <xdr:cNvSpPr/>
      </xdr:nvSpPr>
      <xdr:spPr>
        <a:xfrm>
          <a:off x="4036060" y="136937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126364</xdr:rowOff>
    </xdr:from>
    <xdr:to>
      <xdr:col>20</xdr:col>
      <xdr:colOff>38100</xdr:colOff>
      <xdr:row>82</xdr:row>
      <xdr:rowOff>56514</xdr:rowOff>
    </xdr:to>
    <xdr:sp macro="" textlink="">
      <xdr:nvSpPr>
        <xdr:cNvPr id="275" name="フローチャート: 判断 274"/>
        <xdr:cNvSpPr/>
      </xdr:nvSpPr>
      <xdr:spPr>
        <a:xfrm>
          <a:off x="3312160" y="137052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135889</xdr:rowOff>
    </xdr:from>
    <xdr:to>
      <xdr:col>15</xdr:col>
      <xdr:colOff>101600</xdr:colOff>
      <xdr:row>82</xdr:row>
      <xdr:rowOff>66039</xdr:rowOff>
    </xdr:to>
    <xdr:sp macro="" textlink="">
      <xdr:nvSpPr>
        <xdr:cNvPr id="276" name="フローチャート: 判断 275"/>
        <xdr:cNvSpPr/>
      </xdr:nvSpPr>
      <xdr:spPr>
        <a:xfrm>
          <a:off x="2514600" y="137147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151130</xdr:rowOff>
    </xdr:from>
    <xdr:to>
      <xdr:col>10</xdr:col>
      <xdr:colOff>165100</xdr:colOff>
      <xdr:row>81</xdr:row>
      <xdr:rowOff>81280</xdr:rowOff>
    </xdr:to>
    <xdr:sp macro="" textlink="">
      <xdr:nvSpPr>
        <xdr:cNvPr id="277" name="フローチャート: 判断 276"/>
        <xdr:cNvSpPr/>
      </xdr:nvSpPr>
      <xdr:spPr>
        <a:xfrm>
          <a:off x="1739900" y="13562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33020</xdr:rowOff>
    </xdr:from>
    <xdr:to>
      <xdr:col>24</xdr:col>
      <xdr:colOff>114300</xdr:colOff>
      <xdr:row>78</xdr:row>
      <xdr:rowOff>134620</xdr:rowOff>
    </xdr:to>
    <xdr:sp macro="" textlink="">
      <xdr:nvSpPr>
        <xdr:cNvPr id="283" name="楕円 282"/>
        <xdr:cNvSpPr/>
      </xdr:nvSpPr>
      <xdr:spPr>
        <a:xfrm>
          <a:off x="4036060" y="1310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119397</xdr:rowOff>
    </xdr:from>
    <xdr:ext cx="405111" cy="259045"/>
    <xdr:sp macro="" textlink="">
      <xdr:nvSpPr>
        <xdr:cNvPr id="284" name="【公営住宅】&#10;有形固定資産減価償却率該当値テキスト"/>
        <xdr:cNvSpPr txBox="1"/>
      </xdr:nvSpPr>
      <xdr:spPr>
        <a:xfrm>
          <a:off x="4124960" y="13027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73025</xdr:rowOff>
    </xdr:from>
    <xdr:to>
      <xdr:col>20</xdr:col>
      <xdr:colOff>38100</xdr:colOff>
      <xdr:row>79</xdr:row>
      <xdr:rowOff>3175</xdr:rowOff>
    </xdr:to>
    <xdr:sp macro="" textlink="">
      <xdr:nvSpPr>
        <xdr:cNvPr id="285" name="楕円 284"/>
        <xdr:cNvSpPr/>
      </xdr:nvSpPr>
      <xdr:spPr>
        <a:xfrm>
          <a:off x="3312160" y="131489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83820</xdr:rowOff>
    </xdr:from>
    <xdr:to>
      <xdr:col>24</xdr:col>
      <xdr:colOff>63500</xdr:colOff>
      <xdr:row>78</xdr:row>
      <xdr:rowOff>123825</xdr:rowOff>
    </xdr:to>
    <xdr:cxnSp macro="">
      <xdr:nvCxnSpPr>
        <xdr:cNvPr id="286" name="直線コネクタ 285"/>
        <xdr:cNvCxnSpPr/>
      </xdr:nvCxnSpPr>
      <xdr:spPr>
        <a:xfrm flipV="1">
          <a:off x="3355340" y="13159740"/>
          <a:ext cx="73152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118745</xdr:rowOff>
    </xdr:from>
    <xdr:to>
      <xdr:col>15</xdr:col>
      <xdr:colOff>101600</xdr:colOff>
      <xdr:row>79</xdr:row>
      <xdr:rowOff>48895</xdr:rowOff>
    </xdr:to>
    <xdr:sp macro="" textlink="">
      <xdr:nvSpPr>
        <xdr:cNvPr id="287" name="楕円 286"/>
        <xdr:cNvSpPr/>
      </xdr:nvSpPr>
      <xdr:spPr>
        <a:xfrm>
          <a:off x="2514600" y="131946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123825</xdr:rowOff>
    </xdr:from>
    <xdr:to>
      <xdr:col>19</xdr:col>
      <xdr:colOff>177800</xdr:colOff>
      <xdr:row>78</xdr:row>
      <xdr:rowOff>169545</xdr:rowOff>
    </xdr:to>
    <xdr:cxnSp macro="">
      <xdr:nvCxnSpPr>
        <xdr:cNvPr id="288" name="直線コネクタ 287"/>
        <xdr:cNvCxnSpPr/>
      </xdr:nvCxnSpPr>
      <xdr:spPr>
        <a:xfrm flipV="1">
          <a:off x="2565400" y="13199745"/>
          <a:ext cx="78994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164464</xdr:rowOff>
    </xdr:from>
    <xdr:to>
      <xdr:col>10</xdr:col>
      <xdr:colOff>165100</xdr:colOff>
      <xdr:row>79</xdr:row>
      <xdr:rowOff>94614</xdr:rowOff>
    </xdr:to>
    <xdr:sp macro="" textlink="">
      <xdr:nvSpPr>
        <xdr:cNvPr id="289" name="楕円 288"/>
        <xdr:cNvSpPr/>
      </xdr:nvSpPr>
      <xdr:spPr>
        <a:xfrm>
          <a:off x="1739900" y="132403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169545</xdr:rowOff>
    </xdr:from>
    <xdr:to>
      <xdr:col>15</xdr:col>
      <xdr:colOff>50800</xdr:colOff>
      <xdr:row>79</xdr:row>
      <xdr:rowOff>43814</xdr:rowOff>
    </xdr:to>
    <xdr:cxnSp macro="">
      <xdr:nvCxnSpPr>
        <xdr:cNvPr id="290" name="直線コネクタ 289"/>
        <xdr:cNvCxnSpPr/>
      </xdr:nvCxnSpPr>
      <xdr:spPr>
        <a:xfrm flipV="1">
          <a:off x="1790700" y="13245465"/>
          <a:ext cx="7747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47641</xdr:rowOff>
    </xdr:from>
    <xdr:ext cx="405111" cy="259045"/>
    <xdr:sp macro="" textlink="">
      <xdr:nvSpPr>
        <xdr:cNvPr id="291" name="n_1aveValue【公営住宅】&#10;有形固定資産減価償却率"/>
        <xdr:cNvSpPr txBox="1"/>
      </xdr:nvSpPr>
      <xdr:spPr>
        <a:xfrm>
          <a:off x="3170564" y="13794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57166</xdr:rowOff>
    </xdr:from>
    <xdr:ext cx="405111" cy="259045"/>
    <xdr:sp macro="" textlink="">
      <xdr:nvSpPr>
        <xdr:cNvPr id="292" name="n_2aveValue【公営住宅】&#10;有形固定資産減価償却率"/>
        <xdr:cNvSpPr txBox="1"/>
      </xdr:nvSpPr>
      <xdr:spPr>
        <a:xfrm>
          <a:off x="2385704" y="13803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72407</xdr:rowOff>
    </xdr:from>
    <xdr:ext cx="405111" cy="259045"/>
    <xdr:sp macro="" textlink="">
      <xdr:nvSpPr>
        <xdr:cNvPr id="293" name="n_3aveValue【公営住宅】&#10;有形固定資産減価償却率"/>
        <xdr:cNvSpPr txBox="1"/>
      </xdr:nvSpPr>
      <xdr:spPr>
        <a:xfrm>
          <a:off x="1611004" y="1365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19702</xdr:rowOff>
    </xdr:from>
    <xdr:ext cx="405111" cy="259045"/>
    <xdr:sp macro="" textlink="">
      <xdr:nvSpPr>
        <xdr:cNvPr id="294" name="n_1mainValue【公営住宅】&#10;有形固定資産減価償却率"/>
        <xdr:cNvSpPr txBox="1"/>
      </xdr:nvSpPr>
      <xdr:spPr>
        <a:xfrm>
          <a:off x="3170564" y="1292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65422</xdr:rowOff>
    </xdr:from>
    <xdr:ext cx="405111" cy="259045"/>
    <xdr:sp macro="" textlink="">
      <xdr:nvSpPr>
        <xdr:cNvPr id="295" name="n_2mainValue【公営住宅】&#10;有形固定資産減価償却率"/>
        <xdr:cNvSpPr txBox="1"/>
      </xdr:nvSpPr>
      <xdr:spPr>
        <a:xfrm>
          <a:off x="2385704" y="1297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111141</xdr:rowOff>
    </xdr:from>
    <xdr:ext cx="405111" cy="259045"/>
    <xdr:sp macro="" textlink="">
      <xdr:nvSpPr>
        <xdr:cNvPr id="296" name="n_3mainValue【公営住宅】&#10;有形固定資産減価償却率"/>
        <xdr:cNvSpPr txBox="1"/>
      </xdr:nvSpPr>
      <xdr:spPr>
        <a:xfrm>
          <a:off x="1611004" y="13019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7" name="直線コネクタ 306"/>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8" name="テキスト ボックス 307"/>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9" name="直線コネクタ 308"/>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0" name="テキスト ボックス 309"/>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1" name="直線コネクタ 310"/>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2" name="テキスト ボックス 311"/>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3" name="直線コネクタ 312"/>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4" name="テキスト ボックス 313"/>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5" name="直線コネクタ 314"/>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6" name="テキスト ボックス 315"/>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8" name="テキスト ボックス 317"/>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48577</xdr:rowOff>
    </xdr:from>
    <xdr:to>
      <xdr:col>54</xdr:col>
      <xdr:colOff>189865</xdr:colOff>
      <xdr:row>86</xdr:row>
      <xdr:rowOff>111252</xdr:rowOff>
    </xdr:to>
    <xdr:cxnSp macro="">
      <xdr:nvCxnSpPr>
        <xdr:cNvPr id="320" name="直線コネクタ 319"/>
        <xdr:cNvCxnSpPr/>
      </xdr:nvCxnSpPr>
      <xdr:spPr>
        <a:xfrm flipV="1">
          <a:off x="9219565" y="13124497"/>
          <a:ext cx="0" cy="1403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21" name="【公営住宅】&#10;一人当たり面積最小値テキスト"/>
        <xdr:cNvSpPr txBox="1"/>
      </xdr:nvSpPr>
      <xdr:spPr>
        <a:xfrm>
          <a:off x="9258300" y="1453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22" name="直線コネクタ 321"/>
        <xdr:cNvCxnSpPr/>
      </xdr:nvCxnSpPr>
      <xdr:spPr>
        <a:xfrm>
          <a:off x="9154160" y="145282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166704</xdr:rowOff>
    </xdr:from>
    <xdr:ext cx="469744" cy="259045"/>
    <xdr:sp macro="" textlink="">
      <xdr:nvSpPr>
        <xdr:cNvPr id="323" name="【公営住宅】&#10;一人当たり面積最大値テキスト"/>
        <xdr:cNvSpPr txBox="1"/>
      </xdr:nvSpPr>
      <xdr:spPr>
        <a:xfrm>
          <a:off x="9258300" y="12907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48577</xdr:rowOff>
    </xdr:from>
    <xdr:to>
      <xdr:col>55</xdr:col>
      <xdr:colOff>88900</xdr:colOff>
      <xdr:row>78</xdr:row>
      <xdr:rowOff>48577</xdr:rowOff>
    </xdr:to>
    <xdr:cxnSp macro="">
      <xdr:nvCxnSpPr>
        <xdr:cNvPr id="324" name="直線コネクタ 323"/>
        <xdr:cNvCxnSpPr/>
      </xdr:nvCxnSpPr>
      <xdr:spPr>
        <a:xfrm>
          <a:off x="9154160" y="131244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86568</xdr:rowOff>
    </xdr:from>
    <xdr:ext cx="469744" cy="259045"/>
    <xdr:sp macro="" textlink="">
      <xdr:nvSpPr>
        <xdr:cNvPr id="325" name="【公営住宅】&#10;一人当たり面積平均値テキスト"/>
        <xdr:cNvSpPr txBox="1"/>
      </xdr:nvSpPr>
      <xdr:spPr>
        <a:xfrm>
          <a:off x="9258300" y="14000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63691</xdr:rowOff>
    </xdr:from>
    <xdr:to>
      <xdr:col>55</xdr:col>
      <xdr:colOff>50800</xdr:colOff>
      <xdr:row>84</xdr:row>
      <xdr:rowOff>165291</xdr:rowOff>
    </xdr:to>
    <xdr:sp macro="" textlink="">
      <xdr:nvSpPr>
        <xdr:cNvPr id="326" name="フローチャート: 判断 325"/>
        <xdr:cNvSpPr/>
      </xdr:nvSpPr>
      <xdr:spPr>
        <a:xfrm>
          <a:off x="9192260" y="1414545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74358</xdr:rowOff>
    </xdr:from>
    <xdr:to>
      <xdr:col>50</xdr:col>
      <xdr:colOff>165100</xdr:colOff>
      <xdr:row>85</xdr:row>
      <xdr:rowOff>4508</xdr:rowOff>
    </xdr:to>
    <xdr:sp macro="" textlink="">
      <xdr:nvSpPr>
        <xdr:cNvPr id="327" name="フローチャート: 判断 326"/>
        <xdr:cNvSpPr/>
      </xdr:nvSpPr>
      <xdr:spPr>
        <a:xfrm>
          <a:off x="8445500" y="141561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102363</xdr:rowOff>
    </xdr:from>
    <xdr:to>
      <xdr:col>46</xdr:col>
      <xdr:colOff>38100</xdr:colOff>
      <xdr:row>85</xdr:row>
      <xdr:rowOff>32513</xdr:rowOff>
    </xdr:to>
    <xdr:sp macro="" textlink="">
      <xdr:nvSpPr>
        <xdr:cNvPr id="328" name="フローチャート: 判断 327"/>
        <xdr:cNvSpPr/>
      </xdr:nvSpPr>
      <xdr:spPr>
        <a:xfrm>
          <a:off x="7670800" y="1418412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151892</xdr:rowOff>
    </xdr:from>
    <xdr:to>
      <xdr:col>41</xdr:col>
      <xdr:colOff>101600</xdr:colOff>
      <xdr:row>85</xdr:row>
      <xdr:rowOff>82042</xdr:rowOff>
    </xdr:to>
    <xdr:sp macro="" textlink="">
      <xdr:nvSpPr>
        <xdr:cNvPr id="329" name="フローチャート: 判断 328"/>
        <xdr:cNvSpPr/>
      </xdr:nvSpPr>
      <xdr:spPr>
        <a:xfrm>
          <a:off x="6873240" y="142336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77788</xdr:rowOff>
    </xdr:from>
    <xdr:to>
      <xdr:col>55</xdr:col>
      <xdr:colOff>50800</xdr:colOff>
      <xdr:row>86</xdr:row>
      <xdr:rowOff>7938</xdr:rowOff>
    </xdr:to>
    <xdr:sp macro="" textlink="">
      <xdr:nvSpPr>
        <xdr:cNvPr id="335" name="楕円 334"/>
        <xdr:cNvSpPr/>
      </xdr:nvSpPr>
      <xdr:spPr>
        <a:xfrm>
          <a:off x="9192260" y="1432718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56215</xdr:rowOff>
    </xdr:from>
    <xdr:ext cx="469744" cy="259045"/>
    <xdr:sp macro="" textlink="">
      <xdr:nvSpPr>
        <xdr:cNvPr id="336" name="【公営住宅】&#10;一人当たり面積該当値テキスト"/>
        <xdr:cNvSpPr txBox="1"/>
      </xdr:nvSpPr>
      <xdr:spPr>
        <a:xfrm>
          <a:off x="9258300" y="1430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81598</xdr:rowOff>
    </xdr:from>
    <xdr:to>
      <xdr:col>50</xdr:col>
      <xdr:colOff>165100</xdr:colOff>
      <xdr:row>86</xdr:row>
      <xdr:rowOff>11748</xdr:rowOff>
    </xdr:to>
    <xdr:sp macro="" textlink="">
      <xdr:nvSpPr>
        <xdr:cNvPr id="337" name="楕円 336"/>
        <xdr:cNvSpPr/>
      </xdr:nvSpPr>
      <xdr:spPr>
        <a:xfrm>
          <a:off x="8445500" y="143309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128588</xdr:rowOff>
    </xdr:from>
    <xdr:to>
      <xdr:col>55</xdr:col>
      <xdr:colOff>0</xdr:colOff>
      <xdr:row>85</xdr:row>
      <xdr:rowOff>132398</xdr:rowOff>
    </xdr:to>
    <xdr:cxnSp macro="">
      <xdr:nvCxnSpPr>
        <xdr:cNvPr id="338" name="直線コネクタ 337"/>
        <xdr:cNvCxnSpPr/>
      </xdr:nvCxnSpPr>
      <xdr:spPr>
        <a:xfrm flipV="1">
          <a:off x="8496300" y="14377988"/>
          <a:ext cx="7239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84265</xdr:rowOff>
    </xdr:from>
    <xdr:to>
      <xdr:col>46</xdr:col>
      <xdr:colOff>38100</xdr:colOff>
      <xdr:row>86</xdr:row>
      <xdr:rowOff>14415</xdr:rowOff>
    </xdr:to>
    <xdr:sp macro="" textlink="">
      <xdr:nvSpPr>
        <xdr:cNvPr id="339" name="楕円 338"/>
        <xdr:cNvSpPr/>
      </xdr:nvSpPr>
      <xdr:spPr>
        <a:xfrm>
          <a:off x="7670800" y="143336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132398</xdr:rowOff>
    </xdr:from>
    <xdr:to>
      <xdr:col>50</xdr:col>
      <xdr:colOff>114300</xdr:colOff>
      <xdr:row>85</xdr:row>
      <xdr:rowOff>135065</xdr:rowOff>
    </xdr:to>
    <xdr:cxnSp macro="">
      <xdr:nvCxnSpPr>
        <xdr:cNvPr id="340" name="直線コネクタ 339"/>
        <xdr:cNvCxnSpPr/>
      </xdr:nvCxnSpPr>
      <xdr:spPr>
        <a:xfrm flipV="1">
          <a:off x="7713980" y="14381798"/>
          <a:ext cx="78232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87313</xdr:rowOff>
    </xdr:from>
    <xdr:to>
      <xdr:col>41</xdr:col>
      <xdr:colOff>101600</xdr:colOff>
      <xdr:row>86</xdr:row>
      <xdr:rowOff>17463</xdr:rowOff>
    </xdr:to>
    <xdr:sp macro="" textlink="">
      <xdr:nvSpPr>
        <xdr:cNvPr id="341" name="楕円 340"/>
        <xdr:cNvSpPr/>
      </xdr:nvSpPr>
      <xdr:spPr>
        <a:xfrm>
          <a:off x="6873240" y="143367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135065</xdr:rowOff>
    </xdr:from>
    <xdr:to>
      <xdr:col>45</xdr:col>
      <xdr:colOff>177800</xdr:colOff>
      <xdr:row>85</xdr:row>
      <xdr:rowOff>138113</xdr:rowOff>
    </xdr:to>
    <xdr:cxnSp macro="">
      <xdr:nvCxnSpPr>
        <xdr:cNvPr id="342" name="直線コネクタ 341"/>
        <xdr:cNvCxnSpPr/>
      </xdr:nvCxnSpPr>
      <xdr:spPr>
        <a:xfrm flipV="1">
          <a:off x="6924040" y="14384465"/>
          <a:ext cx="78994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21035</xdr:rowOff>
    </xdr:from>
    <xdr:ext cx="469744" cy="259045"/>
    <xdr:sp macro="" textlink="">
      <xdr:nvSpPr>
        <xdr:cNvPr id="343" name="n_1aveValue【公営住宅】&#10;一人当たり面積"/>
        <xdr:cNvSpPr txBox="1"/>
      </xdr:nvSpPr>
      <xdr:spPr>
        <a:xfrm>
          <a:off x="8271587" y="13935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49040</xdr:rowOff>
    </xdr:from>
    <xdr:ext cx="469744" cy="259045"/>
    <xdr:sp macro="" textlink="">
      <xdr:nvSpPr>
        <xdr:cNvPr id="344" name="n_2aveValue【公営住宅】&#10;一人当たり面積"/>
        <xdr:cNvSpPr txBox="1"/>
      </xdr:nvSpPr>
      <xdr:spPr>
        <a:xfrm>
          <a:off x="7509587" y="1396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98569</xdr:rowOff>
    </xdr:from>
    <xdr:ext cx="469744" cy="259045"/>
    <xdr:sp macro="" textlink="">
      <xdr:nvSpPr>
        <xdr:cNvPr id="345" name="n_3aveValue【公営住宅】&#10;一人当たり面積"/>
        <xdr:cNvSpPr txBox="1"/>
      </xdr:nvSpPr>
      <xdr:spPr>
        <a:xfrm>
          <a:off x="6712027" y="1401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2875</xdr:rowOff>
    </xdr:from>
    <xdr:ext cx="469744" cy="259045"/>
    <xdr:sp macro="" textlink="">
      <xdr:nvSpPr>
        <xdr:cNvPr id="346" name="n_1mainValue【公営住宅】&#10;一人当たり面積"/>
        <xdr:cNvSpPr txBox="1"/>
      </xdr:nvSpPr>
      <xdr:spPr>
        <a:xfrm>
          <a:off x="8271587" y="1441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5542</xdr:rowOff>
    </xdr:from>
    <xdr:ext cx="469744" cy="259045"/>
    <xdr:sp macro="" textlink="">
      <xdr:nvSpPr>
        <xdr:cNvPr id="347" name="n_2mainValue【公営住宅】&#10;一人当たり面積"/>
        <xdr:cNvSpPr txBox="1"/>
      </xdr:nvSpPr>
      <xdr:spPr>
        <a:xfrm>
          <a:off x="7509587" y="14422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8590</xdr:rowOff>
    </xdr:from>
    <xdr:ext cx="469744" cy="259045"/>
    <xdr:sp macro="" textlink="">
      <xdr:nvSpPr>
        <xdr:cNvPr id="348" name="n_3mainValue【公営住宅】&#10;一人当たり面積"/>
        <xdr:cNvSpPr txBox="1"/>
      </xdr:nvSpPr>
      <xdr:spPr>
        <a:xfrm>
          <a:off x="6712027" y="14425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0" name="正方形/長方形 349"/>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1" name="正方形/長方形 350"/>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2" name="正方形/長方形 351"/>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3" name="正方形/長方形 352"/>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4" name="正方形/長方形 353"/>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5" name="正方形/長方形 354"/>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6" name="正方形/長方形 355"/>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7" name="正方形/長方形 356"/>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8" name="正方形/長方形 357"/>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9" name="正方形/長方形 358"/>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0" name="正方形/長方形 359"/>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1" name="正方形/長方形 360"/>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2" name="正方形/長方形 361"/>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3" name="正方形/長方形 362"/>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4" name="正方形/長方形 363"/>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5" name="正方形/長方形 364"/>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6" name="正方形/長方形 365"/>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7" name="正方形/長方形 366"/>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8" name="正方形/長方形 367"/>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9" name="正方形/長方形 368"/>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0" name="正方形/長方形 369"/>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1" name="正方形/長方形 370"/>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2" name="正方形/長方形 371"/>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3" name="テキスト ボックス 372"/>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4" name="直線コネクタ 373"/>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5" name="直線コネクタ 374"/>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6" name="テキスト ボックス 375"/>
        <xdr:cNvSpPr txBox="1"/>
      </xdr:nvSpPr>
      <xdr:spPr>
        <a:xfrm>
          <a:off x="10666881" y="69949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7" name="直線コネクタ 376"/>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8" name="テキスト ボックス 377"/>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9" name="直線コネクタ 378"/>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0" name="テキスト ボックス 379"/>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1" name="直線コネクタ 380"/>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2" name="テキスト ボックス 381"/>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3" name="直線コネクタ 382"/>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4" name="テキスト ボックス 383"/>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5" name="直線コネクタ 384"/>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6" name="テキスト ボックス 385"/>
        <xdr:cNvSpPr txBox="1"/>
      </xdr:nvSpPr>
      <xdr:spPr>
        <a:xfrm>
          <a:off x="105615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7" name="直線コネクタ 386"/>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8" name="テキスト ボックス 387"/>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9"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131717</xdr:rowOff>
    </xdr:to>
    <xdr:cxnSp macro="">
      <xdr:nvCxnSpPr>
        <xdr:cNvPr id="390" name="直線コネクタ 389"/>
        <xdr:cNvCxnSpPr/>
      </xdr:nvCxnSpPr>
      <xdr:spPr>
        <a:xfrm flipV="1">
          <a:off x="14375764" y="5534842"/>
          <a:ext cx="0" cy="1470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135544</xdr:rowOff>
    </xdr:from>
    <xdr:ext cx="340478" cy="259045"/>
    <xdr:sp macro="" textlink="">
      <xdr:nvSpPr>
        <xdr:cNvPr id="391" name="【認定こども園・幼稚園・保育所】&#10;有形固定資産減価償却率最小値テキスト"/>
        <xdr:cNvSpPr txBox="1"/>
      </xdr:nvSpPr>
      <xdr:spPr>
        <a:xfrm>
          <a:off x="14414500" y="7008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131717</xdr:rowOff>
    </xdr:from>
    <xdr:to>
      <xdr:col>86</xdr:col>
      <xdr:colOff>25400</xdr:colOff>
      <xdr:row>41</xdr:row>
      <xdr:rowOff>131717</xdr:rowOff>
    </xdr:to>
    <xdr:cxnSp macro="">
      <xdr:nvCxnSpPr>
        <xdr:cNvPr id="392" name="直線コネクタ 391"/>
        <xdr:cNvCxnSpPr/>
      </xdr:nvCxnSpPr>
      <xdr:spPr>
        <a:xfrm>
          <a:off x="14287500" y="70049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3" name="【認定こども園・幼稚園・保育所】&#10;有形固定資産減価償却率最大値テキスト"/>
        <xdr:cNvSpPr txBox="1"/>
      </xdr:nvSpPr>
      <xdr:spPr>
        <a:xfrm>
          <a:off x="14414500" y="5317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4" name="直線コネクタ 393"/>
        <xdr:cNvCxnSpPr/>
      </xdr:nvCxnSpPr>
      <xdr:spPr>
        <a:xfrm>
          <a:off x="14287500" y="55348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126654</xdr:rowOff>
    </xdr:from>
    <xdr:ext cx="405111" cy="259045"/>
    <xdr:sp macro="" textlink="">
      <xdr:nvSpPr>
        <xdr:cNvPr id="395" name="【認定こども園・幼稚園・保育所】&#10;有形固定資産減価償却率平均値テキスト"/>
        <xdr:cNvSpPr txBox="1"/>
      </xdr:nvSpPr>
      <xdr:spPr>
        <a:xfrm>
          <a:off x="14414500" y="61616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103777</xdr:rowOff>
    </xdr:from>
    <xdr:to>
      <xdr:col>85</xdr:col>
      <xdr:colOff>177800</xdr:colOff>
      <xdr:row>38</xdr:row>
      <xdr:rowOff>33927</xdr:rowOff>
    </xdr:to>
    <xdr:sp macro="" textlink="">
      <xdr:nvSpPr>
        <xdr:cNvPr id="396" name="フローチャート: 判断 395"/>
        <xdr:cNvSpPr/>
      </xdr:nvSpPr>
      <xdr:spPr>
        <a:xfrm>
          <a:off x="14325600" y="630645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71120</xdr:rowOff>
    </xdr:from>
    <xdr:to>
      <xdr:col>81</xdr:col>
      <xdr:colOff>101600</xdr:colOff>
      <xdr:row>38</xdr:row>
      <xdr:rowOff>1270</xdr:rowOff>
    </xdr:to>
    <xdr:sp macro="" textlink="">
      <xdr:nvSpPr>
        <xdr:cNvPr id="397" name="フローチャート: 判断 396"/>
        <xdr:cNvSpPr/>
      </xdr:nvSpPr>
      <xdr:spPr>
        <a:xfrm>
          <a:off x="13578840" y="6273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53158</xdr:rowOff>
    </xdr:from>
    <xdr:to>
      <xdr:col>76</xdr:col>
      <xdr:colOff>165100</xdr:colOff>
      <xdr:row>37</xdr:row>
      <xdr:rowOff>154758</xdr:rowOff>
    </xdr:to>
    <xdr:sp macro="" textlink="">
      <xdr:nvSpPr>
        <xdr:cNvPr id="398" name="フローチャート: 判断 397"/>
        <xdr:cNvSpPr/>
      </xdr:nvSpPr>
      <xdr:spPr>
        <a:xfrm>
          <a:off x="12804140" y="6255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113574</xdr:rowOff>
    </xdr:from>
    <xdr:to>
      <xdr:col>72</xdr:col>
      <xdr:colOff>38100</xdr:colOff>
      <xdr:row>37</xdr:row>
      <xdr:rowOff>43724</xdr:rowOff>
    </xdr:to>
    <xdr:sp macro="" textlink="">
      <xdr:nvSpPr>
        <xdr:cNvPr id="399" name="フローチャート: 判断 398"/>
        <xdr:cNvSpPr/>
      </xdr:nvSpPr>
      <xdr:spPr>
        <a:xfrm>
          <a:off x="12029440" y="61486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0" name="テキスト ボックス 399"/>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1" name="テキスト ボックス 400"/>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2" name="テキスト ボックス 401"/>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3" name="テキスト ボックス 402"/>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4" name="テキスト ボックス 403"/>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107043</xdr:rowOff>
    </xdr:from>
    <xdr:to>
      <xdr:col>85</xdr:col>
      <xdr:colOff>177800</xdr:colOff>
      <xdr:row>39</xdr:row>
      <xdr:rowOff>37193</xdr:rowOff>
    </xdr:to>
    <xdr:sp macro="" textlink="">
      <xdr:nvSpPr>
        <xdr:cNvPr id="405" name="楕円 404"/>
        <xdr:cNvSpPr/>
      </xdr:nvSpPr>
      <xdr:spPr>
        <a:xfrm>
          <a:off x="14325600" y="6477363"/>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85470</xdr:rowOff>
    </xdr:from>
    <xdr:ext cx="405111" cy="259045"/>
    <xdr:sp macro="" textlink="">
      <xdr:nvSpPr>
        <xdr:cNvPr id="406" name="【認定こども園・幼稚園・保育所】&#10;有形固定資産減価償却率該当値テキスト"/>
        <xdr:cNvSpPr txBox="1"/>
      </xdr:nvSpPr>
      <xdr:spPr>
        <a:xfrm>
          <a:off x="14414500" y="6455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142966</xdr:rowOff>
    </xdr:from>
    <xdr:to>
      <xdr:col>81</xdr:col>
      <xdr:colOff>101600</xdr:colOff>
      <xdr:row>39</xdr:row>
      <xdr:rowOff>73116</xdr:rowOff>
    </xdr:to>
    <xdr:sp macro="" textlink="">
      <xdr:nvSpPr>
        <xdr:cNvPr id="407" name="楕円 406"/>
        <xdr:cNvSpPr/>
      </xdr:nvSpPr>
      <xdr:spPr>
        <a:xfrm>
          <a:off x="13578840" y="65132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157843</xdr:rowOff>
    </xdr:from>
    <xdr:to>
      <xdr:col>85</xdr:col>
      <xdr:colOff>127000</xdr:colOff>
      <xdr:row>39</xdr:row>
      <xdr:rowOff>22316</xdr:rowOff>
    </xdr:to>
    <xdr:cxnSp macro="">
      <xdr:nvCxnSpPr>
        <xdr:cNvPr id="408" name="直線コネクタ 407"/>
        <xdr:cNvCxnSpPr/>
      </xdr:nvCxnSpPr>
      <xdr:spPr>
        <a:xfrm flipV="1">
          <a:off x="13629640" y="6528163"/>
          <a:ext cx="746760" cy="3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7438</xdr:rowOff>
    </xdr:from>
    <xdr:to>
      <xdr:col>76</xdr:col>
      <xdr:colOff>165100</xdr:colOff>
      <xdr:row>39</xdr:row>
      <xdr:rowOff>109038</xdr:rowOff>
    </xdr:to>
    <xdr:sp macro="" textlink="">
      <xdr:nvSpPr>
        <xdr:cNvPr id="409" name="楕円 408"/>
        <xdr:cNvSpPr/>
      </xdr:nvSpPr>
      <xdr:spPr>
        <a:xfrm>
          <a:off x="12804140" y="654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22316</xdr:rowOff>
    </xdr:from>
    <xdr:to>
      <xdr:col>81</xdr:col>
      <xdr:colOff>50800</xdr:colOff>
      <xdr:row>39</xdr:row>
      <xdr:rowOff>58238</xdr:rowOff>
    </xdr:to>
    <xdr:cxnSp macro="">
      <xdr:nvCxnSpPr>
        <xdr:cNvPr id="410" name="直線コネクタ 409"/>
        <xdr:cNvCxnSpPr/>
      </xdr:nvCxnSpPr>
      <xdr:spPr>
        <a:xfrm flipV="1">
          <a:off x="12854940" y="6560276"/>
          <a:ext cx="7747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5806</xdr:rowOff>
    </xdr:from>
    <xdr:to>
      <xdr:col>72</xdr:col>
      <xdr:colOff>38100</xdr:colOff>
      <xdr:row>38</xdr:row>
      <xdr:rowOff>107406</xdr:rowOff>
    </xdr:to>
    <xdr:sp macro="" textlink="">
      <xdr:nvSpPr>
        <xdr:cNvPr id="411" name="楕円 410"/>
        <xdr:cNvSpPr/>
      </xdr:nvSpPr>
      <xdr:spPr>
        <a:xfrm>
          <a:off x="12029440" y="637612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56606</xdr:rowOff>
    </xdr:from>
    <xdr:to>
      <xdr:col>76</xdr:col>
      <xdr:colOff>114300</xdr:colOff>
      <xdr:row>39</xdr:row>
      <xdr:rowOff>58238</xdr:rowOff>
    </xdr:to>
    <xdr:cxnSp macro="">
      <xdr:nvCxnSpPr>
        <xdr:cNvPr id="412" name="直線コネクタ 411"/>
        <xdr:cNvCxnSpPr/>
      </xdr:nvCxnSpPr>
      <xdr:spPr>
        <a:xfrm>
          <a:off x="12072620" y="6426926"/>
          <a:ext cx="782320" cy="169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17797</xdr:rowOff>
    </xdr:from>
    <xdr:ext cx="405111" cy="259045"/>
    <xdr:sp macro="" textlink="">
      <xdr:nvSpPr>
        <xdr:cNvPr id="413" name="n_1aveValue【認定こども園・幼稚園・保育所】&#10;有形固定資産減価償却率"/>
        <xdr:cNvSpPr txBox="1"/>
      </xdr:nvSpPr>
      <xdr:spPr>
        <a:xfrm>
          <a:off x="134372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171285</xdr:rowOff>
    </xdr:from>
    <xdr:ext cx="405111" cy="259045"/>
    <xdr:sp macro="" textlink="">
      <xdr:nvSpPr>
        <xdr:cNvPr id="414" name="n_2aveValue【認定こども園・幼稚園・保育所】&#10;有形固定資産減価償却率"/>
        <xdr:cNvSpPr txBox="1"/>
      </xdr:nvSpPr>
      <xdr:spPr>
        <a:xfrm>
          <a:off x="12675244" y="6038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60251</xdr:rowOff>
    </xdr:from>
    <xdr:ext cx="405111" cy="259045"/>
    <xdr:sp macro="" textlink="">
      <xdr:nvSpPr>
        <xdr:cNvPr id="415" name="n_3aveValue【認定こども園・幼稚園・保育所】&#10;有形固定資産減価償却率"/>
        <xdr:cNvSpPr txBox="1"/>
      </xdr:nvSpPr>
      <xdr:spPr>
        <a:xfrm>
          <a:off x="11900544" y="5927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64243</xdr:rowOff>
    </xdr:from>
    <xdr:ext cx="405111" cy="259045"/>
    <xdr:sp macro="" textlink="">
      <xdr:nvSpPr>
        <xdr:cNvPr id="416" name="n_1mainValue【認定こども園・幼稚園・保育所】&#10;有形固定資産減価償却率"/>
        <xdr:cNvSpPr txBox="1"/>
      </xdr:nvSpPr>
      <xdr:spPr>
        <a:xfrm>
          <a:off x="13437244" y="660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100165</xdr:rowOff>
    </xdr:from>
    <xdr:ext cx="405111" cy="259045"/>
    <xdr:sp macro="" textlink="">
      <xdr:nvSpPr>
        <xdr:cNvPr id="417" name="n_2mainValue【認定こども園・幼稚園・保育所】&#10;有形固定資産減価償却率"/>
        <xdr:cNvSpPr txBox="1"/>
      </xdr:nvSpPr>
      <xdr:spPr>
        <a:xfrm>
          <a:off x="12675244" y="6638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98533</xdr:rowOff>
    </xdr:from>
    <xdr:ext cx="405111" cy="259045"/>
    <xdr:sp macro="" textlink="">
      <xdr:nvSpPr>
        <xdr:cNvPr id="418" name="n_3mainValue【認定こども園・幼稚園・保育所】&#10;有形固定資産減価償却率"/>
        <xdr:cNvSpPr txBox="1"/>
      </xdr:nvSpPr>
      <xdr:spPr>
        <a:xfrm>
          <a:off x="11900544" y="6468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9" name="正方形/長方形 418"/>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0" name="正方形/長方形 419"/>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1" name="正方形/長方形 420"/>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2" name="正方形/長方形 421"/>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3" name="正方形/長方形 422"/>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4" name="正方形/長方形 423"/>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5" name="正方形/長方形 424"/>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6" name="正方形/長方形 425"/>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7" name="テキスト ボックス 426"/>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8" name="直線コネクタ 427"/>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9" name="直線コネクタ 428"/>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30" name="テキスト ボックス 429"/>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1" name="直線コネクタ 430"/>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32" name="テキスト ボックス 431"/>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3" name="直線コネクタ 432"/>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34" name="テキスト ボックス 433"/>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5" name="直線コネクタ 434"/>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36" name="テキスト ボックス 435"/>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7" name="直線コネクタ 436"/>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8" name="テキスト ボックス 437"/>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9"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67056</xdr:rowOff>
    </xdr:from>
    <xdr:to>
      <xdr:col>116</xdr:col>
      <xdr:colOff>62864</xdr:colOff>
      <xdr:row>41</xdr:row>
      <xdr:rowOff>7620</xdr:rowOff>
    </xdr:to>
    <xdr:cxnSp macro="">
      <xdr:nvCxnSpPr>
        <xdr:cNvPr id="440" name="直線コネクタ 439"/>
        <xdr:cNvCxnSpPr/>
      </xdr:nvCxnSpPr>
      <xdr:spPr>
        <a:xfrm flipV="1">
          <a:off x="19509104" y="5599176"/>
          <a:ext cx="0" cy="1281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11447</xdr:rowOff>
    </xdr:from>
    <xdr:ext cx="469744" cy="259045"/>
    <xdr:sp macro="" textlink="">
      <xdr:nvSpPr>
        <xdr:cNvPr id="441" name="【認定こども園・幼稚園・保育所】&#10;一人当たり面積最小値テキスト"/>
        <xdr:cNvSpPr txBox="1"/>
      </xdr:nvSpPr>
      <xdr:spPr>
        <a:xfrm>
          <a:off x="19547840"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7620</xdr:rowOff>
    </xdr:from>
    <xdr:to>
      <xdr:col>116</xdr:col>
      <xdr:colOff>152400</xdr:colOff>
      <xdr:row>41</xdr:row>
      <xdr:rowOff>7620</xdr:rowOff>
    </xdr:to>
    <xdr:cxnSp macro="">
      <xdr:nvCxnSpPr>
        <xdr:cNvPr id="442" name="直線コネクタ 441"/>
        <xdr:cNvCxnSpPr/>
      </xdr:nvCxnSpPr>
      <xdr:spPr>
        <a:xfrm>
          <a:off x="19443700" y="6880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13733</xdr:rowOff>
    </xdr:from>
    <xdr:ext cx="469744" cy="259045"/>
    <xdr:sp macro="" textlink="">
      <xdr:nvSpPr>
        <xdr:cNvPr id="443" name="【認定こども園・幼稚園・保育所】&#10;一人当たり面積最大値テキスト"/>
        <xdr:cNvSpPr txBox="1"/>
      </xdr:nvSpPr>
      <xdr:spPr>
        <a:xfrm>
          <a:off x="19547840" y="5378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67056</xdr:rowOff>
    </xdr:from>
    <xdr:to>
      <xdr:col>116</xdr:col>
      <xdr:colOff>152400</xdr:colOff>
      <xdr:row>33</xdr:row>
      <xdr:rowOff>67056</xdr:rowOff>
    </xdr:to>
    <xdr:cxnSp macro="">
      <xdr:nvCxnSpPr>
        <xdr:cNvPr id="444" name="直線コネクタ 443"/>
        <xdr:cNvCxnSpPr/>
      </xdr:nvCxnSpPr>
      <xdr:spPr>
        <a:xfrm>
          <a:off x="19443700" y="55991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113555</xdr:rowOff>
    </xdr:from>
    <xdr:ext cx="469744" cy="259045"/>
    <xdr:sp macro="" textlink="">
      <xdr:nvSpPr>
        <xdr:cNvPr id="445" name="【認定こども園・幼稚園・保育所】&#10;一人当たり面積平均値テキスト"/>
        <xdr:cNvSpPr txBox="1"/>
      </xdr:nvSpPr>
      <xdr:spPr>
        <a:xfrm>
          <a:off x="19547840" y="63162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135128</xdr:rowOff>
    </xdr:from>
    <xdr:to>
      <xdr:col>116</xdr:col>
      <xdr:colOff>114300</xdr:colOff>
      <xdr:row>38</xdr:row>
      <xdr:rowOff>65278</xdr:rowOff>
    </xdr:to>
    <xdr:sp macro="" textlink="">
      <xdr:nvSpPr>
        <xdr:cNvPr id="446" name="フローチャート: 判断 445"/>
        <xdr:cNvSpPr/>
      </xdr:nvSpPr>
      <xdr:spPr>
        <a:xfrm>
          <a:off x="19458940" y="63378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128270</xdr:rowOff>
    </xdr:from>
    <xdr:to>
      <xdr:col>112</xdr:col>
      <xdr:colOff>38100</xdr:colOff>
      <xdr:row>38</xdr:row>
      <xdr:rowOff>58420</xdr:rowOff>
    </xdr:to>
    <xdr:sp macro="" textlink="">
      <xdr:nvSpPr>
        <xdr:cNvPr id="447" name="フローチャート: 判断 446"/>
        <xdr:cNvSpPr/>
      </xdr:nvSpPr>
      <xdr:spPr>
        <a:xfrm>
          <a:off x="18735040" y="63309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162560</xdr:rowOff>
    </xdr:from>
    <xdr:to>
      <xdr:col>107</xdr:col>
      <xdr:colOff>101600</xdr:colOff>
      <xdr:row>38</xdr:row>
      <xdr:rowOff>92710</xdr:rowOff>
    </xdr:to>
    <xdr:sp macro="" textlink="">
      <xdr:nvSpPr>
        <xdr:cNvPr id="448" name="フローチャート: 判断 447"/>
        <xdr:cNvSpPr/>
      </xdr:nvSpPr>
      <xdr:spPr>
        <a:xfrm>
          <a:off x="17937480" y="63652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148844</xdr:rowOff>
    </xdr:from>
    <xdr:to>
      <xdr:col>102</xdr:col>
      <xdr:colOff>165100</xdr:colOff>
      <xdr:row>38</xdr:row>
      <xdr:rowOff>78994</xdr:rowOff>
    </xdr:to>
    <xdr:sp macro="" textlink="">
      <xdr:nvSpPr>
        <xdr:cNvPr id="449" name="フローチャート: 判断 448"/>
        <xdr:cNvSpPr/>
      </xdr:nvSpPr>
      <xdr:spPr>
        <a:xfrm>
          <a:off x="17162780" y="63515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0" name="テキスト ボックス 449"/>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1" name="テキスト ボックス 450"/>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2" name="テキスト ボックス 451"/>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3" name="テキスト ボックス 452"/>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4" name="テキスト ボックス 453"/>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23114</xdr:rowOff>
    </xdr:from>
    <xdr:to>
      <xdr:col>116</xdr:col>
      <xdr:colOff>114300</xdr:colOff>
      <xdr:row>36</xdr:row>
      <xdr:rowOff>124714</xdr:rowOff>
    </xdr:to>
    <xdr:sp macro="" textlink="">
      <xdr:nvSpPr>
        <xdr:cNvPr id="455" name="楕円 454"/>
        <xdr:cNvSpPr/>
      </xdr:nvSpPr>
      <xdr:spPr>
        <a:xfrm>
          <a:off x="19458940" y="605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45991</xdr:rowOff>
    </xdr:from>
    <xdr:ext cx="469744" cy="259045"/>
    <xdr:sp macro="" textlink="">
      <xdr:nvSpPr>
        <xdr:cNvPr id="456" name="【認定こども園・幼稚園・保育所】&#10;一人当たり面積該当値テキスト"/>
        <xdr:cNvSpPr txBox="1"/>
      </xdr:nvSpPr>
      <xdr:spPr>
        <a:xfrm>
          <a:off x="19547840" y="591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43688</xdr:rowOff>
    </xdr:from>
    <xdr:to>
      <xdr:col>112</xdr:col>
      <xdr:colOff>38100</xdr:colOff>
      <xdr:row>36</xdr:row>
      <xdr:rowOff>145288</xdr:rowOff>
    </xdr:to>
    <xdr:sp macro="" textlink="">
      <xdr:nvSpPr>
        <xdr:cNvPr id="457" name="楕円 456"/>
        <xdr:cNvSpPr/>
      </xdr:nvSpPr>
      <xdr:spPr>
        <a:xfrm>
          <a:off x="18735040" y="607872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73914</xdr:rowOff>
    </xdr:from>
    <xdr:to>
      <xdr:col>116</xdr:col>
      <xdr:colOff>63500</xdr:colOff>
      <xdr:row>36</xdr:row>
      <xdr:rowOff>94488</xdr:rowOff>
    </xdr:to>
    <xdr:cxnSp macro="">
      <xdr:nvCxnSpPr>
        <xdr:cNvPr id="458" name="直線コネクタ 457"/>
        <xdr:cNvCxnSpPr/>
      </xdr:nvCxnSpPr>
      <xdr:spPr>
        <a:xfrm flipV="1">
          <a:off x="18778220" y="6108954"/>
          <a:ext cx="73152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59690</xdr:rowOff>
    </xdr:from>
    <xdr:to>
      <xdr:col>107</xdr:col>
      <xdr:colOff>101600</xdr:colOff>
      <xdr:row>36</xdr:row>
      <xdr:rowOff>161290</xdr:rowOff>
    </xdr:to>
    <xdr:sp macro="" textlink="">
      <xdr:nvSpPr>
        <xdr:cNvPr id="459" name="楕円 458"/>
        <xdr:cNvSpPr/>
      </xdr:nvSpPr>
      <xdr:spPr>
        <a:xfrm>
          <a:off x="17937480" y="609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94488</xdr:rowOff>
    </xdr:from>
    <xdr:to>
      <xdr:col>111</xdr:col>
      <xdr:colOff>177800</xdr:colOff>
      <xdr:row>36</xdr:row>
      <xdr:rowOff>110490</xdr:rowOff>
    </xdr:to>
    <xdr:cxnSp macro="">
      <xdr:nvCxnSpPr>
        <xdr:cNvPr id="460" name="直線コネクタ 459"/>
        <xdr:cNvCxnSpPr/>
      </xdr:nvCxnSpPr>
      <xdr:spPr>
        <a:xfrm flipV="1">
          <a:off x="17988280" y="6129528"/>
          <a:ext cx="78994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77978</xdr:rowOff>
    </xdr:from>
    <xdr:to>
      <xdr:col>102</xdr:col>
      <xdr:colOff>165100</xdr:colOff>
      <xdr:row>37</xdr:row>
      <xdr:rowOff>8128</xdr:rowOff>
    </xdr:to>
    <xdr:sp macro="" textlink="">
      <xdr:nvSpPr>
        <xdr:cNvPr id="461" name="楕円 460"/>
        <xdr:cNvSpPr/>
      </xdr:nvSpPr>
      <xdr:spPr>
        <a:xfrm>
          <a:off x="17162780" y="61130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110490</xdr:rowOff>
    </xdr:from>
    <xdr:to>
      <xdr:col>107</xdr:col>
      <xdr:colOff>50800</xdr:colOff>
      <xdr:row>36</xdr:row>
      <xdr:rowOff>128778</xdr:rowOff>
    </xdr:to>
    <xdr:cxnSp macro="">
      <xdr:nvCxnSpPr>
        <xdr:cNvPr id="462" name="直線コネクタ 461"/>
        <xdr:cNvCxnSpPr/>
      </xdr:nvCxnSpPr>
      <xdr:spPr>
        <a:xfrm flipV="1">
          <a:off x="17213580" y="6145530"/>
          <a:ext cx="7747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49547</xdr:rowOff>
    </xdr:from>
    <xdr:ext cx="469744" cy="259045"/>
    <xdr:sp macro="" textlink="">
      <xdr:nvSpPr>
        <xdr:cNvPr id="463" name="n_1aveValue【認定こども園・幼稚園・保育所】&#10;一人当たり面積"/>
        <xdr:cNvSpPr txBox="1"/>
      </xdr:nvSpPr>
      <xdr:spPr>
        <a:xfrm>
          <a:off x="18561127" y="641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83837</xdr:rowOff>
    </xdr:from>
    <xdr:ext cx="469744" cy="259045"/>
    <xdr:sp macro="" textlink="">
      <xdr:nvSpPr>
        <xdr:cNvPr id="464" name="n_2aveValue【認定こども園・幼稚園・保育所】&#10;一人当たり面積"/>
        <xdr:cNvSpPr txBox="1"/>
      </xdr:nvSpPr>
      <xdr:spPr>
        <a:xfrm>
          <a:off x="17776267" y="6454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70121</xdr:rowOff>
    </xdr:from>
    <xdr:ext cx="469744" cy="259045"/>
    <xdr:sp macro="" textlink="">
      <xdr:nvSpPr>
        <xdr:cNvPr id="465" name="n_3aveValue【認定こども園・幼稚園・保育所】&#10;一人当たり面積"/>
        <xdr:cNvSpPr txBox="1"/>
      </xdr:nvSpPr>
      <xdr:spPr>
        <a:xfrm>
          <a:off x="17001567" y="644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161815</xdr:rowOff>
    </xdr:from>
    <xdr:ext cx="469744" cy="259045"/>
    <xdr:sp macro="" textlink="">
      <xdr:nvSpPr>
        <xdr:cNvPr id="466" name="n_1mainValue【認定こども園・幼稚園・保育所】&#10;一人当たり面積"/>
        <xdr:cNvSpPr txBox="1"/>
      </xdr:nvSpPr>
      <xdr:spPr>
        <a:xfrm>
          <a:off x="18561127" y="586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6367</xdr:rowOff>
    </xdr:from>
    <xdr:ext cx="469744" cy="259045"/>
    <xdr:sp macro="" textlink="">
      <xdr:nvSpPr>
        <xdr:cNvPr id="467" name="n_2mainValue【認定こども園・幼稚園・保育所】&#10;一人当たり面積"/>
        <xdr:cNvSpPr txBox="1"/>
      </xdr:nvSpPr>
      <xdr:spPr>
        <a:xfrm>
          <a:off x="17776267" y="587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24655</xdr:rowOff>
    </xdr:from>
    <xdr:ext cx="469744" cy="259045"/>
    <xdr:sp macro="" textlink="">
      <xdr:nvSpPr>
        <xdr:cNvPr id="468" name="n_3mainValue【認定こども園・幼稚園・保育所】&#10;一人当たり面積"/>
        <xdr:cNvSpPr txBox="1"/>
      </xdr:nvSpPr>
      <xdr:spPr>
        <a:xfrm>
          <a:off x="17001567" y="58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9" name="正方形/長方形 468"/>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0" name="正方形/長方形 469"/>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1" name="正方形/長方形 470"/>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2" name="正方形/長方形 471"/>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3" name="正方形/長方形 472"/>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4" name="正方形/長方形 473"/>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5" name="正方形/長方形 474"/>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6" name="正方形/長方形 475"/>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7" name="テキスト ボックス 476"/>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8" name="直線コネクタ 477"/>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79" name="直線コネクタ 478"/>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80" name="テキスト ボックス 479"/>
        <xdr:cNvSpPr txBox="1"/>
      </xdr:nvSpPr>
      <xdr:spPr>
        <a:xfrm>
          <a:off x="10666881" y="1072117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1" name="直線コネクタ 480"/>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2" name="テキスト ボックス 481"/>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3" name="直線コネクタ 482"/>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4" name="テキスト ボックス 483"/>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5" name="直線コネクタ 484"/>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6" name="テキスト ボックス 485"/>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7" name="直線コネクタ 486"/>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8" name="テキスト ボックス 487"/>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9" name="直線コネクタ 488"/>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90" name="テキスト ボックス 489"/>
        <xdr:cNvSpPr txBox="1"/>
      </xdr:nvSpPr>
      <xdr:spPr>
        <a:xfrm>
          <a:off x="105615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1" name="直線コネクタ 490"/>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2" name="テキスト ボックス 491"/>
        <xdr:cNvSpPr txBox="1"/>
      </xdr:nvSpPr>
      <xdr:spPr>
        <a:xfrm>
          <a:off x="105615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3"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155122</xdr:rowOff>
    </xdr:from>
    <xdr:to>
      <xdr:col>85</xdr:col>
      <xdr:colOff>126364</xdr:colOff>
      <xdr:row>64</xdr:row>
      <xdr:rowOff>19594</xdr:rowOff>
    </xdr:to>
    <xdr:cxnSp macro="">
      <xdr:nvCxnSpPr>
        <xdr:cNvPr id="494" name="直線コネクタ 493"/>
        <xdr:cNvCxnSpPr/>
      </xdr:nvCxnSpPr>
      <xdr:spPr>
        <a:xfrm flipV="1">
          <a:off x="14375764" y="9375322"/>
          <a:ext cx="0" cy="1373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23421</xdr:rowOff>
    </xdr:from>
    <xdr:ext cx="340478" cy="259045"/>
    <xdr:sp macro="" textlink="">
      <xdr:nvSpPr>
        <xdr:cNvPr id="495" name="【学校施設】&#10;有形固定資産減価償却率最小値テキスト"/>
        <xdr:cNvSpPr txBox="1"/>
      </xdr:nvSpPr>
      <xdr:spPr>
        <a:xfrm>
          <a:off x="14414500" y="107523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19594</xdr:rowOff>
    </xdr:from>
    <xdr:to>
      <xdr:col>86</xdr:col>
      <xdr:colOff>25400</xdr:colOff>
      <xdr:row>64</xdr:row>
      <xdr:rowOff>19594</xdr:rowOff>
    </xdr:to>
    <xdr:cxnSp macro="">
      <xdr:nvCxnSpPr>
        <xdr:cNvPr id="496" name="直線コネクタ 495"/>
        <xdr:cNvCxnSpPr/>
      </xdr:nvCxnSpPr>
      <xdr:spPr>
        <a:xfrm>
          <a:off x="14287500" y="107485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101799</xdr:rowOff>
    </xdr:from>
    <xdr:ext cx="405111" cy="259045"/>
    <xdr:sp macro="" textlink="">
      <xdr:nvSpPr>
        <xdr:cNvPr id="497" name="【学校施設】&#10;有形固定資産減価償却率最大値テキスト"/>
        <xdr:cNvSpPr txBox="1"/>
      </xdr:nvSpPr>
      <xdr:spPr>
        <a:xfrm>
          <a:off x="14414500" y="9154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155122</xdr:rowOff>
    </xdr:from>
    <xdr:to>
      <xdr:col>86</xdr:col>
      <xdr:colOff>25400</xdr:colOff>
      <xdr:row>55</xdr:row>
      <xdr:rowOff>155122</xdr:rowOff>
    </xdr:to>
    <xdr:cxnSp macro="">
      <xdr:nvCxnSpPr>
        <xdr:cNvPr id="498" name="直線コネクタ 497"/>
        <xdr:cNvCxnSpPr/>
      </xdr:nvCxnSpPr>
      <xdr:spPr>
        <a:xfrm>
          <a:off x="14287500" y="93753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3101</xdr:rowOff>
    </xdr:from>
    <xdr:ext cx="405111" cy="259045"/>
    <xdr:sp macro="" textlink="">
      <xdr:nvSpPr>
        <xdr:cNvPr id="499" name="【学校施設】&#10;有形固定資産減価償却率平均値テキスト"/>
        <xdr:cNvSpPr txBox="1"/>
      </xdr:nvSpPr>
      <xdr:spPr>
        <a:xfrm>
          <a:off x="14414500" y="97262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151674</xdr:rowOff>
    </xdr:from>
    <xdr:to>
      <xdr:col>85</xdr:col>
      <xdr:colOff>177800</xdr:colOff>
      <xdr:row>59</xdr:row>
      <xdr:rowOff>81824</xdr:rowOff>
    </xdr:to>
    <xdr:sp macro="" textlink="">
      <xdr:nvSpPr>
        <xdr:cNvPr id="500" name="フローチャート: 判断 499"/>
        <xdr:cNvSpPr/>
      </xdr:nvSpPr>
      <xdr:spPr>
        <a:xfrm>
          <a:off x="14325600" y="987479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146776</xdr:rowOff>
    </xdr:from>
    <xdr:to>
      <xdr:col>81</xdr:col>
      <xdr:colOff>101600</xdr:colOff>
      <xdr:row>59</xdr:row>
      <xdr:rowOff>76926</xdr:rowOff>
    </xdr:to>
    <xdr:sp macro="" textlink="">
      <xdr:nvSpPr>
        <xdr:cNvPr id="501" name="フローチャート: 判断 500"/>
        <xdr:cNvSpPr/>
      </xdr:nvSpPr>
      <xdr:spPr>
        <a:xfrm>
          <a:off x="13578840" y="98698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153307</xdr:rowOff>
    </xdr:from>
    <xdr:to>
      <xdr:col>76</xdr:col>
      <xdr:colOff>165100</xdr:colOff>
      <xdr:row>59</xdr:row>
      <xdr:rowOff>83457</xdr:rowOff>
    </xdr:to>
    <xdr:sp macro="" textlink="">
      <xdr:nvSpPr>
        <xdr:cNvPr id="502" name="フローチャート: 判断 501"/>
        <xdr:cNvSpPr/>
      </xdr:nvSpPr>
      <xdr:spPr>
        <a:xfrm>
          <a:off x="12804140" y="98764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45538</xdr:rowOff>
    </xdr:from>
    <xdr:to>
      <xdr:col>72</xdr:col>
      <xdr:colOff>38100</xdr:colOff>
      <xdr:row>59</xdr:row>
      <xdr:rowOff>147138</xdr:rowOff>
    </xdr:to>
    <xdr:sp macro="" textlink="">
      <xdr:nvSpPr>
        <xdr:cNvPr id="503" name="フローチャート: 判断 502"/>
        <xdr:cNvSpPr/>
      </xdr:nvSpPr>
      <xdr:spPr>
        <a:xfrm>
          <a:off x="12029440" y="993629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4" name="テキスト ボックス 503"/>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5" name="テキスト ボックス 504"/>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6" name="テキスト ボックス 505"/>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7" name="テキスト ボックス 506"/>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8" name="テキスト ボックス 507"/>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53703</xdr:rowOff>
    </xdr:from>
    <xdr:to>
      <xdr:col>85</xdr:col>
      <xdr:colOff>177800</xdr:colOff>
      <xdr:row>59</xdr:row>
      <xdr:rowOff>155303</xdr:rowOff>
    </xdr:to>
    <xdr:sp macro="" textlink="">
      <xdr:nvSpPr>
        <xdr:cNvPr id="509" name="楕円 508"/>
        <xdr:cNvSpPr/>
      </xdr:nvSpPr>
      <xdr:spPr>
        <a:xfrm>
          <a:off x="14325600" y="9944463"/>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32130</xdr:rowOff>
    </xdr:from>
    <xdr:ext cx="405111" cy="259045"/>
    <xdr:sp macro="" textlink="">
      <xdr:nvSpPr>
        <xdr:cNvPr id="510" name="【学校施設】&#10;有形固定資産減価償却率該当値テキスト"/>
        <xdr:cNvSpPr txBox="1"/>
      </xdr:nvSpPr>
      <xdr:spPr>
        <a:xfrm>
          <a:off x="14414500" y="9922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87993</xdr:rowOff>
    </xdr:from>
    <xdr:to>
      <xdr:col>81</xdr:col>
      <xdr:colOff>101600</xdr:colOff>
      <xdr:row>60</xdr:row>
      <xdr:rowOff>18143</xdr:rowOff>
    </xdr:to>
    <xdr:sp macro="" textlink="">
      <xdr:nvSpPr>
        <xdr:cNvPr id="511" name="楕円 510"/>
        <xdr:cNvSpPr/>
      </xdr:nvSpPr>
      <xdr:spPr>
        <a:xfrm>
          <a:off x="13578840" y="99787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104503</xdr:rowOff>
    </xdr:from>
    <xdr:to>
      <xdr:col>85</xdr:col>
      <xdr:colOff>127000</xdr:colOff>
      <xdr:row>59</xdr:row>
      <xdr:rowOff>138793</xdr:rowOff>
    </xdr:to>
    <xdr:cxnSp macro="">
      <xdr:nvCxnSpPr>
        <xdr:cNvPr id="512" name="直線コネクタ 511"/>
        <xdr:cNvCxnSpPr/>
      </xdr:nvCxnSpPr>
      <xdr:spPr>
        <a:xfrm flipV="1">
          <a:off x="13629640" y="9995263"/>
          <a:ext cx="74676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122283</xdr:rowOff>
    </xdr:from>
    <xdr:to>
      <xdr:col>76</xdr:col>
      <xdr:colOff>165100</xdr:colOff>
      <xdr:row>60</xdr:row>
      <xdr:rowOff>52433</xdr:rowOff>
    </xdr:to>
    <xdr:sp macro="" textlink="">
      <xdr:nvSpPr>
        <xdr:cNvPr id="513" name="楕円 512"/>
        <xdr:cNvSpPr/>
      </xdr:nvSpPr>
      <xdr:spPr>
        <a:xfrm>
          <a:off x="12804140" y="100130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138793</xdr:rowOff>
    </xdr:from>
    <xdr:to>
      <xdr:col>81</xdr:col>
      <xdr:colOff>50800</xdr:colOff>
      <xdr:row>60</xdr:row>
      <xdr:rowOff>1633</xdr:rowOff>
    </xdr:to>
    <xdr:cxnSp macro="">
      <xdr:nvCxnSpPr>
        <xdr:cNvPr id="514" name="直線コネクタ 513"/>
        <xdr:cNvCxnSpPr/>
      </xdr:nvCxnSpPr>
      <xdr:spPr>
        <a:xfrm flipV="1">
          <a:off x="12854940" y="10029553"/>
          <a:ext cx="7747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154940</xdr:rowOff>
    </xdr:from>
    <xdr:to>
      <xdr:col>72</xdr:col>
      <xdr:colOff>38100</xdr:colOff>
      <xdr:row>60</xdr:row>
      <xdr:rowOff>85090</xdr:rowOff>
    </xdr:to>
    <xdr:sp macro="" textlink="">
      <xdr:nvSpPr>
        <xdr:cNvPr id="515" name="楕円 514"/>
        <xdr:cNvSpPr/>
      </xdr:nvSpPr>
      <xdr:spPr>
        <a:xfrm>
          <a:off x="12029440" y="100457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1633</xdr:rowOff>
    </xdr:from>
    <xdr:to>
      <xdr:col>76</xdr:col>
      <xdr:colOff>114300</xdr:colOff>
      <xdr:row>60</xdr:row>
      <xdr:rowOff>34290</xdr:rowOff>
    </xdr:to>
    <xdr:cxnSp macro="">
      <xdr:nvCxnSpPr>
        <xdr:cNvPr id="516" name="直線コネクタ 515"/>
        <xdr:cNvCxnSpPr/>
      </xdr:nvCxnSpPr>
      <xdr:spPr>
        <a:xfrm flipV="1">
          <a:off x="12072620" y="10060033"/>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93453</xdr:rowOff>
    </xdr:from>
    <xdr:ext cx="405111" cy="259045"/>
    <xdr:sp macro="" textlink="">
      <xdr:nvSpPr>
        <xdr:cNvPr id="517" name="n_1aveValue【学校施設】&#10;有形固定資産減価償却率"/>
        <xdr:cNvSpPr txBox="1"/>
      </xdr:nvSpPr>
      <xdr:spPr>
        <a:xfrm>
          <a:off x="13437244" y="9648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99984</xdr:rowOff>
    </xdr:from>
    <xdr:ext cx="405111" cy="259045"/>
    <xdr:sp macro="" textlink="">
      <xdr:nvSpPr>
        <xdr:cNvPr id="518" name="n_2aveValue【学校施設】&#10;有形固定資産減価償却率"/>
        <xdr:cNvSpPr txBox="1"/>
      </xdr:nvSpPr>
      <xdr:spPr>
        <a:xfrm>
          <a:off x="12675244" y="965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163665</xdr:rowOff>
    </xdr:from>
    <xdr:ext cx="405111" cy="259045"/>
    <xdr:sp macro="" textlink="">
      <xdr:nvSpPr>
        <xdr:cNvPr id="519" name="n_3aveValue【学校施設】&#10;有形固定資産減価償却率"/>
        <xdr:cNvSpPr txBox="1"/>
      </xdr:nvSpPr>
      <xdr:spPr>
        <a:xfrm>
          <a:off x="11900544" y="9719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9270</xdr:rowOff>
    </xdr:from>
    <xdr:ext cx="405111" cy="259045"/>
    <xdr:sp macro="" textlink="">
      <xdr:nvSpPr>
        <xdr:cNvPr id="520" name="n_1mainValue【学校施設】&#10;有形固定資産減価償却率"/>
        <xdr:cNvSpPr txBox="1"/>
      </xdr:nvSpPr>
      <xdr:spPr>
        <a:xfrm>
          <a:off x="13437244" y="10067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43560</xdr:rowOff>
    </xdr:from>
    <xdr:ext cx="405111" cy="259045"/>
    <xdr:sp macro="" textlink="">
      <xdr:nvSpPr>
        <xdr:cNvPr id="521" name="n_2mainValue【学校施設】&#10;有形固定資産減価償却率"/>
        <xdr:cNvSpPr txBox="1"/>
      </xdr:nvSpPr>
      <xdr:spPr>
        <a:xfrm>
          <a:off x="12675244" y="10101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76217</xdr:rowOff>
    </xdr:from>
    <xdr:ext cx="405111" cy="259045"/>
    <xdr:sp macro="" textlink="">
      <xdr:nvSpPr>
        <xdr:cNvPr id="522" name="n_3mainValue【学校施設】&#10;有形固定資産減価償却率"/>
        <xdr:cNvSpPr txBox="1"/>
      </xdr:nvSpPr>
      <xdr:spPr>
        <a:xfrm>
          <a:off x="11900544" y="1013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3" name="正方形/長方形 522"/>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4" name="正方形/長方形 523"/>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5" name="正方形/長方形 524"/>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6" name="正方形/長方形 525"/>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7" name="正方形/長方形 526"/>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8" name="正方形/長方形 527"/>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9" name="正方形/長方形 528"/>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0" name="正方形/長方形 529"/>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1" name="テキスト ボックス 530"/>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2" name="直線コネクタ 531"/>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33" name="直線コネクタ 532"/>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34" name="テキスト ボックス 533"/>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35" name="直線コネクタ 534"/>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36" name="テキスト ボックス 535"/>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7" name="直線コネクタ 536"/>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38" name="テキスト ボックス 537"/>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39" name="直線コネクタ 538"/>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40" name="テキスト ボックス 539"/>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41" name="直線コネクタ 540"/>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42" name="テキスト ボックス 541"/>
        <xdr:cNvSpPr txBox="1"/>
      </xdr:nvSpPr>
      <xdr:spPr>
        <a:xfrm>
          <a:off x="15630721" y="944156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43" name="直線コネクタ 542"/>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44" name="テキスト ボックス 543"/>
        <xdr:cNvSpPr txBox="1"/>
      </xdr:nvSpPr>
      <xdr:spPr>
        <a:xfrm>
          <a:off x="15630721" y="912260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5" name="直線コネクタ 544"/>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6" name="テキスト ボックス 545"/>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7"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123553</xdr:rowOff>
    </xdr:from>
    <xdr:to>
      <xdr:col>116</xdr:col>
      <xdr:colOff>62864</xdr:colOff>
      <xdr:row>64</xdr:row>
      <xdr:rowOff>38753</xdr:rowOff>
    </xdr:to>
    <xdr:cxnSp macro="">
      <xdr:nvCxnSpPr>
        <xdr:cNvPr id="548" name="直線コネクタ 547"/>
        <xdr:cNvCxnSpPr/>
      </xdr:nvCxnSpPr>
      <xdr:spPr>
        <a:xfrm flipV="1">
          <a:off x="19509104" y="9343753"/>
          <a:ext cx="0" cy="142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42580</xdr:rowOff>
    </xdr:from>
    <xdr:ext cx="469744" cy="259045"/>
    <xdr:sp macro="" textlink="">
      <xdr:nvSpPr>
        <xdr:cNvPr id="549" name="【学校施設】&#10;一人当たり面積最小値テキスト"/>
        <xdr:cNvSpPr txBox="1"/>
      </xdr:nvSpPr>
      <xdr:spPr>
        <a:xfrm>
          <a:off x="19547840" y="10771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38753</xdr:rowOff>
    </xdr:from>
    <xdr:to>
      <xdr:col>116</xdr:col>
      <xdr:colOff>152400</xdr:colOff>
      <xdr:row>64</xdr:row>
      <xdr:rowOff>38753</xdr:rowOff>
    </xdr:to>
    <xdr:cxnSp macro="">
      <xdr:nvCxnSpPr>
        <xdr:cNvPr id="550" name="直線コネクタ 549"/>
        <xdr:cNvCxnSpPr/>
      </xdr:nvCxnSpPr>
      <xdr:spPr>
        <a:xfrm>
          <a:off x="19443700" y="107677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70230</xdr:rowOff>
    </xdr:from>
    <xdr:ext cx="534377" cy="259045"/>
    <xdr:sp macro="" textlink="">
      <xdr:nvSpPr>
        <xdr:cNvPr id="551" name="【学校施設】&#10;一人当たり面積最大値テキスト"/>
        <xdr:cNvSpPr txBox="1"/>
      </xdr:nvSpPr>
      <xdr:spPr>
        <a:xfrm>
          <a:off x="19547840" y="9122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123553</xdr:rowOff>
    </xdr:from>
    <xdr:to>
      <xdr:col>116</xdr:col>
      <xdr:colOff>152400</xdr:colOff>
      <xdr:row>55</xdr:row>
      <xdr:rowOff>123553</xdr:rowOff>
    </xdr:to>
    <xdr:cxnSp macro="">
      <xdr:nvCxnSpPr>
        <xdr:cNvPr id="552" name="直線コネクタ 551"/>
        <xdr:cNvCxnSpPr/>
      </xdr:nvCxnSpPr>
      <xdr:spPr>
        <a:xfrm>
          <a:off x="19443700" y="93437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168346</xdr:rowOff>
    </xdr:from>
    <xdr:ext cx="469744" cy="259045"/>
    <xdr:sp macro="" textlink="">
      <xdr:nvSpPr>
        <xdr:cNvPr id="553" name="【学校施設】&#10;一人当たり面積平均値テキスト"/>
        <xdr:cNvSpPr txBox="1"/>
      </xdr:nvSpPr>
      <xdr:spPr>
        <a:xfrm>
          <a:off x="19547840" y="103943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145469</xdr:rowOff>
    </xdr:from>
    <xdr:to>
      <xdr:col>116</xdr:col>
      <xdr:colOff>114300</xdr:colOff>
      <xdr:row>63</xdr:row>
      <xdr:rowOff>75619</xdr:rowOff>
    </xdr:to>
    <xdr:sp macro="" textlink="">
      <xdr:nvSpPr>
        <xdr:cNvPr id="554" name="フローチャート: 判断 553"/>
        <xdr:cNvSpPr/>
      </xdr:nvSpPr>
      <xdr:spPr>
        <a:xfrm>
          <a:off x="19458940" y="105391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167567</xdr:rowOff>
    </xdr:from>
    <xdr:to>
      <xdr:col>112</xdr:col>
      <xdr:colOff>38100</xdr:colOff>
      <xdr:row>63</xdr:row>
      <xdr:rowOff>97717</xdr:rowOff>
    </xdr:to>
    <xdr:sp macro="" textlink="">
      <xdr:nvSpPr>
        <xdr:cNvPr id="555" name="フローチャート: 判断 554"/>
        <xdr:cNvSpPr/>
      </xdr:nvSpPr>
      <xdr:spPr>
        <a:xfrm>
          <a:off x="18735040" y="1056124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168656</xdr:rowOff>
    </xdr:from>
    <xdr:to>
      <xdr:col>107</xdr:col>
      <xdr:colOff>101600</xdr:colOff>
      <xdr:row>63</xdr:row>
      <xdr:rowOff>98806</xdr:rowOff>
    </xdr:to>
    <xdr:sp macro="" textlink="">
      <xdr:nvSpPr>
        <xdr:cNvPr id="556" name="フローチャート: 判断 555"/>
        <xdr:cNvSpPr/>
      </xdr:nvSpPr>
      <xdr:spPr>
        <a:xfrm>
          <a:off x="17937480" y="105623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165173</xdr:rowOff>
    </xdr:from>
    <xdr:to>
      <xdr:col>102</xdr:col>
      <xdr:colOff>165100</xdr:colOff>
      <xdr:row>63</xdr:row>
      <xdr:rowOff>95323</xdr:rowOff>
    </xdr:to>
    <xdr:sp macro="" textlink="">
      <xdr:nvSpPr>
        <xdr:cNvPr id="557" name="フローチャート: 判断 556"/>
        <xdr:cNvSpPr/>
      </xdr:nvSpPr>
      <xdr:spPr>
        <a:xfrm>
          <a:off x="17162780" y="105588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8" name="テキスト ボックス 557"/>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9" name="テキスト ボックス 558"/>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0" name="テキスト ボックス 559"/>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1" name="テキスト ボックス 560"/>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2" name="テキスト ボックス 561"/>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14405</xdr:rowOff>
    </xdr:from>
    <xdr:to>
      <xdr:col>116</xdr:col>
      <xdr:colOff>114300</xdr:colOff>
      <xdr:row>63</xdr:row>
      <xdr:rowOff>116005</xdr:rowOff>
    </xdr:to>
    <xdr:sp macro="" textlink="">
      <xdr:nvSpPr>
        <xdr:cNvPr id="563" name="楕円 562"/>
        <xdr:cNvSpPr/>
      </xdr:nvSpPr>
      <xdr:spPr>
        <a:xfrm>
          <a:off x="19458940" y="1057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164282</xdr:rowOff>
    </xdr:from>
    <xdr:ext cx="469744" cy="259045"/>
    <xdr:sp macro="" textlink="">
      <xdr:nvSpPr>
        <xdr:cNvPr id="564" name="【学校施設】&#10;一人当たり面積該当値テキスト"/>
        <xdr:cNvSpPr txBox="1"/>
      </xdr:nvSpPr>
      <xdr:spPr>
        <a:xfrm>
          <a:off x="19547840" y="10557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20066</xdr:rowOff>
    </xdr:from>
    <xdr:to>
      <xdr:col>112</xdr:col>
      <xdr:colOff>38100</xdr:colOff>
      <xdr:row>63</xdr:row>
      <xdr:rowOff>121666</xdr:rowOff>
    </xdr:to>
    <xdr:sp macro="" textlink="">
      <xdr:nvSpPr>
        <xdr:cNvPr id="565" name="楕円 564"/>
        <xdr:cNvSpPr/>
      </xdr:nvSpPr>
      <xdr:spPr>
        <a:xfrm>
          <a:off x="18735040" y="1058138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65205</xdr:rowOff>
    </xdr:from>
    <xdr:to>
      <xdr:col>116</xdr:col>
      <xdr:colOff>63500</xdr:colOff>
      <xdr:row>63</xdr:row>
      <xdr:rowOff>70866</xdr:rowOff>
    </xdr:to>
    <xdr:cxnSp macro="">
      <xdr:nvCxnSpPr>
        <xdr:cNvPr id="566" name="直線コネクタ 565"/>
        <xdr:cNvCxnSpPr/>
      </xdr:nvCxnSpPr>
      <xdr:spPr>
        <a:xfrm flipV="1">
          <a:off x="18778220" y="10626525"/>
          <a:ext cx="731520" cy="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24312</xdr:rowOff>
    </xdr:from>
    <xdr:to>
      <xdr:col>107</xdr:col>
      <xdr:colOff>101600</xdr:colOff>
      <xdr:row>63</xdr:row>
      <xdr:rowOff>125912</xdr:rowOff>
    </xdr:to>
    <xdr:sp macro="" textlink="">
      <xdr:nvSpPr>
        <xdr:cNvPr id="567" name="楕円 566"/>
        <xdr:cNvSpPr/>
      </xdr:nvSpPr>
      <xdr:spPr>
        <a:xfrm>
          <a:off x="17937480" y="1058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70866</xdr:rowOff>
    </xdr:from>
    <xdr:to>
      <xdr:col>111</xdr:col>
      <xdr:colOff>177800</xdr:colOff>
      <xdr:row>63</xdr:row>
      <xdr:rowOff>75112</xdr:rowOff>
    </xdr:to>
    <xdr:cxnSp macro="">
      <xdr:nvCxnSpPr>
        <xdr:cNvPr id="568" name="直線コネクタ 567"/>
        <xdr:cNvCxnSpPr/>
      </xdr:nvCxnSpPr>
      <xdr:spPr>
        <a:xfrm flipV="1">
          <a:off x="17988280" y="10632186"/>
          <a:ext cx="78994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28666</xdr:rowOff>
    </xdr:from>
    <xdr:to>
      <xdr:col>102</xdr:col>
      <xdr:colOff>165100</xdr:colOff>
      <xdr:row>63</xdr:row>
      <xdr:rowOff>130266</xdr:rowOff>
    </xdr:to>
    <xdr:sp macro="" textlink="">
      <xdr:nvSpPr>
        <xdr:cNvPr id="569" name="楕円 568"/>
        <xdr:cNvSpPr/>
      </xdr:nvSpPr>
      <xdr:spPr>
        <a:xfrm>
          <a:off x="17162780" y="1058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75112</xdr:rowOff>
    </xdr:from>
    <xdr:to>
      <xdr:col>107</xdr:col>
      <xdr:colOff>50800</xdr:colOff>
      <xdr:row>63</xdr:row>
      <xdr:rowOff>79466</xdr:rowOff>
    </xdr:to>
    <xdr:cxnSp macro="">
      <xdr:nvCxnSpPr>
        <xdr:cNvPr id="570" name="直線コネクタ 569"/>
        <xdr:cNvCxnSpPr/>
      </xdr:nvCxnSpPr>
      <xdr:spPr>
        <a:xfrm flipV="1">
          <a:off x="17213580" y="10636432"/>
          <a:ext cx="7747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114244</xdr:rowOff>
    </xdr:from>
    <xdr:ext cx="469744" cy="259045"/>
    <xdr:sp macro="" textlink="">
      <xdr:nvSpPr>
        <xdr:cNvPr id="571" name="n_1aveValue【学校施設】&#10;一人当たり面積"/>
        <xdr:cNvSpPr txBox="1"/>
      </xdr:nvSpPr>
      <xdr:spPr>
        <a:xfrm>
          <a:off x="18561127" y="10340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115333</xdr:rowOff>
    </xdr:from>
    <xdr:ext cx="469744" cy="259045"/>
    <xdr:sp macro="" textlink="">
      <xdr:nvSpPr>
        <xdr:cNvPr id="572" name="n_2aveValue【学校施設】&#10;一人当たり面積"/>
        <xdr:cNvSpPr txBox="1"/>
      </xdr:nvSpPr>
      <xdr:spPr>
        <a:xfrm>
          <a:off x="17776267" y="10341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111850</xdr:rowOff>
    </xdr:from>
    <xdr:ext cx="469744" cy="259045"/>
    <xdr:sp macro="" textlink="">
      <xdr:nvSpPr>
        <xdr:cNvPr id="573" name="n_3aveValue【学校施設】&#10;一人当たり面積"/>
        <xdr:cNvSpPr txBox="1"/>
      </xdr:nvSpPr>
      <xdr:spPr>
        <a:xfrm>
          <a:off x="17001567" y="10337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112793</xdr:rowOff>
    </xdr:from>
    <xdr:ext cx="469744" cy="259045"/>
    <xdr:sp macro="" textlink="">
      <xdr:nvSpPr>
        <xdr:cNvPr id="574" name="n_1mainValue【学校施設】&#10;一人当たり面積"/>
        <xdr:cNvSpPr txBox="1"/>
      </xdr:nvSpPr>
      <xdr:spPr>
        <a:xfrm>
          <a:off x="18561127" y="1067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117039</xdr:rowOff>
    </xdr:from>
    <xdr:ext cx="469744" cy="259045"/>
    <xdr:sp macro="" textlink="">
      <xdr:nvSpPr>
        <xdr:cNvPr id="575" name="n_2mainValue【学校施設】&#10;一人当たり面積"/>
        <xdr:cNvSpPr txBox="1"/>
      </xdr:nvSpPr>
      <xdr:spPr>
        <a:xfrm>
          <a:off x="17776267" y="10678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121393</xdr:rowOff>
    </xdr:from>
    <xdr:ext cx="469744" cy="259045"/>
    <xdr:sp macro="" textlink="">
      <xdr:nvSpPr>
        <xdr:cNvPr id="576" name="n_3mainValue【学校施設】&#10;一人当たり面積"/>
        <xdr:cNvSpPr txBox="1"/>
      </xdr:nvSpPr>
      <xdr:spPr>
        <a:xfrm>
          <a:off x="17001567" y="10682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7" name="正方形/長方形 576"/>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8" name="正方形/長方形 577"/>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9" name="正方形/長方形 578"/>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0" name="正方形/長方形 579"/>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1" name="正方形/長方形 580"/>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2" name="正方形/長方形 581"/>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3" name="正方形/長方形 582"/>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4" name="正方形/長方形 583"/>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5" name="正方形/長方形 584"/>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6" name="正方形/長方形 585"/>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7" name="正方形/長方形 586"/>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8" name="正方形/長方形 587"/>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9" name="正方形/長方形 588"/>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0" name="正方形/長方形 589"/>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1" name="正方形/長方形 590"/>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2" name="正方形/長方形 591"/>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93" name="正方形/長方形 592"/>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4" name="正方形/長方形 593"/>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5" name="正方形/長方形 594"/>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6" name="正方形/長方形 595"/>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7" name="正方形/長方形 596"/>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8" name="正方形/長方形 597"/>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9" name="正方形/長方形 598"/>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0" name="正方形/長方形 599"/>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1" name="テキスト ボックス 600"/>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2" name="直線コネクタ 601"/>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03" name="テキスト ボックス 602"/>
        <xdr:cNvSpPr txBox="1"/>
      </xdr:nvSpPr>
      <xdr:spPr>
        <a:xfrm>
          <a:off x="10666881" y="184886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04" name="直線コネクタ 603"/>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05" name="テキスト ボックス 604"/>
        <xdr:cNvSpPr txBox="1"/>
      </xdr:nvSpPr>
      <xdr:spPr>
        <a:xfrm>
          <a:off x="1060276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06" name="直線コネクタ 605"/>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07" name="テキスト ボックス 606"/>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08" name="直線コネクタ 607"/>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09" name="テキスト ボックス 608"/>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10" name="直線コネクタ 609"/>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11" name="テキスト ボックス 610"/>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12" name="直線コネクタ 611"/>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13" name="テキスト ボックス 612"/>
        <xdr:cNvSpPr txBox="1"/>
      </xdr:nvSpPr>
      <xdr:spPr>
        <a:xfrm>
          <a:off x="105615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4" name="直線コネクタ 613"/>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5" name="テキスト ボックス 614"/>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6"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87630</xdr:rowOff>
    </xdr:to>
    <xdr:cxnSp macro="">
      <xdr:nvCxnSpPr>
        <xdr:cNvPr id="617" name="直線コネクタ 616"/>
        <xdr:cNvCxnSpPr/>
      </xdr:nvCxnSpPr>
      <xdr:spPr>
        <a:xfrm flipV="1">
          <a:off x="14375764" y="1676400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91457</xdr:rowOff>
    </xdr:from>
    <xdr:ext cx="405111" cy="259045"/>
    <xdr:sp macro="" textlink="">
      <xdr:nvSpPr>
        <xdr:cNvPr id="618" name="【公民館】&#10;有形固定資産減価償却率最小値テキスト"/>
        <xdr:cNvSpPr txBox="1"/>
      </xdr:nvSpPr>
      <xdr:spPr>
        <a:xfrm>
          <a:off x="14414500" y="1802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87630</xdr:rowOff>
    </xdr:from>
    <xdr:to>
      <xdr:col>86</xdr:col>
      <xdr:colOff>25400</xdr:colOff>
      <xdr:row>107</xdr:row>
      <xdr:rowOff>87630</xdr:rowOff>
    </xdr:to>
    <xdr:cxnSp macro="">
      <xdr:nvCxnSpPr>
        <xdr:cNvPr id="619" name="直線コネクタ 618"/>
        <xdr:cNvCxnSpPr/>
      </xdr:nvCxnSpPr>
      <xdr:spPr>
        <a:xfrm>
          <a:off x="14287500" y="180251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20" name="【公民館】&#10;有形固定資産減価償却率最大値テキスト"/>
        <xdr:cNvSpPr txBox="1"/>
      </xdr:nvSpPr>
      <xdr:spPr>
        <a:xfrm>
          <a:off x="14414500" y="16546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21" name="直線コネクタ 620"/>
        <xdr:cNvCxnSpPr/>
      </xdr:nvCxnSpPr>
      <xdr:spPr>
        <a:xfrm>
          <a:off x="1428750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131463</xdr:rowOff>
    </xdr:from>
    <xdr:ext cx="405111" cy="259045"/>
    <xdr:sp macro="" textlink="">
      <xdr:nvSpPr>
        <xdr:cNvPr id="622" name="【公民館】&#10;有形固定資産減価償却率平均値テキスト"/>
        <xdr:cNvSpPr txBox="1"/>
      </xdr:nvSpPr>
      <xdr:spPr>
        <a:xfrm>
          <a:off x="14414500" y="172307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153036</xdr:rowOff>
    </xdr:from>
    <xdr:to>
      <xdr:col>85</xdr:col>
      <xdr:colOff>177800</xdr:colOff>
      <xdr:row>103</xdr:row>
      <xdr:rowOff>83186</xdr:rowOff>
    </xdr:to>
    <xdr:sp macro="" textlink="">
      <xdr:nvSpPr>
        <xdr:cNvPr id="623" name="フローチャート: 判断 622"/>
        <xdr:cNvSpPr/>
      </xdr:nvSpPr>
      <xdr:spPr>
        <a:xfrm>
          <a:off x="14325600" y="1725231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132080</xdr:rowOff>
    </xdr:from>
    <xdr:to>
      <xdr:col>81</xdr:col>
      <xdr:colOff>101600</xdr:colOff>
      <xdr:row>103</xdr:row>
      <xdr:rowOff>62230</xdr:rowOff>
    </xdr:to>
    <xdr:sp macro="" textlink="">
      <xdr:nvSpPr>
        <xdr:cNvPr id="624" name="フローチャート: 判断 623"/>
        <xdr:cNvSpPr/>
      </xdr:nvSpPr>
      <xdr:spPr>
        <a:xfrm>
          <a:off x="13578840" y="172313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133986</xdr:rowOff>
    </xdr:from>
    <xdr:to>
      <xdr:col>76</xdr:col>
      <xdr:colOff>165100</xdr:colOff>
      <xdr:row>103</xdr:row>
      <xdr:rowOff>64136</xdr:rowOff>
    </xdr:to>
    <xdr:sp macro="" textlink="">
      <xdr:nvSpPr>
        <xdr:cNvPr id="625" name="フローチャート: 判断 624"/>
        <xdr:cNvSpPr/>
      </xdr:nvSpPr>
      <xdr:spPr>
        <a:xfrm>
          <a:off x="12804140" y="172332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97789</xdr:rowOff>
    </xdr:from>
    <xdr:to>
      <xdr:col>72</xdr:col>
      <xdr:colOff>38100</xdr:colOff>
      <xdr:row>104</xdr:row>
      <xdr:rowOff>27939</xdr:rowOff>
    </xdr:to>
    <xdr:sp macro="" textlink="">
      <xdr:nvSpPr>
        <xdr:cNvPr id="626" name="フローチャート: 判断 625"/>
        <xdr:cNvSpPr/>
      </xdr:nvSpPr>
      <xdr:spPr>
        <a:xfrm>
          <a:off x="12029440" y="1736470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7" name="テキスト ボックス 626"/>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8" name="テキスト ボックス 627"/>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9" name="テキスト ボックス 628"/>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0" name="テキスト ボックス 629"/>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1" name="テキスト ボックス 630"/>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99695</xdr:rowOff>
    </xdr:from>
    <xdr:to>
      <xdr:col>85</xdr:col>
      <xdr:colOff>177800</xdr:colOff>
      <xdr:row>102</xdr:row>
      <xdr:rowOff>29845</xdr:rowOff>
    </xdr:to>
    <xdr:sp macro="" textlink="">
      <xdr:nvSpPr>
        <xdr:cNvPr id="632" name="楕円 631"/>
        <xdr:cNvSpPr/>
      </xdr:nvSpPr>
      <xdr:spPr>
        <a:xfrm>
          <a:off x="14325600" y="1703133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122572</xdr:rowOff>
    </xdr:from>
    <xdr:ext cx="405111" cy="259045"/>
    <xdr:sp macro="" textlink="">
      <xdr:nvSpPr>
        <xdr:cNvPr id="633" name="【公民館】&#10;有形固定資産減価償却率該当値テキスト"/>
        <xdr:cNvSpPr txBox="1"/>
      </xdr:nvSpPr>
      <xdr:spPr>
        <a:xfrm>
          <a:off x="14414500" y="1688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137795</xdr:rowOff>
    </xdr:from>
    <xdr:to>
      <xdr:col>81</xdr:col>
      <xdr:colOff>101600</xdr:colOff>
      <xdr:row>102</xdr:row>
      <xdr:rowOff>67945</xdr:rowOff>
    </xdr:to>
    <xdr:sp macro="" textlink="">
      <xdr:nvSpPr>
        <xdr:cNvPr id="634" name="楕円 633"/>
        <xdr:cNvSpPr/>
      </xdr:nvSpPr>
      <xdr:spPr>
        <a:xfrm>
          <a:off x="13578840" y="170694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150495</xdr:rowOff>
    </xdr:from>
    <xdr:to>
      <xdr:col>85</xdr:col>
      <xdr:colOff>127000</xdr:colOff>
      <xdr:row>102</xdr:row>
      <xdr:rowOff>17145</xdr:rowOff>
    </xdr:to>
    <xdr:cxnSp macro="">
      <xdr:nvCxnSpPr>
        <xdr:cNvPr id="635" name="直線コネクタ 634"/>
        <xdr:cNvCxnSpPr/>
      </xdr:nvCxnSpPr>
      <xdr:spPr>
        <a:xfrm flipV="1">
          <a:off x="13629640" y="17082135"/>
          <a:ext cx="74676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4445</xdr:rowOff>
    </xdr:from>
    <xdr:to>
      <xdr:col>76</xdr:col>
      <xdr:colOff>165100</xdr:colOff>
      <xdr:row>102</xdr:row>
      <xdr:rowOff>106045</xdr:rowOff>
    </xdr:to>
    <xdr:sp macro="" textlink="">
      <xdr:nvSpPr>
        <xdr:cNvPr id="636" name="楕円 635"/>
        <xdr:cNvSpPr/>
      </xdr:nvSpPr>
      <xdr:spPr>
        <a:xfrm>
          <a:off x="12804140" y="1710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17145</xdr:rowOff>
    </xdr:from>
    <xdr:to>
      <xdr:col>81</xdr:col>
      <xdr:colOff>50800</xdr:colOff>
      <xdr:row>102</xdr:row>
      <xdr:rowOff>55245</xdr:rowOff>
    </xdr:to>
    <xdr:cxnSp macro="">
      <xdr:nvCxnSpPr>
        <xdr:cNvPr id="637" name="直線コネクタ 636"/>
        <xdr:cNvCxnSpPr/>
      </xdr:nvCxnSpPr>
      <xdr:spPr>
        <a:xfrm flipV="1">
          <a:off x="12854940" y="17116425"/>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42545</xdr:rowOff>
    </xdr:from>
    <xdr:to>
      <xdr:col>72</xdr:col>
      <xdr:colOff>38100</xdr:colOff>
      <xdr:row>102</xdr:row>
      <xdr:rowOff>144145</xdr:rowOff>
    </xdr:to>
    <xdr:sp macro="" textlink="">
      <xdr:nvSpPr>
        <xdr:cNvPr id="638" name="楕円 637"/>
        <xdr:cNvSpPr/>
      </xdr:nvSpPr>
      <xdr:spPr>
        <a:xfrm>
          <a:off x="12029440" y="171418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55245</xdr:rowOff>
    </xdr:from>
    <xdr:to>
      <xdr:col>76</xdr:col>
      <xdr:colOff>114300</xdr:colOff>
      <xdr:row>102</xdr:row>
      <xdr:rowOff>93345</xdr:rowOff>
    </xdr:to>
    <xdr:cxnSp macro="">
      <xdr:nvCxnSpPr>
        <xdr:cNvPr id="639" name="直線コネクタ 638"/>
        <xdr:cNvCxnSpPr/>
      </xdr:nvCxnSpPr>
      <xdr:spPr>
        <a:xfrm flipV="1">
          <a:off x="12072620" y="17154525"/>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53357</xdr:rowOff>
    </xdr:from>
    <xdr:ext cx="405111" cy="259045"/>
    <xdr:sp macro="" textlink="">
      <xdr:nvSpPr>
        <xdr:cNvPr id="640" name="n_1aveValue【公民館】&#10;有形固定資産減価償却率"/>
        <xdr:cNvSpPr txBox="1"/>
      </xdr:nvSpPr>
      <xdr:spPr>
        <a:xfrm>
          <a:off x="13437244" y="17320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55263</xdr:rowOff>
    </xdr:from>
    <xdr:ext cx="405111" cy="259045"/>
    <xdr:sp macro="" textlink="">
      <xdr:nvSpPr>
        <xdr:cNvPr id="641" name="n_2aveValue【公民館】&#10;有形固定資産減価償却率"/>
        <xdr:cNvSpPr txBox="1"/>
      </xdr:nvSpPr>
      <xdr:spPr>
        <a:xfrm>
          <a:off x="12675244" y="1732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19066</xdr:rowOff>
    </xdr:from>
    <xdr:ext cx="405111" cy="259045"/>
    <xdr:sp macro="" textlink="">
      <xdr:nvSpPr>
        <xdr:cNvPr id="642" name="n_3aveValue【公民館】&#10;有形固定資産減価償却率"/>
        <xdr:cNvSpPr txBox="1"/>
      </xdr:nvSpPr>
      <xdr:spPr>
        <a:xfrm>
          <a:off x="11900544" y="17453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84472</xdr:rowOff>
    </xdr:from>
    <xdr:ext cx="405111" cy="259045"/>
    <xdr:sp macro="" textlink="">
      <xdr:nvSpPr>
        <xdr:cNvPr id="643" name="n_1mainValue【公民館】&#10;有形固定資産減価償却率"/>
        <xdr:cNvSpPr txBox="1"/>
      </xdr:nvSpPr>
      <xdr:spPr>
        <a:xfrm>
          <a:off x="13437244" y="1684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122572</xdr:rowOff>
    </xdr:from>
    <xdr:ext cx="405111" cy="259045"/>
    <xdr:sp macro="" textlink="">
      <xdr:nvSpPr>
        <xdr:cNvPr id="644" name="n_2mainValue【公民館】&#10;有形固定資産減価償却率"/>
        <xdr:cNvSpPr txBox="1"/>
      </xdr:nvSpPr>
      <xdr:spPr>
        <a:xfrm>
          <a:off x="12675244" y="1688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160672</xdr:rowOff>
    </xdr:from>
    <xdr:ext cx="405111" cy="259045"/>
    <xdr:sp macro="" textlink="">
      <xdr:nvSpPr>
        <xdr:cNvPr id="645" name="n_3mainValue【公民館】&#10;有形固定資産減価償却率"/>
        <xdr:cNvSpPr txBox="1"/>
      </xdr:nvSpPr>
      <xdr:spPr>
        <a:xfrm>
          <a:off x="11900544" y="1692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6" name="正方形/長方形 645"/>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7" name="正方形/長方形 646"/>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8" name="正方形/長方形 647"/>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9" name="正方形/長方形 648"/>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0" name="正方形/長方形 649"/>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1" name="正方形/長方形 650"/>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2" name="正方形/長方形 651"/>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3" name="正方形/長方形 652"/>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4" name="テキスト ボックス 653"/>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5" name="直線コネクタ 654"/>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56" name="直線コネクタ 655"/>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57" name="テキスト ボックス 656"/>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58" name="直線コネクタ 657"/>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59" name="テキスト ボックス 658"/>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60" name="直線コネクタ 659"/>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61" name="テキスト ボックス 660"/>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62" name="直線コネクタ 661"/>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63" name="テキスト ボックス 662"/>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64" name="直線コネクタ 663"/>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65" name="テキスト ボックス 664"/>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6" name="直線コネクタ 665"/>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7" name="テキスト ボックス 666"/>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8"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143511</xdr:rowOff>
    </xdr:from>
    <xdr:to>
      <xdr:col>116</xdr:col>
      <xdr:colOff>62864</xdr:colOff>
      <xdr:row>108</xdr:row>
      <xdr:rowOff>71120</xdr:rowOff>
    </xdr:to>
    <xdr:cxnSp macro="">
      <xdr:nvCxnSpPr>
        <xdr:cNvPr id="669" name="直線コネクタ 668"/>
        <xdr:cNvCxnSpPr/>
      </xdr:nvCxnSpPr>
      <xdr:spPr>
        <a:xfrm flipV="1">
          <a:off x="19509104" y="16739871"/>
          <a:ext cx="0" cy="1436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74947</xdr:rowOff>
    </xdr:from>
    <xdr:ext cx="469744" cy="259045"/>
    <xdr:sp macro="" textlink="">
      <xdr:nvSpPr>
        <xdr:cNvPr id="670" name="【公民館】&#10;一人当たり面積最小値テキスト"/>
        <xdr:cNvSpPr txBox="1"/>
      </xdr:nvSpPr>
      <xdr:spPr>
        <a:xfrm>
          <a:off x="19547840" y="1818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71120</xdr:rowOff>
    </xdr:from>
    <xdr:to>
      <xdr:col>116</xdr:col>
      <xdr:colOff>152400</xdr:colOff>
      <xdr:row>108</xdr:row>
      <xdr:rowOff>71120</xdr:rowOff>
    </xdr:to>
    <xdr:cxnSp macro="">
      <xdr:nvCxnSpPr>
        <xdr:cNvPr id="671" name="直線コネクタ 670"/>
        <xdr:cNvCxnSpPr/>
      </xdr:nvCxnSpPr>
      <xdr:spPr>
        <a:xfrm>
          <a:off x="19443700" y="18176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90188</xdr:rowOff>
    </xdr:from>
    <xdr:ext cx="469744" cy="259045"/>
    <xdr:sp macro="" textlink="">
      <xdr:nvSpPr>
        <xdr:cNvPr id="672" name="【公民館】&#10;一人当たり面積最大値テキスト"/>
        <xdr:cNvSpPr txBox="1"/>
      </xdr:nvSpPr>
      <xdr:spPr>
        <a:xfrm>
          <a:off x="19547840" y="16518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143511</xdr:rowOff>
    </xdr:from>
    <xdr:to>
      <xdr:col>116</xdr:col>
      <xdr:colOff>152400</xdr:colOff>
      <xdr:row>99</xdr:row>
      <xdr:rowOff>143511</xdr:rowOff>
    </xdr:to>
    <xdr:cxnSp macro="">
      <xdr:nvCxnSpPr>
        <xdr:cNvPr id="673" name="直線コネクタ 672"/>
        <xdr:cNvCxnSpPr/>
      </xdr:nvCxnSpPr>
      <xdr:spPr>
        <a:xfrm>
          <a:off x="19443700" y="167398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105427</xdr:rowOff>
    </xdr:from>
    <xdr:ext cx="469744" cy="259045"/>
    <xdr:sp macro="" textlink="">
      <xdr:nvSpPr>
        <xdr:cNvPr id="674" name="【公民館】&#10;一人当たり面積平均値テキスト"/>
        <xdr:cNvSpPr txBox="1"/>
      </xdr:nvSpPr>
      <xdr:spPr>
        <a:xfrm>
          <a:off x="19547840" y="175399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82550</xdr:rowOff>
    </xdr:from>
    <xdr:to>
      <xdr:col>116</xdr:col>
      <xdr:colOff>114300</xdr:colOff>
      <xdr:row>106</xdr:row>
      <xdr:rowOff>12700</xdr:rowOff>
    </xdr:to>
    <xdr:sp macro="" textlink="">
      <xdr:nvSpPr>
        <xdr:cNvPr id="675" name="フローチャート: 判断 674"/>
        <xdr:cNvSpPr/>
      </xdr:nvSpPr>
      <xdr:spPr>
        <a:xfrm>
          <a:off x="19458940" y="176847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132080</xdr:rowOff>
    </xdr:from>
    <xdr:to>
      <xdr:col>112</xdr:col>
      <xdr:colOff>38100</xdr:colOff>
      <xdr:row>106</xdr:row>
      <xdr:rowOff>62230</xdr:rowOff>
    </xdr:to>
    <xdr:sp macro="" textlink="">
      <xdr:nvSpPr>
        <xdr:cNvPr id="676" name="フローチャート: 判断 675"/>
        <xdr:cNvSpPr/>
      </xdr:nvSpPr>
      <xdr:spPr>
        <a:xfrm>
          <a:off x="18735040" y="177342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7620</xdr:rowOff>
    </xdr:from>
    <xdr:to>
      <xdr:col>107</xdr:col>
      <xdr:colOff>101600</xdr:colOff>
      <xdr:row>106</xdr:row>
      <xdr:rowOff>109220</xdr:rowOff>
    </xdr:to>
    <xdr:sp macro="" textlink="">
      <xdr:nvSpPr>
        <xdr:cNvPr id="677" name="フローチャート: 判断 676"/>
        <xdr:cNvSpPr/>
      </xdr:nvSpPr>
      <xdr:spPr>
        <a:xfrm>
          <a:off x="17937480" y="1777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156211</xdr:rowOff>
    </xdr:from>
    <xdr:to>
      <xdr:col>102</xdr:col>
      <xdr:colOff>165100</xdr:colOff>
      <xdr:row>106</xdr:row>
      <xdr:rowOff>86361</xdr:rowOff>
    </xdr:to>
    <xdr:sp macro="" textlink="">
      <xdr:nvSpPr>
        <xdr:cNvPr id="678" name="フローチャート: 判断 677"/>
        <xdr:cNvSpPr/>
      </xdr:nvSpPr>
      <xdr:spPr>
        <a:xfrm>
          <a:off x="17162780" y="177584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9" name="テキスト ボックス 678"/>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0" name="テキスト ボックス 679"/>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1" name="テキスト ボックス 680"/>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2" name="テキスト ボックス 681"/>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3" name="テキスト ボックス 682"/>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109220</xdr:rowOff>
    </xdr:from>
    <xdr:to>
      <xdr:col>116</xdr:col>
      <xdr:colOff>114300</xdr:colOff>
      <xdr:row>107</xdr:row>
      <xdr:rowOff>39370</xdr:rowOff>
    </xdr:to>
    <xdr:sp macro="" textlink="">
      <xdr:nvSpPr>
        <xdr:cNvPr id="684" name="楕円 683"/>
        <xdr:cNvSpPr/>
      </xdr:nvSpPr>
      <xdr:spPr>
        <a:xfrm>
          <a:off x="19458940" y="17879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87647</xdr:rowOff>
    </xdr:from>
    <xdr:ext cx="469744" cy="259045"/>
    <xdr:sp macro="" textlink="">
      <xdr:nvSpPr>
        <xdr:cNvPr id="685" name="【公民館】&#10;一人当たり面積該当値テキスト"/>
        <xdr:cNvSpPr txBox="1"/>
      </xdr:nvSpPr>
      <xdr:spPr>
        <a:xfrm>
          <a:off x="19547840" y="1785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116839</xdr:rowOff>
    </xdr:from>
    <xdr:to>
      <xdr:col>112</xdr:col>
      <xdr:colOff>38100</xdr:colOff>
      <xdr:row>107</xdr:row>
      <xdr:rowOff>46989</xdr:rowOff>
    </xdr:to>
    <xdr:sp macro="" textlink="">
      <xdr:nvSpPr>
        <xdr:cNvPr id="686" name="楕円 685"/>
        <xdr:cNvSpPr/>
      </xdr:nvSpPr>
      <xdr:spPr>
        <a:xfrm>
          <a:off x="18735040" y="1788667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160020</xdr:rowOff>
    </xdr:from>
    <xdr:to>
      <xdr:col>116</xdr:col>
      <xdr:colOff>63500</xdr:colOff>
      <xdr:row>106</xdr:row>
      <xdr:rowOff>167639</xdr:rowOff>
    </xdr:to>
    <xdr:cxnSp macro="">
      <xdr:nvCxnSpPr>
        <xdr:cNvPr id="687" name="直線コネクタ 686"/>
        <xdr:cNvCxnSpPr/>
      </xdr:nvCxnSpPr>
      <xdr:spPr>
        <a:xfrm flipV="1">
          <a:off x="18778220" y="17929860"/>
          <a:ext cx="73152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133350</xdr:rowOff>
    </xdr:from>
    <xdr:to>
      <xdr:col>107</xdr:col>
      <xdr:colOff>101600</xdr:colOff>
      <xdr:row>107</xdr:row>
      <xdr:rowOff>63500</xdr:rowOff>
    </xdr:to>
    <xdr:sp macro="" textlink="">
      <xdr:nvSpPr>
        <xdr:cNvPr id="688" name="楕円 687"/>
        <xdr:cNvSpPr/>
      </xdr:nvSpPr>
      <xdr:spPr>
        <a:xfrm>
          <a:off x="17937480" y="179031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167639</xdr:rowOff>
    </xdr:from>
    <xdr:to>
      <xdr:col>111</xdr:col>
      <xdr:colOff>177800</xdr:colOff>
      <xdr:row>107</xdr:row>
      <xdr:rowOff>12700</xdr:rowOff>
    </xdr:to>
    <xdr:cxnSp macro="">
      <xdr:nvCxnSpPr>
        <xdr:cNvPr id="689" name="直線コネクタ 688"/>
        <xdr:cNvCxnSpPr/>
      </xdr:nvCxnSpPr>
      <xdr:spPr>
        <a:xfrm flipV="1">
          <a:off x="17988280" y="17937479"/>
          <a:ext cx="789940" cy="12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138430</xdr:rowOff>
    </xdr:from>
    <xdr:to>
      <xdr:col>102</xdr:col>
      <xdr:colOff>165100</xdr:colOff>
      <xdr:row>107</xdr:row>
      <xdr:rowOff>68580</xdr:rowOff>
    </xdr:to>
    <xdr:sp macro="" textlink="">
      <xdr:nvSpPr>
        <xdr:cNvPr id="690" name="楕円 689"/>
        <xdr:cNvSpPr/>
      </xdr:nvSpPr>
      <xdr:spPr>
        <a:xfrm>
          <a:off x="17162780" y="17908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12700</xdr:rowOff>
    </xdr:from>
    <xdr:to>
      <xdr:col>107</xdr:col>
      <xdr:colOff>50800</xdr:colOff>
      <xdr:row>107</xdr:row>
      <xdr:rowOff>17780</xdr:rowOff>
    </xdr:to>
    <xdr:cxnSp macro="">
      <xdr:nvCxnSpPr>
        <xdr:cNvPr id="691" name="直線コネクタ 690"/>
        <xdr:cNvCxnSpPr/>
      </xdr:nvCxnSpPr>
      <xdr:spPr>
        <a:xfrm flipV="1">
          <a:off x="17213580" y="17950180"/>
          <a:ext cx="7747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78757</xdr:rowOff>
    </xdr:from>
    <xdr:ext cx="469744" cy="259045"/>
    <xdr:sp macro="" textlink="">
      <xdr:nvSpPr>
        <xdr:cNvPr id="692" name="n_1aveValue【公民館】&#10;一人当たり面積"/>
        <xdr:cNvSpPr txBox="1"/>
      </xdr:nvSpPr>
      <xdr:spPr>
        <a:xfrm>
          <a:off x="18561127" y="1751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125747</xdr:rowOff>
    </xdr:from>
    <xdr:ext cx="469744" cy="259045"/>
    <xdr:sp macro="" textlink="">
      <xdr:nvSpPr>
        <xdr:cNvPr id="693" name="n_2aveValue【公民館】&#10;一人当たり面積"/>
        <xdr:cNvSpPr txBox="1"/>
      </xdr:nvSpPr>
      <xdr:spPr>
        <a:xfrm>
          <a:off x="17776267" y="17560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102888</xdr:rowOff>
    </xdr:from>
    <xdr:ext cx="469744" cy="259045"/>
    <xdr:sp macro="" textlink="">
      <xdr:nvSpPr>
        <xdr:cNvPr id="694" name="n_3aveValue【公民館】&#10;一人当たり面積"/>
        <xdr:cNvSpPr txBox="1"/>
      </xdr:nvSpPr>
      <xdr:spPr>
        <a:xfrm>
          <a:off x="17001567" y="17537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38116</xdr:rowOff>
    </xdr:from>
    <xdr:ext cx="469744" cy="259045"/>
    <xdr:sp macro="" textlink="">
      <xdr:nvSpPr>
        <xdr:cNvPr id="695" name="n_1mainValue【公民館】&#10;一人当たり面積"/>
        <xdr:cNvSpPr txBox="1"/>
      </xdr:nvSpPr>
      <xdr:spPr>
        <a:xfrm>
          <a:off x="18561127" y="1797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54627</xdr:rowOff>
    </xdr:from>
    <xdr:ext cx="469744" cy="259045"/>
    <xdr:sp macro="" textlink="">
      <xdr:nvSpPr>
        <xdr:cNvPr id="696" name="n_2mainValue【公民館】&#10;一人当たり面積"/>
        <xdr:cNvSpPr txBox="1"/>
      </xdr:nvSpPr>
      <xdr:spPr>
        <a:xfrm>
          <a:off x="17776267" y="17992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59707</xdr:rowOff>
    </xdr:from>
    <xdr:ext cx="469744" cy="259045"/>
    <xdr:sp macro="" textlink="">
      <xdr:nvSpPr>
        <xdr:cNvPr id="697" name="n_3mainValue【公民館】&#10;一人当たり面積"/>
        <xdr:cNvSpPr txBox="1"/>
      </xdr:nvSpPr>
      <xdr:spPr>
        <a:xfrm>
          <a:off x="17001567" y="1799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8" name="正方形/長方形 697"/>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9" name="正方形/長方形 698"/>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0" name="テキスト ボックス 699"/>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橋梁及びトンネルは、町の面積が大きく山間部が多いため、一人当たりの有形固定資産額が高くなる傾向にある。また、老朽化が進んできているため点検業務を順次実施し、その結果を踏まえて老朽化対策を行うなど長寿命化に取り組んで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保育所及び学校施設については、近年の少子化を受けて保育所の統合や学校の統合を行い、保育所については新規に設置、学校においては必要に応じて校舎の増改築を実施したため、減価償却率としては低い水準にある。維持管理に係る経費の増加に留意しつつ、引き続き子育て環境の整備に積極的に取り組んで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営住宅及び公民館については建築から長年経過していることから、減価償却率が非常に高い数値となっている。特に公営住宅についてはすべて木造建築のため、メンテナンスを行いながら時期を見ての取り壊しを待つ状況ではあるが、長寿命化計画を立てて適切に日々の修繕を行っているため使用するうえでの問題はない。</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千葉県大多喜町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9,161
9,098
129.87
5,431,574
5,142,902
267,846
3,219,129
4,405,157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377341" y="69949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7196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133350</xdr:rowOff>
    </xdr:to>
    <xdr:cxnSp macro="">
      <xdr:nvCxnSpPr>
        <xdr:cNvPr id="57" name="直線コネクタ 56"/>
        <xdr:cNvCxnSpPr/>
      </xdr:nvCxnSpPr>
      <xdr:spPr>
        <a:xfrm flipV="1">
          <a:off x="4086225" y="5534842"/>
          <a:ext cx="0" cy="1471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340478" cy="259045"/>
    <xdr:sp macro="" textlink="">
      <xdr:nvSpPr>
        <xdr:cNvPr id="58" name="【図書館】&#10;有形固定資産減価償却率最小値テキスト"/>
        <xdr:cNvSpPr txBox="1"/>
      </xdr:nvSpPr>
      <xdr:spPr>
        <a:xfrm>
          <a:off x="4124960" y="70104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xdr:cNvCxnSpPr/>
      </xdr:nvCxnSpPr>
      <xdr:spPr>
        <a:xfrm>
          <a:off x="4020820" y="70065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124960" y="5317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020820" y="55348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51180</xdr:rowOff>
    </xdr:from>
    <xdr:ext cx="405111" cy="259045"/>
    <xdr:sp macro="" textlink="">
      <xdr:nvSpPr>
        <xdr:cNvPr id="62" name="【図書館】&#10;有形固定資産減価償却率平均値テキスト"/>
        <xdr:cNvSpPr txBox="1"/>
      </xdr:nvSpPr>
      <xdr:spPr>
        <a:xfrm>
          <a:off x="4124960" y="64215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72753</xdr:rowOff>
    </xdr:from>
    <xdr:to>
      <xdr:col>24</xdr:col>
      <xdr:colOff>114300</xdr:colOff>
      <xdr:row>39</xdr:row>
      <xdr:rowOff>2903</xdr:rowOff>
    </xdr:to>
    <xdr:sp macro="" textlink="">
      <xdr:nvSpPr>
        <xdr:cNvPr id="63" name="フローチャート: 判断 62"/>
        <xdr:cNvSpPr/>
      </xdr:nvSpPr>
      <xdr:spPr>
        <a:xfrm>
          <a:off x="4036060" y="64430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123372</xdr:rowOff>
    </xdr:from>
    <xdr:to>
      <xdr:col>20</xdr:col>
      <xdr:colOff>38100</xdr:colOff>
      <xdr:row>39</xdr:row>
      <xdr:rowOff>53522</xdr:rowOff>
    </xdr:to>
    <xdr:sp macro="" textlink="">
      <xdr:nvSpPr>
        <xdr:cNvPr id="64" name="フローチャート: 判断 63"/>
        <xdr:cNvSpPr/>
      </xdr:nvSpPr>
      <xdr:spPr>
        <a:xfrm>
          <a:off x="3312160" y="64936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71120</xdr:rowOff>
    </xdr:from>
    <xdr:to>
      <xdr:col>15</xdr:col>
      <xdr:colOff>101600</xdr:colOff>
      <xdr:row>39</xdr:row>
      <xdr:rowOff>1270</xdr:rowOff>
    </xdr:to>
    <xdr:sp macro="" textlink="">
      <xdr:nvSpPr>
        <xdr:cNvPr id="65" name="フローチャート: 判断 64"/>
        <xdr:cNvSpPr/>
      </xdr:nvSpPr>
      <xdr:spPr>
        <a:xfrm>
          <a:off x="2514600" y="64414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49893</xdr:rowOff>
    </xdr:from>
    <xdr:to>
      <xdr:col>10</xdr:col>
      <xdr:colOff>165100</xdr:colOff>
      <xdr:row>38</xdr:row>
      <xdr:rowOff>151493</xdr:rowOff>
    </xdr:to>
    <xdr:sp macro="" textlink="">
      <xdr:nvSpPr>
        <xdr:cNvPr id="66" name="フローチャート: 判断 65"/>
        <xdr:cNvSpPr/>
      </xdr:nvSpPr>
      <xdr:spPr>
        <a:xfrm>
          <a:off x="1739900" y="642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123372</xdr:rowOff>
    </xdr:from>
    <xdr:to>
      <xdr:col>24</xdr:col>
      <xdr:colOff>114300</xdr:colOff>
      <xdr:row>37</xdr:row>
      <xdr:rowOff>53522</xdr:rowOff>
    </xdr:to>
    <xdr:sp macro="" textlink="">
      <xdr:nvSpPr>
        <xdr:cNvPr id="72" name="楕円 71"/>
        <xdr:cNvSpPr/>
      </xdr:nvSpPr>
      <xdr:spPr>
        <a:xfrm>
          <a:off x="4036060" y="61584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146249</xdr:rowOff>
    </xdr:from>
    <xdr:ext cx="405111" cy="259045"/>
    <xdr:sp macro="" textlink="">
      <xdr:nvSpPr>
        <xdr:cNvPr id="73" name="【図書館】&#10;有形固定資産減価償却率該当値テキスト"/>
        <xdr:cNvSpPr txBox="1"/>
      </xdr:nvSpPr>
      <xdr:spPr>
        <a:xfrm>
          <a:off x="4124960" y="6013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156028</xdr:rowOff>
    </xdr:from>
    <xdr:to>
      <xdr:col>20</xdr:col>
      <xdr:colOff>38100</xdr:colOff>
      <xdr:row>37</xdr:row>
      <xdr:rowOff>86178</xdr:rowOff>
    </xdr:to>
    <xdr:sp macro="" textlink="">
      <xdr:nvSpPr>
        <xdr:cNvPr id="74" name="楕円 73"/>
        <xdr:cNvSpPr/>
      </xdr:nvSpPr>
      <xdr:spPr>
        <a:xfrm>
          <a:off x="3312160" y="61910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2722</xdr:rowOff>
    </xdr:from>
    <xdr:to>
      <xdr:col>24</xdr:col>
      <xdr:colOff>63500</xdr:colOff>
      <xdr:row>37</xdr:row>
      <xdr:rowOff>35378</xdr:rowOff>
    </xdr:to>
    <xdr:cxnSp macro="">
      <xdr:nvCxnSpPr>
        <xdr:cNvPr id="75" name="直線コネクタ 74"/>
        <xdr:cNvCxnSpPr/>
      </xdr:nvCxnSpPr>
      <xdr:spPr>
        <a:xfrm flipV="1">
          <a:off x="3355340" y="6205402"/>
          <a:ext cx="73152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17236</xdr:rowOff>
    </xdr:from>
    <xdr:to>
      <xdr:col>15</xdr:col>
      <xdr:colOff>101600</xdr:colOff>
      <xdr:row>37</xdr:row>
      <xdr:rowOff>118836</xdr:rowOff>
    </xdr:to>
    <xdr:sp macro="" textlink="">
      <xdr:nvSpPr>
        <xdr:cNvPr id="76" name="楕円 75"/>
        <xdr:cNvSpPr/>
      </xdr:nvSpPr>
      <xdr:spPr>
        <a:xfrm>
          <a:off x="2514600" y="621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35378</xdr:rowOff>
    </xdr:from>
    <xdr:to>
      <xdr:col>19</xdr:col>
      <xdr:colOff>177800</xdr:colOff>
      <xdr:row>37</xdr:row>
      <xdr:rowOff>68036</xdr:rowOff>
    </xdr:to>
    <xdr:cxnSp macro="">
      <xdr:nvCxnSpPr>
        <xdr:cNvPr id="77" name="直線コネクタ 76"/>
        <xdr:cNvCxnSpPr/>
      </xdr:nvCxnSpPr>
      <xdr:spPr>
        <a:xfrm flipV="1">
          <a:off x="2565400" y="6238058"/>
          <a:ext cx="78994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49893</xdr:rowOff>
    </xdr:from>
    <xdr:to>
      <xdr:col>10</xdr:col>
      <xdr:colOff>165100</xdr:colOff>
      <xdr:row>37</xdr:row>
      <xdr:rowOff>151493</xdr:rowOff>
    </xdr:to>
    <xdr:sp macro="" textlink="">
      <xdr:nvSpPr>
        <xdr:cNvPr id="78" name="楕円 77"/>
        <xdr:cNvSpPr/>
      </xdr:nvSpPr>
      <xdr:spPr>
        <a:xfrm>
          <a:off x="1739900" y="625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68036</xdr:rowOff>
    </xdr:from>
    <xdr:to>
      <xdr:col>15</xdr:col>
      <xdr:colOff>50800</xdr:colOff>
      <xdr:row>37</xdr:row>
      <xdr:rowOff>100693</xdr:rowOff>
    </xdr:to>
    <xdr:cxnSp macro="">
      <xdr:nvCxnSpPr>
        <xdr:cNvPr id="79" name="直線コネクタ 78"/>
        <xdr:cNvCxnSpPr/>
      </xdr:nvCxnSpPr>
      <xdr:spPr>
        <a:xfrm flipV="1">
          <a:off x="1790700" y="6270716"/>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44649</xdr:rowOff>
    </xdr:from>
    <xdr:ext cx="405111" cy="259045"/>
    <xdr:sp macro="" textlink="">
      <xdr:nvSpPr>
        <xdr:cNvPr id="80" name="n_1aveValue【図書館】&#10;有形固定資産減価償却率"/>
        <xdr:cNvSpPr txBox="1"/>
      </xdr:nvSpPr>
      <xdr:spPr>
        <a:xfrm>
          <a:off x="3170564" y="6582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163847</xdr:rowOff>
    </xdr:from>
    <xdr:ext cx="405111" cy="259045"/>
    <xdr:sp macro="" textlink="">
      <xdr:nvSpPr>
        <xdr:cNvPr id="81" name="n_2aveValue【図書館】&#10;有形固定資産減価償却率"/>
        <xdr:cNvSpPr txBox="1"/>
      </xdr:nvSpPr>
      <xdr:spPr>
        <a:xfrm>
          <a:off x="238570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142620</xdr:rowOff>
    </xdr:from>
    <xdr:ext cx="405111" cy="259045"/>
    <xdr:sp macro="" textlink="">
      <xdr:nvSpPr>
        <xdr:cNvPr id="82" name="n_3aveValue【図書館】&#10;有形固定資産減価償却率"/>
        <xdr:cNvSpPr txBox="1"/>
      </xdr:nvSpPr>
      <xdr:spPr>
        <a:xfrm>
          <a:off x="1611004" y="6512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102705</xdr:rowOff>
    </xdr:from>
    <xdr:ext cx="405111" cy="259045"/>
    <xdr:sp macro="" textlink="">
      <xdr:nvSpPr>
        <xdr:cNvPr id="83" name="n_1mainValue【図書館】&#10;有形固定資産減価償却率"/>
        <xdr:cNvSpPr txBox="1"/>
      </xdr:nvSpPr>
      <xdr:spPr>
        <a:xfrm>
          <a:off x="3170564" y="5970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135363</xdr:rowOff>
    </xdr:from>
    <xdr:ext cx="405111" cy="259045"/>
    <xdr:sp macro="" textlink="">
      <xdr:nvSpPr>
        <xdr:cNvPr id="84" name="n_2mainValue【図書館】&#10;有形固定資産減価償却率"/>
        <xdr:cNvSpPr txBox="1"/>
      </xdr:nvSpPr>
      <xdr:spPr>
        <a:xfrm>
          <a:off x="2385704" y="600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168020</xdr:rowOff>
    </xdr:from>
    <xdr:ext cx="405111" cy="259045"/>
    <xdr:sp macro="" textlink="">
      <xdr:nvSpPr>
        <xdr:cNvPr id="85" name="n_3mainValue【図書館】&#10;有形固定資産減価償却率"/>
        <xdr:cNvSpPr txBox="1"/>
      </xdr:nvSpPr>
      <xdr:spPr>
        <a:xfrm>
          <a:off x="1611004" y="6035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3810</xdr:rowOff>
    </xdr:from>
    <xdr:to>
      <xdr:col>54</xdr:col>
      <xdr:colOff>189865</xdr:colOff>
      <xdr:row>41</xdr:row>
      <xdr:rowOff>72390</xdr:rowOff>
    </xdr:to>
    <xdr:cxnSp macro="">
      <xdr:nvCxnSpPr>
        <xdr:cNvPr id="109" name="直線コネクタ 108"/>
        <xdr:cNvCxnSpPr/>
      </xdr:nvCxnSpPr>
      <xdr:spPr>
        <a:xfrm flipV="1">
          <a:off x="9219565" y="553593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76217</xdr:rowOff>
    </xdr:from>
    <xdr:ext cx="469744" cy="259045"/>
    <xdr:sp macro="" textlink="">
      <xdr:nvSpPr>
        <xdr:cNvPr id="110" name="【図書館】&#10;一人当たり面積最小値テキスト"/>
        <xdr:cNvSpPr txBox="1"/>
      </xdr:nvSpPr>
      <xdr:spPr>
        <a:xfrm>
          <a:off x="9258300" y="694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72390</xdr:rowOff>
    </xdr:from>
    <xdr:to>
      <xdr:col>55</xdr:col>
      <xdr:colOff>88900</xdr:colOff>
      <xdr:row>41</xdr:row>
      <xdr:rowOff>72390</xdr:rowOff>
    </xdr:to>
    <xdr:cxnSp macro="">
      <xdr:nvCxnSpPr>
        <xdr:cNvPr id="111" name="直線コネクタ 110"/>
        <xdr:cNvCxnSpPr/>
      </xdr:nvCxnSpPr>
      <xdr:spPr>
        <a:xfrm>
          <a:off x="9154160" y="6945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121937</xdr:rowOff>
    </xdr:from>
    <xdr:ext cx="469744" cy="259045"/>
    <xdr:sp macro="" textlink="">
      <xdr:nvSpPr>
        <xdr:cNvPr id="112" name="【図書館】&#10;一人当たり面積最大値テキスト"/>
        <xdr:cNvSpPr txBox="1"/>
      </xdr:nvSpPr>
      <xdr:spPr>
        <a:xfrm>
          <a:off x="9258300" y="5318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3810</xdr:rowOff>
    </xdr:from>
    <xdr:to>
      <xdr:col>55</xdr:col>
      <xdr:colOff>88900</xdr:colOff>
      <xdr:row>33</xdr:row>
      <xdr:rowOff>3810</xdr:rowOff>
    </xdr:to>
    <xdr:cxnSp macro="">
      <xdr:nvCxnSpPr>
        <xdr:cNvPr id="113" name="直線コネクタ 112"/>
        <xdr:cNvCxnSpPr/>
      </xdr:nvCxnSpPr>
      <xdr:spPr>
        <a:xfrm>
          <a:off x="9154160" y="55359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52087</xdr:rowOff>
    </xdr:from>
    <xdr:ext cx="469744" cy="259045"/>
    <xdr:sp macro="" textlink="">
      <xdr:nvSpPr>
        <xdr:cNvPr id="114" name="【図書館】&#10;一人当たり面積平均値テキスト"/>
        <xdr:cNvSpPr txBox="1"/>
      </xdr:nvSpPr>
      <xdr:spPr>
        <a:xfrm>
          <a:off x="9258300" y="6422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29210</xdr:rowOff>
    </xdr:from>
    <xdr:to>
      <xdr:col>55</xdr:col>
      <xdr:colOff>50800</xdr:colOff>
      <xdr:row>39</xdr:row>
      <xdr:rowOff>130810</xdr:rowOff>
    </xdr:to>
    <xdr:sp macro="" textlink="">
      <xdr:nvSpPr>
        <xdr:cNvPr id="115" name="フローチャート: 判断 114"/>
        <xdr:cNvSpPr/>
      </xdr:nvSpPr>
      <xdr:spPr>
        <a:xfrm>
          <a:off x="9192260" y="65671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105410</xdr:rowOff>
    </xdr:from>
    <xdr:to>
      <xdr:col>50</xdr:col>
      <xdr:colOff>165100</xdr:colOff>
      <xdr:row>40</xdr:row>
      <xdr:rowOff>35560</xdr:rowOff>
    </xdr:to>
    <xdr:sp macro="" textlink="">
      <xdr:nvSpPr>
        <xdr:cNvPr id="116" name="フローチャート: 判断 115"/>
        <xdr:cNvSpPr/>
      </xdr:nvSpPr>
      <xdr:spPr>
        <a:xfrm>
          <a:off x="8445500" y="66433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2540</xdr:rowOff>
    </xdr:from>
    <xdr:to>
      <xdr:col>46</xdr:col>
      <xdr:colOff>38100</xdr:colOff>
      <xdr:row>40</xdr:row>
      <xdr:rowOff>104140</xdr:rowOff>
    </xdr:to>
    <xdr:sp macro="" textlink="">
      <xdr:nvSpPr>
        <xdr:cNvPr id="117" name="フローチャート: 判断 116"/>
        <xdr:cNvSpPr/>
      </xdr:nvSpPr>
      <xdr:spPr>
        <a:xfrm>
          <a:off x="7670800" y="67081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36830</xdr:rowOff>
    </xdr:from>
    <xdr:to>
      <xdr:col>41</xdr:col>
      <xdr:colOff>101600</xdr:colOff>
      <xdr:row>39</xdr:row>
      <xdr:rowOff>138430</xdr:rowOff>
    </xdr:to>
    <xdr:sp macro="" textlink="">
      <xdr:nvSpPr>
        <xdr:cNvPr id="118" name="フローチャート: 判断 117"/>
        <xdr:cNvSpPr/>
      </xdr:nvSpPr>
      <xdr:spPr>
        <a:xfrm>
          <a:off x="687324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67310</xdr:rowOff>
    </xdr:from>
    <xdr:to>
      <xdr:col>55</xdr:col>
      <xdr:colOff>50800</xdr:colOff>
      <xdr:row>40</xdr:row>
      <xdr:rowOff>168910</xdr:rowOff>
    </xdr:to>
    <xdr:sp macro="" textlink="">
      <xdr:nvSpPr>
        <xdr:cNvPr id="124" name="楕円 123"/>
        <xdr:cNvSpPr/>
      </xdr:nvSpPr>
      <xdr:spPr>
        <a:xfrm>
          <a:off x="9192260" y="67729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153687</xdr:rowOff>
    </xdr:from>
    <xdr:ext cx="469744" cy="259045"/>
    <xdr:sp macro="" textlink="">
      <xdr:nvSpPr>
        <xdr:cNvPr id="125" name="【図書館】&#10;一人当たり面積該当値テキスト"/>
        <xdr:cNvSpPr txBox="1"/>
      </xdr:nvSpPr>
      <xdr:spPr>
        <a:xfrm>
          <a:off x="9258300" y="669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71120</xdr:rowOff>
    </xdr:from>
    <xdr:to>
      <xdr:col>50</xdr:col>
      <xdr:colOff>165100</xdr:colOff>
      <xdr:row>41</xdr:row>
      <xdr:rowOff>1270</xdr:rowOff>
    </xdr:to>
    <xdr:sp macro="" textlink="">
      <xdr:nvSpPr>
        <xdr:cNvPr id="126" name="楕円 125"/>
        <xdr:cNvSpPr/>
      </xdr:nvSpPr>
      <xdr:spPr>
        <a:xfrm>
          <a:off x="8445500" y="67767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118110</xdr:rowOff>
    </xdr:from>
    <xdr:to>
      <xdr:col>55</xdr:col>
      <xdr:colOff>0</xdr:colOff>
      <xdr:row>40</xdr:row>
      <xdr:rowOff>121920</xdr:rowOff>
    </xdr:to>
    <xdr:cxnSp macro="">
      <xdr:nvCxnSpPr>
        <xdr:cNvPr id="127" name="直線コネクタ 126"/>
        <xdr:cNvCxnSpPr/>
      </xdr:nvCxnSpPr>
      <xdr:spPr>
        <a:xfrm flipV="1">
          <a:off x="8496300" y="6823710"/>
          <a:ext cx="7239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78740</xdr:rowOff>
    </xdr:from>
    <xdr:to>
      <xdr:col>46</xdr:col>
      <xdr:colOff>38100</xdr:colOff>
      <xdr:row>41</xdr:row>
      <xdr:rowOff>8890</xdr:rowOff>
    </xdr:to>
    <xdr:sp macro="" textlink="">
      <xdr:nvSpPr>
        <xdr:cNvPr id="128" name="楕円 127"/>
        <xdr:cNvSpPr/>
      </xdr:nvSpPr>
      <xdr:spPr>
        <a:xfrm>
          <a:off x="7670800" y="67843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121920</xdr:rowOff>
    </xdr:from>
    <xdr:to>
      <xdr:col>50</xdr:col>
      <xdr:colOff>114300</xdr:colOff>
      <xdr:row>40</xdr:row>
      <xdr:rowOff>129540</xdr:rowOff>
    </xdr:to>
    <xdr:cxnSp macro="">
      <xdr:nvCxnSpPr>
        <xdr:cNvPr id="129" name="直線コネクタ 128"/>
        <xdr:cNvCxnSpPr/>
      </xdr:nvCxnSpPr>
      <xdr:spPr>
        <a:xfrm flipV="1">
          <a:off x="7713980" y="6827520"/>
          <a:ext cx="7823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82550</xdr:rowOff>
    </xdr:from>
    <xdr:to>
      <xdr:col>41</xdr:col>
      <xdr:colOff>101600</xdr:colOff>
      <xdr:row>41</xdr:row>
      <xdr:rowOff>12700</xdr:rowOff>
    </xdr:to>
    <xdr:sp macro="" textlink="">
      <xdr:nvSpPr>
        <xdr:cNvPr id="130" name="楕円 129"/>
        <xdr:cNvSpPr/>
      </xdr:nvSpPr>
      <xdr:spPr>
        <a:xfrm>
          <a:off x="6873240" y="67881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129540</xdr:rowOff>
    </xdr:from>
    <xdr:to>
      <xdr:col>45</xdr:col>
      <xdr:colOff>177800</xdr:colOff>
      <xdr:row>40</xdr:row>
      <xdr:rowOff>133350</xdr:rowOff>
    </xdr:to>
    <xdr:cxnSp macro="">
      <xdr:nvCxnSpPr>
        <xdr:cNvPr id="131" name="直線コネクタ 130"/>
        <xdr:cNvCxnSpPr/>
      </xdr:nvCxnSpPr>
      <xdr:spPr>
        <a:xfrm flipV="1">
          <a:off x="6924040" y="683514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52087</xdr:rowOff>
    </xdr:from>
    <xdr:ext cx="469744" cy="259045"/>
    <xdr:sp macro="" textlink="">
      <xdr:nvSpPr>
        <xdr:cNvPr id="132" name="n_1aveValue【図書館】&#10;一人当たり面積"/>
        <xdr:cNvSpPr txBox="1"/>
      </xdr:nvSpPr>
      <xdr:spPr>
        <a:xfrm>
          <a:off x="8271587" y="642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120667</xdr:rowOff>
    </xdr:from>
    <xdr:ext cx="469744" cy="259045"/>
    <xdr:sp macro="" textlink="">
      <xdr:nvSpPr>
        <xdr:cNvPr id="133" name="n_2aveValue【図書館】&#10;一人当たり面積"/>
        <xdr:cNvSpPr txBox="1"/>
      </xdr:nvSpPr>
      <xdr:spPr>
        <a:xfrm>
          <a:off x="7509587" y="64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154957</xdr:rowOff>
    </xdr:from>
    <xdr:ext cx="469744" cy="259045"/>
    <xdr:sp macro="" textlink="">
      <xdr:nvSpPr>
        <xdr:cNvPr id="134" name="n_3aveValue【図書館】&#10;一人当たり面積"/>
        <xdr:cNvSpPr txBox="1"/>
      </xdr:nvSpPr>
      <xdr:spPr>
        <a:xfrm>
          <a:off x="6712027" y="635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163847</xdr:rowOff>
    </xdr:from>
    <xdr:ext cx="469744" cy="259045"/>
    <xdr:sp macro="" textlink="">
      <xdr:nvSpPr>
        <xdr:cNvPr id="135" name="n_1mainValue【図書館】&#10;一人当たり面積"/>
        <xdr:cNvSpPr txBox="1"/>
      </xdr:nvSpPr>
      <xdr:spPr>
        <a:xfrm>
          <a:off x="8271587" y="686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17</xdr:rowOff>
    </xdr:from>
    <xdr:ext cx="469744" cy="259045"/>
    <xdr:sp macro="" textlink="">
      <xdr:nvSpPr>
        <xdr:cNvPr id="136" name="n_2mainValue【図書館】&#10;一人当たり面積"/>
        <xdr:cNvSpPr txBox="1"/>
      </xdr:nvSpPr>
      <xdr:spPr>
        <a:xfrm>
          <a:off x="750958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3827</xdr:rowOff>
    </xdr:from>
    <xdr:ext cx="469744" cy="259045"/>
    <xdr:sp macro="" textlink="">
      <xdr:nvSpPr>
        <xdr:cNvPr id="137" name="n_3mainValue【図書館】&#10;一人当たり面積"/>
        <xdr:cNvSpPr txBox="1"/>
      </xdr:nvSpPr>
      <xdr:spPr>
        <a:xfrm>
          <a:off x="6712027" y="687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8" name="テキスト ボックス 147"/>
        <xdr:cNvSpPr txBox="1"/>
      </xdr:nvSpPr>
      <xdr:spPr>
        <a:xfrm>
          <a:off x="37734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0" name="テキスト ボックス 149"/>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2" name="テキスト ボックス 151"/>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4" name="テキスト ボックス 153"/>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6" name="テキスト ボックス 155"/>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8" name="テキスト ボックス 157"/>
        <xdr:cNvSpPr txBox="1"/>
      </xdr:nvSpPr>
      <xdr:spPr>
        <a:xfrm>
          <a:off x="27196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63</xdr:row>
      <xdr:rowOff>34290</xdr:rowOff>
    </xdr:to>
    <xdr:cxnSp macro="">
      <xdr:nvCxnSpPr>
        <xdr:cNvPr id="162" name="直線コネクタ 161"/>
        <xdr:cNvCxnSpPr/>
      </xdr:nvCxnSpPr>
      <xdr:spPr>
        <a:xfrm flipV="1">
          <a:off x="4086225" y="931545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38117</xdr:rowOff>
    </xdr:from>
    <xdr:ext cx="405111" cy="259045"/>
    <xdr:sp macro="" textlink="">
      <xdr:nvSpPr>
        <xdr:cNvPr id="163" name="【体育館・プール】&#10;有形固定資産減価償却率最小値テキスト"/>
        <xdr:cNvSpPr txBox="1"/>
      </xdr:nvSpPr>
      <xdr:spPr>
        <a:xfrm>
          <a:off x="4124960" y="1059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34290</xdr:rowOff>
    </xdr:from>
    <xdr:to>
      <xdr:col>24</xdr:col>
      <xdr:colOff>152400</xdr:colOff>
      <xdr:row>63</xdr:row>
      <xdr:rowOff>34290</xdr:rowOff>
    </xdr:to>
    <xdr:cxnSp macro="">
      <xdr:nvCxnSpPr>
        <xdr:cNvPr id="164" name="直線コネクタ 163"/>
        <xdr:cNvCxnSpPr/>
      </xdr:nvCxnSpPr>
      <xdr:spPr>
        <a:xfrm>
          <a:off x="4020820" y="105956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65" name="【体育館・プール】&#10;有形固定資産減価償却率最大値テキスト"/>
        <xdr:cNvSpPr txBox="1"/>
      </xdr:nvSpPr>
      <xdr:spPr>
        <a:xfrm>
          <a:off x="4124960" y="909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6" name="直線コネクタ 165"/>
        <xdr:cNvCxnSpPr/>
      </xdr:nvCxnSpPr>
      <xdr:spPr>
        <a:xfrm>
          <a:off x="4020820" y="93154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38752</xdr:rowOff>
    </xdr:from>
    <xdr:ext cx="405111" cy="259045"/>
    <xdr:sp macro="" textlink="">
      <xdr:nvSpPr>
        <xdr:cNvPr id="167" name="【体育館・プール】&#10;有形固定資産減価償却率平均値テキスト"/>
        <xdr:cNvSpPr txBox="1"/>
      </xdr:nvSpPr>
      <xdr:spPr>
        <a:xfrm>
          <a:off x="4124960" y="9761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xdr:rowOff>
    </xdr:from>
    <xdr:to>
      <xdr:col>24</xdr:col>
      <xdr:colOff>114300</xdr:colOff>
      <xdr:row>59</xdr:row>
      <xdr:rowOff>117475</xdr:rowOff>
    </xdr:to>
    <xdr:sp macro="" textlink="">
      <xdr:nvSpPr>
        <xdr:cNvPr id="168" name="フローチャート: 判断 167"/>
        <xdr:cNvSpPr/>
      </xdr:nvSpPr>
      <xdr:spPr>
        <a:xfrm>
          <a:off x="4036060" y="990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90170</xdr:rowOff>
    </xdr:from>
    <xdr:to>
      <xdr:col>20</xdr:col>
      <xdr:colOff>38100</xdr:colOff>
      <xdr:row>60</xdr:row>
      <xdr:rowOff>20320</xdr:rowOff>
    </xdr:to>
    <xdr:sp macro="" textlink="">
      <xdr:nvSpPr>
        <xdr:cNvPr id="169" name="フローチャート: 判断 168"/>
        <xdr:cNvSpPr/>
      </xdr:nvSpPr>
      <xdr:spPr>
        <a:xfrm>
          <a:off x="3312160" y="99809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139700</xdr:rowOff>
    </xdr:from>
    <xdr:to>
      <xdr:col>15</xdr:col>
      <xdr:colOff>101600</xdr:colOff>
      <xdr:row>60</xdr:row>
      <xdr:rowOff>69850</xdr:rowOff>
    </xdr:to>
    <xdr:sp macro="" textlink="">
      <xdr:nvSpPr>
        <xdr:cNvPr id="170" name="フローチャート: 判断 169"/>
        <xdr:cNvSpPr/>
      </xdr:nvSpPr>
      <xdr:spPr>
        <a:xfrm>
          <a:off x="2514600" y="10030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168275</xdr:rowOff>
    </xdr:from>
    <xdr:to>
      <xdr:col>10</xdr:col>
      <xdr:colOff>165100</xdr:colOff>
      <xdr:row>60</xdr:row>
      <xdr:rowOff>98425</xdr:rowOff>
    </xdr:to>
    <xdr:sp macro="" textlink="">
      <xdr:nvSpPr>
        <xdr:cNvPr id="171" name="フローチャート: 判断 170"/>
        <xdr:cNvSpPr/>
      </xdr:nvSpPr>
      <xdr:spPr>
        <a:xfrm>
          <a:off x="1739900" y="100590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132080</xdr:rowOff>
    </xdr:from>
    <xdr:to>
      <xdr:col>24</xdr:col>
      <xdr:colOff>114300</xdr:colOff>
      <xdr:row>60</xdr:row>
      <xdr:rowOff>62230</xdr:rowOff>
    </xdr:to>
    <xdr:sp macro="" textlink="">
      <xdr:nvSpPr>
        <xdr:cNvPr id="177" name="楕円 176"/>
        <xdr:cNvSpPr/>
      </xdr:nvSpPr>
      <xdr:spPr>
        <a:xfrm>
          <a:off x="4036060" y="100228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110507</xdr:rowOff>
    </xdr:from>
    <xdr:ext cx="405111" cy="259045"/>
    <xdr:sp macro="" textlink="">
      <xdr:nvSpPr>
        <xdr:cNvPr id="178" name="【体育館・プール】&#10;有形固定資産減価償却率該当値テキスト"/>
        <xdr:cNvSpPr txBox="1"/>
      </xdr:nvSpPr>
      <xdr:spPr>
        <a:xfrm>
          <a:off x="4124960" y="10001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164465</xdr:rowOff>
    </xdr:from>
    <xdr:to>
      <xdr:col>20</xdr:col>
      <xdr:colOff>38100</xdr:colOff>
      <xdr:row>60</xdr:row>
      <xdr:rowOff>94615</xdr:rowOff>
    </xdr:to>
    <xdr:sp macro="" textlink="">
      <xdr:nvSpPr>
        <xdr:cNvPr id="179" name="楕円 178"/>
        <xdr:cNvSpPr/>
      </xdr:nvSpPr>
      <xdr:spPr>
        <a:xfrm>
          <a:off x="3312160" y="100552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11430</xdr:rowOff>
    </xdr:from>
    <xdr:to>
      <xdr:col>24</xdr:col>
      <xdr:colOff>63500</xdr:colOff>
      <xdr:row>60</xdr:row>
      <xdr:rowOff>43815</xdr:rowOff>
    </xdr:to>
    <xdr:cxnSp macro="">
      <xdr:nvCxnSpPr>
        <xdr:cNvPr id="180" name="直線コネクタ 179"/>
        <xdr:cNvCxnSpPr/>
      </xdr:nvCxnSpPr>
      <xdr:spPr>
        <a:xfrm flipV="1">
          <a:off x="3355340" y="10069830"/>
          <a:ext cx="73152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42545</xdr:rowOff>
    </xdr:from>
    <xdr:to>
      <xdr:col>15</xdr:col>
      <xdr:colOff>101600</xdr:colOff>
      <xdr:row>61</xdr:row>
      <xdr:rowOff>144145</xdr:rowOff>
    </xdr:to>
    <xdr:sp macro="" textlink="">
      <xdr:nvSpPr>
        <xdr:cNvPr id="181" name="楕円 180"/>
        <xdr:cNvSpPr/>
      </xdr:nvSpPr>
      <xdr:spPr>
        <a:xfrm>
          <a:off x="2514600" y="1026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43815</xdr:rowOff>
    </xdr:from>
    <xdr:to>
      <xdr:col>19</xdr:col>
      <xdr:colOff>177800</xdr:colOff>
      <xdr:row>61</xdr:row>
      <xdr:rowOff>93345</xdr:rowOff>
    </xdr:to>
    <xdr:cxnSp macro="">
      <xdr:nvCxnSpPr>
        <xdr:cNvPr id="182" name="直線コネクタ 181"/>
        <xdr:cNvCxnSpPr/>
      </xdr:nvCxnSpPr>
      <xdr:spPr>
        <a:xfrm flipV="1">
          <a:off x="2565400" y="10102215"/>
          <a:ext cx="78994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113030</xdr:rowOff>
    </xdr:from>
    <xdr:to>
      <xdr:col>10</xdr:col>
      <xdr:colOff>165100</xdr:colOff>
      <xdr:row>62</xdr:row>
      <xdr:rowOff>43180</xdr:rowOff>
    </xdr:to>
    <xdr:sp macro="" textlink="">
      <xdr:nvSpPr>
        <xdr:cNvPr id="183" name="楕円 182"/>
        <xdr:cNvSpPr/>
      </xdr:nvSpPr>
      <xdr:spPr>
        <a:xfrm>
          <a:off x="1739900" y="103390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93345</xdr:rowOff>
    </xdr:from>
    <xdr:to>
      <xdr:col>15</xdr:col>
      <xdr:colOff>50800</xdr:colOff>
      <xdr:row>61</xdr:row>
      <xdr:rowOff>163830</xdr:rowOff>
    </xdr:to>
    <xdr:cxnSp macro="">
      <xdr:nvCxnSpPr>
        <xdr:cNvPr id="184" name="直線コネクタ 183"/>
        <xdr:cNvCxnSpPr/>
      </xdr:nvCxnSpPr>
      <xdr:spPr>
        <a:xfrm flipV="1">
          <a:off x="1790700" y="10319385"/>
          <a:ext cx="7747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36847</xdr:rowOff>
    </xdr:from>
    <xdr:ext cx="405111" cy="259045"/>
    <xdr:sp macro="" textlink="">
      <xdr:nvSpPr>
        <xdr:cNvPr id="185" name="n_1aveValue【体育館・プール】&#10;有形固定資産減価償却率"/>
        <xdr:cNvSpPr txBox="1"/>
      </xdr:nvSpPr>
      <xdr:spPr>
        <a:xfrm>
          <a:off x="317056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86377</xdr:rowOff>
    </xdr:from>
    <xdr:ext cx="405111" cy="259045"/>
    <xdr:sp macro="" textlink="">
      <xdr:nvSpPr>
        <xdr:cNvPr id="186" name="n_2aveValue【体育館・プール】&#10;有形固定資産減価償却率"/>
        <xdr:cNvSpPr txBox="1"/>
      </xdr:nvSpPr>
      <xdr:spPr>
        <a:xfrm>
          <a:off x="2385704"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114952</xdr:rowOff>
    </xdr:from>
    <xdr:ext cx="405111" cy="259045"/>
    <xdr:sp macro="" textlink="">
      <xdr:nvSpPr>
        <xdr:cNvPr id="187" name="n_3aveValue【体育館・プール】&#10;有形固定資産減価償却率"/>
        <xdr:cNvSpPr txBox="1"/>
      </xdr:nvSpPr>
      <xdr:spPr>
        <a:xfrm>
          <a:off x="1611004" y="983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85742</xdr:rowOff>
    </xdr:from>
    <xdr:ext cx="405111" cy="259045"/>
    <xdr:sp macro="" textlink="">
      <xdr:nvSpPr>
        <xdr:cNvPr id="188" name="n_1mainValue【体育館・プール】&#10;有形固定資産減価償却率"/>
        <xdr:cNvSpPr txBox="1"/>
      </xdr:nvSpPr>
      <xdr:spPr>
        <a:xfrm>
          <a:off x="3170564" y="10144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135272</xdr:rowOff>
    </xdr:from>
    <xdr:ext cx="405111" cy="259045"/>
    <xdr:sp macro="" textlink="">
      <xdr:nvSpPr>
        <xdr:cNvPr id="189" name="n_2mainValue【体育館・プール】&#10;有形固定資産減価償却率"/>
        <xdr:cNvSpPr txBox="1"/>
      </xdr:nvSpPr>
      <xdr:spPr>
        <a:xfrm>
          <a:off x="238570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34307</xdr:rowOff>
    </xdr:from>
    <xdr:ext cx="405111" cy="259045"/>
    <xdr:sp macro="" textlink="">
      <xdr:nvSpPr>
        <xdr:cNvPr id="190" name="n_3mainValue【体育館・プール】&#10;有形固定資産減価償却率"/>
        <xdr:cNvSpPr txBox="1"/>
      </xdr:nvSpPr>
      <xdr:spPr>
        <a:xfrm>
          <a:off x="161100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1" name="直線コネクタ 200"/>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2" name="テキスト ボックス 201"/>
        <xdr:cNvSpPr txBox="1"/>
      </xdr:nvSpPr>
      <xdr:spPr>
        <a:xfrm>
          <a:off x="54053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3" name="直線コネクタ 202"/>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86377</xdr:rowOff>
    </xdr:from>
    <xdr:ext cx="531299" cy="259045"/>
    <xdr:sp macro="" textlink="">
      <xdr:nvSpPr>
        <xdr:cNvPr id="204" name="テキスト ボックス 203"/>
        <xdr:cNvSpPr txBox="1"/>
      </xdr:nvSpPr>
      <xdr:spPr>
        <a:xfrm>
          <a:off x="536404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5" name="直線コネクタ 204"/>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206" name="テキスト ボックス 205"/>
        <xdr:cNvSpPr txBox="1"/>
      </xdr:nvSpPr>
      <xdr:spPr>
        <a:xfrm>
          <a:off x="5364041" y="96990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7" name="直線コネクタ 206"/>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208" name="テキスト ボックス 207"/>
        <xdr:cNvSpPr txBox="1"/>
      </xdr:nvSpPr>
      <xdr:spPr>
        <a:xfrm>
          <a:off x="5364041" y="92494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210" name="テキスト ボックス 209"/>
        <xdr:cNvSpPr txBox="1"/>
      </xdr:nvSpPr>
      <xdr:spPr>
        <a:xfrm>
          <a:off x="536404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80284</xdr:rowOff>
    </xdr:from>
    <xdr:to>
      <xdr:col>54</xdr:col>
      <xdr:colOff>189865</xdr:colOff>
      <xdr:row>63</xdr:row>
      <xdr:rowOff>171084</xdr:rowOff>
    </xdr:to>
    <xdr:cxnSp macro="">
      <xdr:nvCxnSpPr>
        <xdr:cNvPr id="212" name="直線コネクタ 211"/>
        <xdr:cNvCxnSpPr/>
      </xdr:nvCxnSpPr>
      <xdr:spPr>
        <a:xfrm flipV="1">
          <a:off x="9219565" y="9468124"/>
          <a:ext cx="0" cy="1264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6689</xdr:rowOff>
    </xdr:from>
    <xdr:ext cx="469744" cy="259045"/>
    <xdr:sp macro="" textlink="">
      <xdr:nvSpPr>
        <xdr:cNvPr id="213" name="【体育館・プール】&#10;一人当たり面積最小値テキスト"/>
        <xdr:cNvSpPr txBox="1"/>
      </xdr:nvSpPr>
      <xdr:spPr>
        <a:xfrm>
          <a:off x="9258300" y="10735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171084</xdr:rowOff>
    </xdr:from>
    <xdr:to>
      <xdr:col>55</xdr:col>
      <xdr:colOff>88900</xdr:colOff>
      <xdr:row>63</xdr:row>
      <xdr:rowOff>171084</xdr:rowOff>
    </xdr:to>
    <xdr:cxnSp macro="">
      <xdr:nvCxnSpPr>
        <xdr:cNvPr id="214" name="直線コネクタ 213"/>
        <xdr:cNvCxnSpPr/>
      </xdr:nvCxnSpPr>
      <xdr:spPr>
        <a:xfrm>
          <a:off x="9154160" y="107324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26961</xdr:rowOff>
    </xdr:from>
    <xdr:ext cx="534377" cy="259045"/>
    <xdr:sp macro="" textlink="">
      <xdr:nvSpPr>
        <xdr:cNvPr id="215" name="【体育館・プール】&#10;一人当たり面積最大値テキスト"/>
        <xdr:cNvSpPr txBox="1"/>
      </xdr:nvSpPr>
      <xdr:spPr>
        <a:xfrm>
          <a:off x="9258300" y="924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80284</xdr:rowOff>
    </xdr:from>
    <xdr:to>
      <xdr:col>55</xdr:col>
      <xdr:colOff>88900</xdr:colOff>
      <xdr:row>56</xdr:row>
      <xdr:rowOff>80284</xdr:rowOff>
    </xdr:to>
    <xdr:cxnSp macro="">
      <xdr:nvCxnSpPr>
        <xdr:cNvPr id="216" name="直線コネクタ 215"/>
        <xdr:cNvCxnSpPr/>
      </xdr:nvCxnSpPr>
      <xdr:spPr>
        <a:xfrm>
          <a:off x="9154160" y="94681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95590</xdr:rowOff>
    </xdr:from>
    <xdr:ext cx="469744" cy="259045"/>
    <xdr:sp macro="" textlink="">
      <xdr:nvSpPr>
        <xdr:cNvPr id="217" name="【体育館・プール】&#10;一人当たり面積平均値テキスト"/>
        <xdr:cNvSpPr txBox="1"/>
      </xdr:nvSpPr>
      <xdr:spPr>
        <a:xfrm>
          <a:off x="9258300" y="10489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72713</xdr:rowOff>
    </xdr:from>
    <xdr:to>
      <xdr:col>55</xdr:col>
      <xdr:colOff>50800</xdr:colOff>
      <xdr:row>64</xdr:row>
      <xdr:rowOff>2863</xdr:rowOff>
    </xdr:to>
    <xdr:sp macro="" textlink="">
      <xdr:nvSpPr>
        <xdr:cNvPr id="218" name="フローチャート: 判断 217"/>
        <xdr:cNvSpPr/>
      </xdr:nvSpPr>
      <xdr:spPr>
        <a:xfrm>
          <a:off x="9192260" y="1063403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103528</xdr:rowOff>
    </xdr:from>
    <xdr:to>
      <xdr:col>50</xdr:col>
      <xdr:colOff>165100</xdr:colOff>
      <xdr:row>64</xdr:row>
      <xdr:rowOff>33678</xdr:rowOff>
    </xdr:to>
    <xdr:sp macro="" textlink="">
      <xdr:nvSpPr>
        <xdr:cNvPr id="219" name="フローチャート: 判断 218"/>
        <xdr:cNvSpPr/>
      </xdr:nvSpPr>
      <xdr:spPr>
        <a:xfrm>
          <a:off x="8445500" y="106648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108374</xdr:rowOff>
    </xdr:from>
    <xdr:to>
      <xdr:col>46</xdr:col>
      <xdr:colOff>38100</xdr:colOff>
      <xdr:row>64</xdr:row>
      <xdr:rowOff>38524</xdr:rowOff>
    </xdr:to>
    <xdr:sp macro="" textlink="">
      <xdr:nvSpPr>
        <xdr:cNvPr id="220" name="フローチャート: 判断 219"/>
        <xdr:cNvSpPr/>
      </xdr:nvSpPr>
      <xdr:spPr>
        <a:xfrm>
          <a:off x="7670800" y="1066969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110294</xdr:rowOff>
    </xdr:from>
    <xdr:to>
      <xdr:col>41</xdr:col>
      <xdr:colOff>101600</xdr:colOff>
      <xdr:row>64</xdr:row>
      <xdr:rowOff>40444</xdr:rowOff>
    </xdr:to>
    <xdr:sp macro="" textlink="">
      <xdr:nvSpPr>
        <xdr:cNvPr id="221" name="フローチャート: 判断 220"/>
        <xdr:cNvSpPr/>
      </xdr:nvSpPr>
      <xdr:spPr>
        <a:xfrm>
          <a:off x="6873240" y="106716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108809</xdr:rowOff>
    </xdr:from>
    <xdr:to>
      <xdr:col>55</xdr:col>
      <xdr:colOff>50800</xdr:colOff>
      <xdr:row>64</xdr:row>
      <xdr:rowOff>38959</xdr:rowOff>
    </xdr:to>
    <xdr:sp macro="" textlink="">
      <xdr:nvSpPr>
        <xdr:cNvPr id="227" name="楕円 226"/>
        <xdr:cNvSpPr/>
      </xdr:nvSpPr>
      <xdr:spPr>
        <a:xfrm>
          <a:off x="9192260" y="1067012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51140</xdr:rowOff>
    </xdr:from>
    <xdr:ext cx="469744" cy="259045"/>
    <xdr:sp macro="" textlink="">
      <xdr:nvSpPr>
        <xdr:cNvPr id="228" name="【体育館・プール】&#10;一人当たり面積該当値テキスト"/>
        <xdr:cNvSpPr txBox="1"/>
      </xdr:nvSpPr>
      <xdr:spPr>
        <a:xfrm>
          <a:off x="9258300" y="10612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109082</xdr:rowOff>
    </xdr:from>
    <xdr:to>
      <xdr:col>50</xdr:col>
      <xdr:colOff>165100</xdr:colOff>
      <xdr:row>64</xdr:row>
      <xdr:rowOff>39232</xdr:rowOff>
    </xdr:to>
    <xdr:sp macro="" textlink="">
      <xdr:nvSpPr>
        <xdr:cNvPr id="229" name="楕円 228"/>
        <xdr:cNvSpPr/>
      </xdr:nvSpPr>
      <xdr:spPr>
        <a:xfrm>
          <a:off x="8445500" y="106704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159609</xdr:rowOff>
    </xdr:from>
    <xdr:to>
      <xdr:col>55</xdr:col>
      <xdr:colOff>0</xdr:colOff>
      <xdr:row>63</xdr:row>
      <xdr:rowOff>159882</xdr:rowOff>
    </xdr:to>
    <xdr:cxnSp macro="">
      <xdr:nvCxnSpPr>
        <xdr:cNvPr id="230" name="直線コネクタ 229"/>
        <xdr:cNvCxnSpPr/>
      </xdr:nvCxnSpPr>
      <xdr:spPr>
        <a:xfrm flipV="1">
          <a:off x="8496300" y="10720929"/>
          <a:ext cx="723900" cy="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109106</xdr:rowOff>
    </xdr:from>
    <xdr:to>
      <xdr:col>46</xdr:col>
      <xdr:colOff>38100</xdr:colOff>
      <xdr:row>64</xdr:row>
      <xdr:rowOff>39256</xdr:rowOff>
    </xdr:to>
    <xdr:sp macro="" textlink="">
      <xdr:nvSpPr>
        <xdr:cNvPr id="231" name="楕円 230"/>
        <xdr:cNvSpPr/>
      </xdr:nvSpPr>
      <xdr:spPr>
        <a:xfrm>
          <a:off x="7670800" y="1067042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159882</xdr:rowOff>
    </xdr:from>
    <xdr:to>
      <xdr:col>50</xdr:col>
      <xdr:colOff>114300</xdr:colOff>
      <xdr:row>63</xdr:row>
      <xdr:rowOff>159906</xdr:rowOff>
    </xdr:to>
    <xdr:cxnSp macro="">
      <xdr:nvCxnSpPr>
        <xdr:cNvPr id="232" name="直線コネクタ 231"/>
        <xdr:cNvCxnSpPr/>
      </xdr:nvCxnSpPr>
      <xdr:spPr>
        <a:xfrm flipV="1">
          <a:off x="7713980" y="10721202"/>
          <a:ext cx="782320" cy="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112649</xdr:rowOff>
    </xdr:from>
    <xdr:to>
      <xdr:col>41</xdr:col>
      <xdr:colOff>101600</xdr:colOff>
      <xdr:row>64</xdr:row>
      <xdr:rowOff>42799</xdr:rowOff>
    </xdr:to>
    <xdr:sp macro="" textlink="">
      <xdr:nvSpPr>
        <xdr:cNvPr id="233" name="楕円 232"/>
        <xdr:cNvSpPr/>
      </xdr:nvSpPr>
      <xdr:spPr>
        <a:xfrm>
          <a:off x="6873240" y="106739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159906</xdr:rowOff>
    </xdr:from>
    <xdr:to>
      <xdr:col>45</xdr:col>
      <xdr:colOff>177800</xdr:colOff>
      <xdr:row>63</xdr:row>
      <xdr:rowOff>163449</xdr:rowOff>
    </xdr:to>
    <xdr:cxnSp macro="">
      <xdr:nvCxnSpPr>
        <xdr:cNvPr id="234" name="直線コネクタ 233"/>
        <xdr:cNvCxnSpPr/>
      </xdr:nvCxnSpPr>
      <xdr:spPr>
        <a:xfrm flipV="1">
          <a:off x="6924040" y="10721226"/>
          <a:ext cx="789940" cy="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50205</xdr:rowOff>
    </xdr:from>
    <xdr:ext cx="469744" cy="259045"/>
    <xdr:sp macro="" textlink="">
      <xdr:nvSpPr>
        <xdr:cNvPr id="235" name="n_1aveValue【体育館・プール】&#10;一人当たり面積"/>
        <xdr:cNvSpPr txBox="1"/>
      </xdr:nvSpPr>
      <xdr:spPr>
        <a:xfrm>
          <a:off x="8271587" y="1044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55051</xdr:rowOff>
    </xdr:from>
    <xdr:ext cx="469744" cy="259045"/>
    <xdr:sp macro="" textlink="">
      <xdr:nvSpPr>
        <xdr:cNvPr id="236" name="n_2aveValue【体育館・プール】&#10;一人当たり面積"/>
        <xdr:cNvSpPr txBox="1"/>
      </xdr:nvSpPr>
      <xdr:spPr>
        <a:xfrm>
          <a:off x="7509587" y="10448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56971</xdr:rowOff>
    </xdr:from>
    <xdr:ext cx="469744" cy="259045"/>
    <xdr:sp macro="" textlink="">
      <xdr:nvSpPr>
        <xdr:cNvPr id="237" name="n_3aveValue【体育館・プール】&#10;一人当たり面積"/>
        <xdr:cNvSpPr txBox="1"/>
      </xdr:nvSpPr>
      <xdr:spPr>
        <a:xfrm>
          <a:off x="6712027" y="10450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30359</xdr:rowOff>
    </xdr:from>
    <xdr:ext cx="469744" cy="259045"/>
    <xdr:sp macro="" textlink="">
      <xdr:nvSpPr>
        <xdr:cNvPr id="238" name="n_1mainValue【体育館・プール】&#10;一人当たり面積"/>
        <xdr:cNvSpPr txBox="1"/>
      </xdr:nvSpPr>
      <xdr:spPr>
        <a:xfrm>
          <a:off x="8271587" y="1075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30383</xdr:rowOff>
    </xdr:from>
    <xdr:ext cx="469744" cy="259045"/>
    <xdr:sp macro="" textlink="">
      <xdr:nvSpPr>
        <xdr:cNvPr id="239" name="n_2mainValue【体育館・プール】&#10;一人当たり面積"/>
        <xdr:cNvSpPr txBox="1"/>
      </xdr:nvSpPr>
      <xdr:spPr>
        <a:xfrm>
          <a:off x="7509587" y="10759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33926</xdr:rowOff>
    </xdr:from>
    <xdr:ext cx="469744" cy="259045"/>
    <xdr:sp macro="" textlink="">
      <xdr:nvSpPr>
        <xdr:cNvPr id="240" name="n_3mainValue【体育館・プール】&#10;一人当たり面積"/>
        <xdr:cNvSpPr txBox="1"/>
      </xdr:nvSpPr>
      <xdr:spPr>
        <a:xfrm>
          <a:off x="6712027" y="10762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49" name="正方形/長方形 248"/>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0" name="正方形/長方形 249"/>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1" name="正方形/長方形 250"/>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2" name="正方形/長方形 251"/>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3" name="正方形/長方形 252"/>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4" name="正方形/長方形 253"/>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5" name="正方形/長方形 254"/>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6" name="正方形/長方形 255"/>
        <xdr:cNvSpPr/>
      </xdr:nvSpPr>
      <xdr:spPr>
        <a:xfrm>
          <a:off x="582676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57" name="正方形/長方形 256"/>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8" name="正方形/長方形 257"/>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9" name="正方形/長方形 258"/>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0" name="正方形/長方形 259"/>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1" name="正方形/長方形 260"/>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2" name="正方形/長方形 261"/>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3" name="正方形/長方形 262"/>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4" name="正方形/長方形 263"/>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5" name="正方形/長方形 264"/>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6" name="正方形/長方形 265"/>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7" name="正方形/長方形 266"/>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8" name="正方形/長方形 267"/>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69" name="正方形/長方形 268"/>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0" name="正方形/長方形 269"/>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1" name="正方形/長方形 270"/>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2" name="正方形/長方形 271"/>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3" name="正方形/長方形 272"/>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4" name="正方形/長方形 273"/>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5" name="正方形/長方形 274"/>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6" name="正方形/長方形 275"/>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7" name="正方形/長方形 276"/>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8" name="正方形/長方形 277"/>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79" name="正方形/長方形 278"/>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0" name="正方形/長方形 279"/>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1" name="テキスト ボックス 280"/>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2" name="直線コネクタ 281"/>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83" name="直線コネクタ 282"/>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84" name="テキスト ボックス 283"/>
        <xdr:cNvSpPr txBox="1"/>
      </xdr:nvSpPr>
      <xdr:spPr>
        <a:xfrm>
          <a:off x="10666881" y="69949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85" name="直線コネクタ 284"/>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86" name="テキスト ボックス 285"/>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87" name="直線コネクタ 286"/>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88" name="テキスト ボックス 287"/>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89" name="直線コネクタ 288"/>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90" name="テキスト ボックス 289"/>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91" name="直線コネクタ 290"/>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92" name="テキスト ボックス 291"/>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93" name="直線コネクタ 292"/>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94" name="テキスト ボックス 293"/>
        <xdr:cNvSpPr txBox="1"/>
      </xdr:nvSpPr>
      <xdr:spPr>
        <a:xfrm>
          <a:off x="105615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5" name="直線コネクタ 294"/>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96" name="テキスト ボックス 295"/>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97"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17417</xdr:rowOff>
    </xdr:to>
    <xdr:cxnSp macro="">
      <xdr:nvCxnSpPr>
        <xdr:cNvPr id="298" name="直線コネクタ 297"/>
        <xdr:cNvCxnSpPr/>
      </xdr:nvCxnSpPr>
      <xdr:spPr>
        <a:xfrm flipV="1">
          <a:off x="14375764" y="5534842"/>
          <a:ext cx="0" cy="1523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21244</xdr:rowOff>
    </xdr:from>
    <xdr:ext cx="340478" cy="259045"/>
    <xdr:sp macro="" textlink="">
      <xdr:nvSpPr>
        <xdr:cNvPr id="299" name="【一般廃棄物処理施設】&#10;有形固定資産減価償却率最小値テキスト"/>
        <xdr:cNvSpPr txBox="1"/>
      </xdr:nvSpPr>
      <xdr:spPr>
        <a:xfrm>
          <a:off x="14414500" y="70621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17417</xdr:rowOff>
    </xdr:from>
    <xdr:to>
      <xdr:col>86</xdr:col>
      <xdr:colOff>25400</xdr:colOff>
      <xdr:row>42</xdr:row>
      <xdr:rowOff>17417</xdr:rowOff>
    </xdr:to>
    <xdr:cxnSp macro="">
      <xdr:nvCxnSpPr>
        <xdr:cNvPr id="300" name="直線コネクタ 299"/>
        <xdr:cNvCxnSpPr/>
      </xdr:nvCxnSpPr>
      <xdr:spPr>
        <a:xfrm>
          <a:off x="14287500" y="70582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01" name="【一般廃棄物処理施設】&#10;有形固定資産減価償却率最大値テキスト"/>
        <xdr:cNvSpPr txBox="1"/>
      </xdr:nvSpPr>
      <xdr:spPr>
        <a:xfrm>
          <a:off x="14414500" y="5317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02" name="直線コネクタ 301"/>
        <xdr:cNvCxnSpPr/>
      </xdr:nvCxnSpPr>
      <xdr:spPr>
        <a:xfrm>
          <a:off x="14287500" y="55348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5823</xdr:rowOff>
    </xdr:from>
    <xdr:ext cx="405111" cy="259045"/>
    <xdr:sp macro="" textlink="">
      <xdr:nvSpPr>
        <xdr:cNvPr id="303" name="【一般廃棄物処理施設】&#10;有形固定資産減価償却率平均値テキスト"/>
        <xdr:cNvSpPr txBox="1"/>
      </xdr:nvSpPr>
      <xdr:spPr>
        <a:xfrm>
          <a:off x="14414500" y="60408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154396</xdr:rowOff>
    </xdr:from>
    <xdr:to>
      <xdr:col>85</xdr:col>
      <xdr:colOff>177800</xdr:colOff>
      <xdr:row>37</xdr:row>
      <xdr:rowOff>84546</xdr:rowOff>
    </xdr:to>
    <xdr:sp macro="" textlink="">
      <xdr:nvSpPr>
        <xdr:cNvPr id="304" name="フローチャート: 判断 303"/>
        <xdr:cNvSpPr/>
      </xdr:nvSpPr>
      <xdr:spPr>
        <a:xfrm>
          <a:off x="14325600" y="618943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159294</xdr:rowOff>
    </xdr:from>
    <xdr:to>
      <xdr:col>81</xdr:col>
      <xdr:colOff>101600</xdr:colOff>
      <xdr:row>37</xdr:row>
      <xdr:rowOff>89444</xdr:rowOff>
    </xdr:to>
    <xdr:sp macro="" textlink="">
      <xdr:nvSpPr>
        <xdr:cNvPr id="305" name="フローチャート: 判断 304"/>
        <xdr:cNvSpPr/>
      </xdr:nvSpPr>
      <xdr:spPr>
        <a:xfrm>
          <a:off x="13578840" y="61943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160927</xdr:rowOff>
    </xdr:from>
    <xdr:to>
      <xdr:col>76</xdr:col>
      <xdr:colOff>165100</xdr:colOff>
      <xdr:row>37</xdr:row>
      <xdr:rowOff>91077</xdr:rowOff>
    </xdr:to>
    <xdr:sp macro="" textlink="">
      <xdr:nvSpPr>
        <xdr:cNvPr id="306" name="フローチャート: 判断 305"/>
        <xdr:cNvSpPr/>
      </xdr:nvSpPr>
      <xdr:spPr>
        <a:xfrm>
          <a:off x="12804140" y="61959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907</xdr:rowOff>
    </xdr:from>
    <xdr:to>
      <xdr:col>72</xdr:col>
      <xdr:colOff>38100</xdr:colOff>
      <xdr:row>36</xdr:row>
      <xdr:rowOff>102507</xdr:rowOff>
    </xdr:to>
    <xdr:sp macro="" textlink="">
      <xdr:nvSpPr>
        <xdr:cNvPr id="307" name="フローチャート: 判断 306"/>
        <xdr:cNvSpPr/>
      </xdr:nvSpPr>
      <xdr:spPr>
        <a:xfrm>
          <a:off x="12029440" y="603594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08" name="テキスト ボックス 307"/>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09" name="テキスト ボックス 308"/>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0" name="テキスト ボックス 309"/>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1" name="テキスト ボックス 310"/>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2" name="テキスト ボックス 311"/>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67854</xdr:rowOff>
    </xdr:from>
    <xdr:to>
      <xdr:col>85</xdr:col>
      <xdr:colOff>177800</xdr:colOff>
      <xdr:row>37</xdr:row>
      <xdr:rowOff>169455</xdr:rowOff>
    </xdr:to>
    <xdr:sp macro="" textlink="">
      <xdr:nvSpPr>
        <xdr:cNvPr id="313" name="楕円 312"/>
        <xdr:cNvSpPr/>
      </xdr:nvSpPr>
      <xdr:spPr>
        <a:xfrm>
          <a:off x="14325600" y="6270534"/>
          <a:ext cx="9398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46281</xdr:rowOff>
    </xdr:from>
    <xdr:ext cx="405111" cy="259045"/>
    <xdr:sp macro="" textlink="">
      <xdr:nvSpPr>
        <xdr:cNvPr id="314" name="【一般廃棄物処理施設】&#10;有形固定資産減価償却率該当値テキスト"/>
        <xdr:cNvSpPr txBox="1"/>
      </xdr:nvSpPr>
      <xdr:spPr>
        <a:xfrm>
          <a:off x="14414500" y="6248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121739</xdr:rowOff>
    </xdr:from>
    <xdr:to>
      <xdr:col>81</xdr:col>
      <xdr:colOff>101600</xdr:colOff>
      <xdr:row>38</xdr:row>
      <xdr:rowOff>51888</xdr:rowOff>
    </xdr:to>
    <xdr:sp macro="" textlink="">
      <xdr:nvSpPr>
        <xdr:cNvPr id="315" name="楕円 314"/>
        <xdr:cNvSpPr/>
      </xdr:nvSpPr>
      <xdr:spPr>
        <a:xfrm>
          <a:off x="13578840" y="6324419"/>
          <a:ext cx="101600" cy="977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118654</xdr:rowOff>
    </xdr:from>
    <xdr:to>
      <xdr:col>85</xdr:col>
      <xdr:colOff>127000</xdr:colOff>
      <xdr:row>38</xdr:row>
      <xdr:rowOff>1088</xdr:rowOff>
    </xdr:to>
    <xdr:cxnSp macro="">
      <xdr:nvCxnSpPr>
        <xdr:cNvPr id="316" name="直線コネクタ 315"/>
        <xdr:cNvCxnSpPr/>
      </xdr:nvCxnSpPr>
      <xdr:spPr>
        <a:xfrm flipV="1">
          <a:off x="13629640" y="6321334"/>
          <a:ext cx="746760" cy="5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5806</xdr:rowOff>
    </xdr:from>
    <xdr:to>
      <xdr:col>76</xdr:col>
      <xdr:colOff>165100</xdr:colOff>
      <xdr:row>38</xdr:row>
      <xdr:rowOff>107406</xdr:rowOff>
    </xdr:to>
    <xdr:sp macro="" textlink="">
      <xdr:nvSpPr>
        <xdr:cNvPr id="317" name="楕円 316"/>
        <xdr:cNvSpPr/>
      </xdr:nvSpPr>
      <xdr:spPr>
        <a:xfrm>
          <a:off x="12804140" y="637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1088</xdr:rowOff>
    </xdr:from>
    <xdr:to>
      <xdr:col>81</xdr:col>
      <xdr:colOff>50800</xdr:colOff>
      <xdr:row>38</xdr:row>
      <xdr:rowOff>56606</xdr:rowOff>
    </xdr:to>
    <xdr:cxnSp macro="">
      <xdr:nvCxnSpPr>
        <xdr:cNvPr id="318" name="直線コネクタ 317"/>
        <xdr:cNvCxnSpPr/>
      </xdr:nvCxnSpPr>
      <xdr:spPr>
        <a:xfrm flipV="1">
          <a:off x="12854940" y="6371408"/>
          <a:ext cx="7747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32</xdr:row>
      <xdr:rowOff>154396</xdr:rowOff>
    </xdr:from>
    <xdr:to>
      <xdr:col>72</xdr:col>
      <xdr:colOff>38100</xdr:colOff>
      <xdr:row>33</xdr:row>
      <xdr:rowOff>84546</xdr:rowOff>
    </xdr:to>
    <xdr:sp macro="" textlink="">
      <xdr:nvSpPr>
        <xdr:cNvPr id="319" name="楕円 318"/>
        <xdr:cNvSpPr/>
      </xdr:nvSpPr>
      <xdr:spPr>
        <a:xfrm>
          <a:off x="12029440" y="551887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33746</xdr:rowOff>
    </xdr:from>
    <xdr:to>
      <xdr:col>76</xdr:col>
      <xdr:colOff>114300</xdr:colOff>
      <xdr:row>38</xdr:row>
      <xdr:rowOff>56606</xdr:rowOff>
    </xdr:to>
    <xdr:cxnSp macro="">
      <xdr:nvCxnSpPr>
        <xdr:cNvPr id="320" name="直線コネクタ 319"/>
        <xdr:cNvCxnSpPr/>
      </xdr:nvCxnSpPr>
      <xdr:spPr>
        <a:xfrm>
          <a:off x="12072620" y="5565866"/>
          <a:ext cx="782320" cy="86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105971</xdr:rowOff>
    </xdr:from>
    <xdr:ext cx="405111" cy="259045"/>
    <xdr:sp macro="" textlink="">
      <xdr:nvSpPr>
        <xdr:cNvPr id="321" name="n_1aveValue【一般廃棄物処理施設】&#10;有形固定資産減価償却率"/>
        <xdr:cNvSpPr txBox="1"/>
      </xdr:nvSpPr>
      <xdr:spPr>
        <a:xfrm>
          <a:off x="13437244" y="597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107604</xdr:rowOff>
    </xdr:from>
    <xdr:ext cx="405111" cy="259045"/>
    <xdr:sp macro="" textlink="">
      <xdr:nvSpPr>
        <xdr:cNvPr id="322" name="n_2aveValue【一般廃棄物処理施設】&#10;有形固定資産減価償却率"/>
        <xdr:cNvSpPr txBox="1"/>
      </xdr:nvSpPr>
      <xdr:spPr>
        <a:xfrm>
          <a:off x="12675244" y="597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93634</xdr:rowOff>
    </xdr:from>
    <xdr:ext cx="405111" cy="259045"/>
    <xdr:sp macro="" textlink="">
      <xdr:nvSpPr>
        <xdr:cNvPr id="323" name="n_3aveValue【一般廃棄物処理施設】&#10;有形固定資産減価償却率"/>
        <xdr:cNvSpPr txBox="1"/>
      </xdr:nvSpPr>
      <xdr:spPr>
        <a:xfrm>
          <a:off x="11900544" y="6128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43015</xdr:rowOff>
    </xdr:from>
    <xdr:ext cx="405111" cy="259045"/>
    <xdr:sp macro="" textlink="">
      <xdr:nvSpPr>
        <xdr:cNvPr id="324" name="n_1mainValue【一般廃棄物処理施設】&#10;有形固定資産減価償却率"/>
        <xdr:cNvSpPr txBox="1"/>
      </xdr:nvSpPr>
      <xdr:spPr>
        <a:xfrm>
          <a:off x="13437244" y="6413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98533</xdr:rowOff>
    </xdr:from>
    <xdr:ext cx="405111" cy="259045"/>
    <xdr:sp macro="" textlink="">
      <xdr:nvSpPr>
        <xdr:cNvPr id="325" name="n_2mainValue【一般廃棄物処理施設】&#10;有形固定資産減価償却率"/>
        <xdr:cNvSpPr txBox="1"/>
      </xdr:nvSpPr>
      <xdr:spPr>
        <a:xfrm>
          <a:off x="12675244" y="6468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31</xdr:row>
      <xdr:rowOff>101073</xdr:rowOff>
    </xdr:from>
    <xdr:ext cx="405111" cy="259045"/>
    <xdr:sp macro="" textlink="">
      <xdr:nvSpPr>
        <xdr:cNvPr id="326" name="n_3mainValue【一般廃棄物処理施設】&#10;有形固定資産減価償却率"/>
        <xdr:cNvSpPr txBox="1"/>
      </xdr:nvSpPr>
      <xdr:spPr>
        <a:xfrm>
          <a:off x="11900544" y="529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27" name="正方形/長方形 326"/>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8" name="正方形/長方形 327"/>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9" name="正方形/長方形 328"/>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0" name="正方形/長方形 329"/>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1" name="正方形/長方形 330"/>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2" name="正方形/長方形 331"/>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3" name="正方形/長方形 332"/>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4" name="正方形/長方形 333"/>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5" name="テキスト ボックス 334"/>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36" name="直線コネクタ 335"/>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37" name="直線コネクタ 336"/>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38" name="テキスト ボックス 337"/>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39" name="直線コネクタ 338"/>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40" name="テキスト ボックス 339"/>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41" name="直線コネクタ 340"/>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42" name="テキスト ボックス 341"/>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43" name="直線コネクタ 342"/>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44" name="テキスト ボックス 343"/>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45" name="直線コネクタ 344"/>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46" name="テキスト ボックス 345"/>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47"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137305</xdr:rowOff>
    </xdr:from>
    <xdr:to>
      <xdr:col>116</xdr:col>
      <xdr:colOff>62864</xdr:colOff>
      <xdr:row>41</xdr:row>
      <xdr:rowOff>132200</xdr:rowOff>
    </xdr:to>
    <xdr:cxnSp macro="">
      <xdr:nvCxnSpPr>
        <xdr:cNvPr id="348" name="直線コネクタ 347"/>
        <xdr:cNvCxnSpPr/>
      </xdr:nvCxnSpPr>
      <xdr:spPr>
        <a:xfrm flipV="1">
          <a:off x="19509104" y="5669425"/>
          <a:ext cx="0" cy="1336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136027</xdr:rowOff>
    </xdr:from>
    <xdr:ext cx="378565" cy="259045"/>
    <xdr:sp macro="" textlink="">
      <xdr:nvSpPr>
        <xdr:cNvPr id="349" name="【一般廃棄物処理施設】&#10;一人当たり有形固定資産（償却資産）額最小値テキスト"/>
        <xdr:cNvSpPr txBox="1"/>
      </xdr:nvSpPr>
      <xdr:spPr>
        <a:xfrm>
          <a:off x="19547840" y="7009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132200</xdr:rowOff>
    </xdr:from>
    <xdr:to>
      <xdr:col>116</xdr:col>
      <xdr:colOff>152400</xdr:colOff>
      <xdr:row>41</xdr:row>
      <xdr:rowOff>132200</xdr:rowOff>
    </xdr:to>
    <xdr:cxnSp macro="">
      <xdr:nvCxnSpPr>
        <xdr:cNvPr id="350" name="直線コネクタ 349"/>
        <xdr:cNvCxnSpPr/>
      </xdr:nvCxnSpPr>
      <xdr:spPr>
        <a:xfrm>
          <a:off x="19443700" y="70054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83982</xdr:rowOff>
    </xdr:from>
    <xdr:ext cx="599010" cy="259045"/>
    <xdr:sp macro="" textlink="">
      <xdr:nvSpPr>
        <xdr:cNvPr id="351" name="【一般廃棄物処理施設】&#10;一人当たり有形固定資産（償却資産）額最大値テキスト"/>
        <xdr:cNvSpPr txBox="1"/>
      </xdr:nvSpPr>
      <xdr:spPr>
        <a:xfrm>
          <a:off x="19547840" y="5448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137305</xdr:rowOff>
    </xdr:from>
    <xdr:to>
      <xdr:col>116</xdr:col>
      <xdr:colOff>152400</xdr:colOff>
      <xdr:row>33</xdr:row>
      <xdr:rowOff>137305</xdr:rowOff>
    </xdr:to>
    <xdr:cxnSp macro="">
      <xdr:nvCxnSpPr>
        <xdr:cNvPr id="352" name="直線コネクタ 351"/>
        <xdr:cNvCxnSpPr/>
      </xdr:nvCxnSpPr>
      <xdr:spPr>
        <a:xfrm>
          <a:off x="19443700" y="56694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139465</xdr:rowOff>
    </xdr:from>
    <xdr:ext cx="599010" cy="259045"/>
    <xdr:sp macro="" textlink="">
      <xdr:nvSpPr>
        <xdr:cNvPr id="353" name="【一般廃棄物処理施設】&#10;一人当たり有形固定資産（償却資産）額平均値テキスト"/>
        <xdr:cNvSpPr txBox="1"/>
      </xdr:nvSpPr>
      <xdr:spPr>
        <a:xfrm>
          <a:off x="19547840" y="65097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116588</xdr:rowOff>
    </xdr:from>
    <xdr:to>
      <xdr:col>116</xdr:col>
      <xdr:colOff>114300</xdr:colOff>
      <xdr:row>40</xdr:row>
      <xdr:rowOff>46738</xdr:rowOff>
    </xdr:to>
    <xdr:sp macro="" textlink="">
      <xdr:nvSpPr>
        <xdr:cNvPr id="354" name="フローチャート: 判断 353"/>
        <xdr:cNvSpPr/>
      </xdr:nvSpPr>
      <xdr:spPr>
        <a:xfrm>
          <a:off x="19458940" y="66545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116132</xdr:rowOff>
    </xdr:from>
    <xdr:to>
      <xdr:col>112</xdr:col>
      <xdr:colOff>38100</xdr:colOff>
      <xdr:row>40</xdr:row>
      <xdr:rowOff>46282</xdr:rowOff>
    </xdr:to>
    <xdr:sp macro="" textlink="">
      <xdr:nvSpPr>
        <xdr:cNvPr id="355" name="フローチャート: 判断 354"/>
        <xdr:cNvSpPr/>
      </xdr:nvSpPr>
      <xdr:spPr>
        <a:xfrm>
          <a:off x="18735040" y="66540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162832</xdr:rowOff>
    </xdr:from>
    <xdr:to>
      <xdr:col>107</xdr:col>
      <xdr:colOff>101600</xdr:colOff>
      <xdr:row>40</xdr:row>
      <xdr:rowOff>92982</xdr:rowOff>
    </xdr:to>
    <xdr:sp macro="" textlink="">
      <xdr:nvSpPr>
        <xdr:cNvPr id="356" name="フローチャート: 判断 355"/>
        <xdr:cNvSpPr/>
      </xdr:nvSpPr>
      <xdr:spPr>
        <a:xfrm>
          <a:off x="17937480" y="67007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19443</xdr:rowOff>
    </xdr:from>
    <xdr:to>
      <xdr:col>102</xdr:col>
      <xdr:colOff>165100</xdr:colOff>
      <xdr:row>40</xdr:row>
      <xdr:rowOff>121043</xdr:rowOff>
    </xdr:to>
    <xdr:sp macro="" textlink="">
      <xdr:nvSpPr>
        <xdr:cNvPr id="357" name="フローチャート: 判断 356"/>
        <xdr:cNvSpPr/>
      </xdr:nvSpPr>
      <xdr:spPr>
        <a:xfrm>
          <a:off x="17162780" y="672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58" name="テキスト ボックス 357"/>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59" name="テキスト ボックス 358"/>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0" name="テキスト ボックス 359"/>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1" name="テキスト ボックス 360"/>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2" name="テキスト ボックス 361"/>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143028</xdr:rowOff>
    </xdr:from>
    <xdr:to>
      <xdr:col>116</xdr:col>
      <xdr:colOff>114300</xdr:colOff>
      <xdr:row>41</xdr:row>
      <xdr:rowOff>73178</xdr:rowOff>
    </xdr:to>
    <xdr:sp macro="" textlink="">
      <xdr:nvSpPr>
        <xdr:cNvPr id="363" name="楕円 362"/>
        <xdr:cNvSpPr/>
      </xdr:nvSpPr>
      <xdr:spPr>
        <a:xfrm>
          <a:off x="19458940" y="68486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57955</xdr:rowOff>
    </xdr:from>
    <xdr:ext cx="534377" cy="259045"/>
    <xdr:sp macro="" textlink="">
      <xdr:nvSpPr>
        <xdr:cNvPr id="364" name="【一般廃棄物処理施設】&#10;一人当たり有形固定資産（償却資産）額該当値テキスト"/>
        <xdr:cNvSpPr txBox="1"/>
      </xdr:nvSpPr>
      <xdr:spPr>
        <a:xfrm>
          <a:off x="19547840" y="676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145678</xdr:rowOff>
    </xdr:from>
    <xdr:to>
      <xdr:col>112</xdr:col>
      <xdr:colOff>38100</xdr:colOff>
      <xdr:row>41</xdr:row>
      <xdr:rowOff>75828</xdr:rowOff>
    </xdr:to>
    <xdr:sp macro="" textlink="">
      <xdr:nvSpPr>
        <xdr:cNvPr id="365" name="楕円 364"/>
        <xdr:cNvSpPr/>
      </xdr:nvSpPr>
      <xdr:spPr>
        <a:xfrm>
          <a:off x="18735040" y="685127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22378</xdr:rowOff>
    </xdr:from>
    <xdr:to>
      <xdr:col>116</xdr:col>
      <xdr:colOff>63500</xdr:colOff>
      <xdr:row>41</xdr:row>
      <xdr:rowOff>25028</xdr:rowOff>
    </xdr:to>
    <xdr:cxnSp macro="">
      <xdr:nvCxnSpPr>
        <xdr:cNvPr id="366" name="直線コネクタ 365"/>
        <xdr:cNvCxnSpPr/>
      </xdr:nvCxnSpPr>
      <xdr:spPr>
        <a:xfrm flipV="1">
          <a:off x="18778220" y="6895618"/>
          <a:ext cx="731520" cy="2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147333</xdr:rowOff>
    </xdr:from>
    <xdr:to>
      <xdr:col>107</xdr:col>
      <xdr:colOff>101600</xdr:colOff>
      <xdr:row>41</xdr:row>
      <xdr:rowOff>77483</xdr:rowOff>
    </xdr:to>
    <xdr:sp macro="" textlink="">
      <xdr:nvSpPr>
        <xdr:cNvPr id="367" name="楕円 366"/>
        <xdr:cNvSpPr/>
      </xdr:nvSpPr>
      <xdr:spPr>
        <a:xfrm>
          <a:off x="17937480" y="68529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25028</xdr:rowOff>
    </xdr:from>
    <xdr:to>
      <xdr:col>111</xdr:col>
      <xdr:colOff>177800</xdr:colOff>
      <xdr:row>41</xdr:row>
      <xdr:rowOff>26683</xdr:rowOff>
    </xdr:to>
    <xdr:cxnSp macro="">
      <xdr:nvCxnSpPr>
        <xdr:cNvPr id="368" name="直線コネクタ 367"/>
        <xdr:cNvCxnSpPr/>
      </xdr:nvCxnSpPr>
      <xdr:spPr>
        <a:xfrm flipV="1">
          <a:off x="17988280" y="6898268"/>
          <a:ext cx="789940" cy="1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38833</xdr:rowOff>
    </xdr:from>
    <xdr:to>
      <xdr:col>102</xdr:col>
      <xdr:colOff>165100</xdr:colOff>
      <xdr:row>41</xdr:row>
      <xdr:rowOff>140433</xdr:rowOff>
    </xdr:to>
    <xdr:sp macro="" textlink="">
      <xdr:nvSpPr>
        <xdr:cNvPr id="369" name="楕円 368"/>
        <xdr:cNvSpPr/>
      </xdr:nvSpPr>
      <xdr:spPr>
        <a:xfrm>
          <a:off x="17162780" y="691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26683</xdr:rowOff>
    </xdr:from>
    <xdr:to>
      <xdr:col>107</xdr:col>
      <xdr:colOff>50800</xdr:colOff>
      <xdr:row>41</xdr:row>
      <xdr:rowOff>89633</xdr:rowOff>
    </xdr:to>
    <xdr:cxnSp macro="">
      <xdr:nvCxnSpPr>
        <xdr:cNvPr id="370" name="直線コネクタ 369"/>
        <xdr:cNvCxnSpPr/>
      </xdr:nvCxnSpPr>
      <xdr:spPr>
        <a:xfrm flipV="1">
          <a:off x="17213580" y="6899923"/>
          <a:ext cx="774700" cy="62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62809</xdr:rowOff>
    </xdr:from>
    <xdr:ext cx="599010" cy="259045"/>
    <xdr:sp macro="" textlink="">
      <xdr:nvSpPr>
        <xdr:cNvPr id="371" name="n_1aveValue【一般廃棄物処理施設】&#10;一人当たり有形固定資産（償却資産）額"/>
        <xdr:cNvSpPr txBox="1"/>
      </xdr:nvSpPr>
      <xdr:spPr>
        <a:xfrm>
          <a:off x="18496495" y="6433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109509</xdr:rowOff>
    </xdr:from>
    <xdr:ext cx="599010" cy="259045"/>
    <xdr:sp macro="" textlink="">
      <xdr:nvSpPr>
        <xdr:cNvPr id="372" name="n_2aveValue【一般廃棄物処理施設】&#10;一人当たり有形固定資産（償却資産）額"/>
        <xdr:cNvSpPr txBox="1"/>
      </xdr:nvSpPr>
      <xdr:spPr>
        <a:xfrm>
          <a:off x="17734495" y="6479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137570</xdr:rowOff>
    </xdr:from>
    <xdr:ext cx="599010" cy="259045"/>
    <xdr:sp macro="" textlink="">
      <xdr:nvSpPr>
        <xdr:cNvPr id="373" name="n_3aveValue【一般廃棄物処理施設】&#10;一人当たり有形固定資産（償却資産）額"/>
        <xdr:cNvSpPr txBox="1"/>
      </xdr:nvSpPr>
      <xdr:spPr>
        <a:xfrm>
          <a:off x="16936935" y="650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66955</xdr:rowOff>
    </xdr:from>
    <xdr:ext cx="534377" cy="259045"/>
    <xdr:sp macro="" textlink="">
      <xdr:nvSpPr>
        <xdr:cNvPr id="374" name="n_1mainValue【一般廃棄物処理施設】&#10;一人当たり有形固定資産（償却資産）額"/>
        <xdr:cNvSpPr txBox="1"/>
      </xdr:nvSpPr>
      <xdr:spPr>
        <a:xfrm>
          <a:off x="18528811" y="694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68610</xdr:rowOff>
    </xdr:from>
    <xdr:ext cx="534377" cy="259045"/>
    <xdr:sp macro="" textlink="">
      <xdr:nvSpPr>
        <xdr:cNvPr id="375" name="n_2mainValue【一般廃棄物処理施設】&#10;一人当たり有形固定資産（償却資産）額"/>
        <xdr:cNvSpPr txBox="1"/>
      </xdr:nvSpPr>
      <xdr:spPr>
        <a:xfrm>
          <a:off x="17766811" y="694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131560</xdr:rowOff>
    </xdr:from>
    <xdr:ext cx="534377" cy="259045"/>
    <xdr:sp macro="" textlink="">
      <xdr:nvSpPr>
        <xdr:cNvPr id="376" name="n_3mainValue【一般廃棄物処理施設】&#10;一人当たり有形固定資産（償却資産）額"/>
        <xdr:cNvSpPr txBox="1"/>
      </xdr:nvSpPr>
      <xdr:spPr>
        <a:xfrm>
          <a:off x="16969251" y="700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7" name="正方形/長方形 376"/>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8" name="正方形/長方形 377"/>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9" name="正方形/長方形 378"/>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0" name="正方形/長方形 379"/>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1" name="正方形/長方形 380"/>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2" name="正方形/長方形 381"/>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3" name="正方形/長方形 382"/>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4" name="正方形/長方形 383"/>
        <xdr:cNvSpPr/>
      </xdr:nvSpPr>
      <xdr:spPr>
        <a:xfrm>
          <a:off x="10960100" y="894207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85" name="正方形/長方形 384"/>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86" name="正方形/長方形 385"/>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87" name="正方形/長方形 386"/>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88" name="正方形/長方形 387"/>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89" name="正方形/長方形 388"/>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90" name="正方形/長方形 389"/>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91" name="正方形/長方形 390"/>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92" name="正方形/長方形 391"/>
        <xdr:cNvSpPr/>
      </xdr:nvSpPr>
      <xdr:spPr>
        <a:xfrm>
          <a:off x="16093440" y="894207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93" name="正方形/長方形 392"/>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94" name="正方形/長方形 393"/>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95" name="正方形/長方形 394"/>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96" name="正方形/長方形 395"/>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97" name="正方形/長方形 396"/>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98" name="正方形/長方形 397"/>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99" name="正方形/長方形 398"/>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00" name="正方形/長方形 399"/>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01" name="テキスト ボックス 400"/>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02" name="直線コネクタ 401"/>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03" name="直線コネクタ 402"/>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04" name="テキスト ボックス 403"/>
        <xdr:cNvSpPr txBox="1"/>
      </xdr:nvSpPr>
      <xdr:spPr>
        <a:xfrm>
          <a:off x="10666881" y="1444354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05" name="直線コネクタ 404"/>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06" name="テキスト ボックス 405"/>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07" name="直線コネクタ 406"/>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08" name="テキスト ボックス 407"/>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09" name="直線コネクタ 408"/>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10" name="テキスト ボックス 409"/>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11" name="直線コネクタ 410"/>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12" name="テキスト ボックス 411"/>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13" name="直線コネクタ 412"/>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14" name="テキスト ボックス 413"/>
        <xdr:cNvSpPr txBox="1"/>
      </xdr:nvSpPr>
      <xdr:spPr>
        <a:xfrm>
          <a:off x="105615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15" name="直線コネクタ 414"/>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16" name="テキスト ボックス 415"/>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17"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57694</xdr:rowOff>
    </xdr:to>
    <xdr:cxnSp macro="">
      <xdr:nvCxnSpPr>
        <xdr:cNvPr id="418" name="直線コネクタ 417"/>
        <xdr:cNvCxnSpPr/>
      </xdr:nvCxnSpPr>
      <xdr:spPr>
        <a:xfrm flipV="1">
          <a:off x="14375764" y="12987201"/>
          <a:ext cx="0" cy="1487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61521</xdr:rowOff>
    </xdr:from>
    <xdr:ext cx="340478" cy="259045"/>
    <xdr:sp macro="" textlink="">
      <xdr:nvSpPr>
        <xdr:cNvPr id="419" name="【消防施設】&#10;有形固定資産減価償却率最小値テキスト"/>
        <xdr:cNvSpPr txBox="1"/>
      </xdr:nvSpPr>
      <xdr:spPr>
        <a:xfrm>
          <a:off x="14414500" y="144785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57694</xdr:rowOff>
    </xdr:from>
    <xdr:to>
      <xdr:col>86</xdr:col>
      <xdr:colOff>25400</xdr:colOff>
      <xdr:row>86</xdr:row>
      <xdr:rowOff>57694</xdr:rowOff>
    </xdr:to>
    <xdr:cxnSp macro="">
      <xdr:nvCxnSpPr>
        <xdr:cNvPr id="420" name="直線コネクタ 419"/>
        <xdr:cNvCxnSpPr/>
      </xdr:nvCxnSpPr>
      <xdr:spPr>
        <a:xfrm>
          <a:off x="14287500" y="144747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21" name="【消防施設】&#10;有形固定資産減価償却率最大値テキスト"/>
        <xdr:cNvSpPr txBox="1"/>
      </xdr:nvSpPr>
      <xdr:spPr>
        <a:xfrm>
          <a:off x="14414500" y="1276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22" name="直線コネクタ 421"/>
        <xdr:cNvCxnSpPr/>
      </xdr:nvCxnSpPr>
      <xdr:spPr>
        <a:xfrm>
          <a:off x="14287500" y="129872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xdr:rowOff>
    </xdr:from>
    <xdr:ext cx="405111" cy="259045"/>
    <xdr:sp macro="" textlink="">
      <xdr:nvSpPr>
        <xdr:cNvPr id="423" name="【消防施設】&#10;有形固定資産減価償却率平均値テキスト"/>
        <xdr:cNvSpPr txBox="1"/>
      </xdr:nvSpPr>
      <xdr:spPr>
        <a:xfrm>
          <a:off x="14414500" y="135788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21589</xdr:rowOff>
    </xdr:from>
    <xdr:to>
      <xdr:col>85</xdr:col>
      <xdr:colOff>177800</xdr:colOff>
      <xdr:row>81</xdr:row>
      <xdr:rowOff>123189</xdr:rowOff>
    </xdr:to>
    <xdr:sp macro="" textlink="">
      <xdr:nvSpPr>
        <xdr:cNvPr id="424" name="フローチャート: 判断 423"/>
        <xdr:cNvSpPr/>
      </xdr:nvSpPr>
      <xdr:spPr>
        <a:xfrm>
          <a:off x="14325600" y="13600429"/>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34652</xdr:rowOff>
    </xdr:from>
    <xdr:to>
      <xdr:col>81</xdr:col>
      <xdr:colOff>101600</xdr:colOff>
      <xdr:row>81</xdr:row>
      <xdr:rowOff>136252</xdr:rowOff>
    </xdr:to>
    <xdr:sp macro="" textlink="">
      <xdr:nvSpPr>
        <xdr:cNvPr id="425" name="フローチャート: 判断 424"/>
        <xdr:cNvSpPr/>
      </xdr:nvSpPr>
      <xdr:spPr>
        <a:xfrm>
          <a:off x="13578840" y="1361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1995</xdr:rowOff>
    </xdr:from>
    <xdr:to>
      <xdr:col>76</xdr:col>
      <xdr:colOff>165100</xdr:colOff>
      <xdr:row>81</xdr:row>
      <xdr:rowOff>103595</xdr:rowOff>
    </xdr:to>
    <xdr:sp macro="" textlink="">
      <xdr:nvSpPr>
        <xdr:cNvPr id="426" name="フローチャート: 判断 425"/>
        <xdr:cNvSpPr/>
      </xdr:nvSpPr>
      <xdr:spPr>
        <a:xfrm>
          <a:off x="12804140" y="1358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3629</xdr:rowOff>
    </xdr:from>
    <xdr:to>
      <xdr:col>72</xdr:col>
      <xdr:colOff>38100</xdr:colOff>
      <xdr:row>81</xdr:row>
      <xdr:rowOff>105229</xdr:rowOff>
    </xdr:to>
    <xdr:sp macro="" textlink="">
      <xdr:nvSpPr>
        <xdr:cNvPr id="427" name="フローチャート: 判断 426"/>
        <xdr:cNvSpPr/>
      </xdr:nvSpPr>
      <xdr:spPr>
        <a:xfrm>
          <a:off x="12029440" y="1358246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28" name="テキスト ボックス 427"/>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29" name="テキスト ボックス 428"/>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30" name="テキスト ボックス 429"/>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31" name="テキスト ボックス 430"/>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32" name="テキスト ボックス 431"/>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166914</xdr:rowOff>
    </xdr:from>
    <xdr:to>
      <xdr:col>85</xdr:col>
      <xdr:colOff>177800</xdr:colOff>
      <xdr:row>78</xdr:row>
      <xdr:rowOff>97064</xdr:rowOff>
    </xdr:to>
    <xdr:sp macro="" textlink="">
      <xdr:nvSpPr>
        <xdr:cNvPr id="433" name="楕円 432"/>
        <xdr:cNvSpPr/>
      </xdr:nvSpPr>
      <xdr:spPr>
        <a:xfrm>
          <a:off x="14325600" y="1307519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18341</xdr:rowOff>
    </xdr:from>
    <xdr:ext cx="405111" cy="259045"/>
    <xdr:sp macro="" textlink="">
      <xdr:nvSpPr>
        <xdr:cNvPr id="434" name="【消防施設】&#10;有形固定資産減価償却率該当値テキスト"/>
        <xdr:cNvSpPr txBox="1"/>
      </xdr:nvSpPr>
      <xdr:spPr>
        <a:xfrm>
          <a:off x="14414500" y="12926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6894</xdr:rowOff>
    </xdr:from>
    <xdr:to>
      <xdr:col>81</xdr:col>
      <xdr:colOff>101600</xdr:colOff>
      <xdr:row>78</xdr:row>
      <xdr:rowOff>108494</xdr:rowOff>
    </xdr:to>
    <xdr:sp macro="" textlink="">
      <xdr:nvSpPr>
        <xdr:cNvPr id="435" name="楕円 434"/>
        <xdr:cNvSpPr/>
      </xdr:nvSpPr>
      <xdr:spPr>
        <a:xfrm>
          <a:off x="13578840" y="1308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46264</xdr:rowOff>
    </xdr:from>
    <xdr:to>
      <xdr:col>85</xdr:col>
      <xdr:colOff>127000</xdr:colOff>
      <xdr:row>78</xdr:row>
      <xdr:rowOff>57694</xdr:rowOff>
    </xdr:to>
    <xdr:cxnSp macro="">
      <xdr:nvCxnSpPr>
        <xdr:cNvPr id="436" name="直線コネクタ 435"/>
        <xdr:cNvCxnSpPr/>
      </xdr:nvCxnSpPr>
      <xdr:spPr>
        <a:xfrm flipV="1">
          <a:off x="13629640" y="13122184"/>
          <a:ext cx="74676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91802</xdr:rowOff>
    </xdr:from>
    <xdr:to>
      <xdr:col>76</xdr:col>
      <xdr:colOff>165100</xdr:colOff>
      <xdr:row>79</xdr:row>
      <xdr:rowOff>21952</xdr:rowOff>
    </xdr:to>
    <xdr:sp macro="" textlink="">
      <xdr:nvSpPr>
        <xdr:cNvPr id="437" name="楕円 436"/>
        <xdr:cNvSpPr/>
      </xdr:nvSpPr>
      <xdr:spPr>
        <a:xfrm>
          <a:off x="12804140" y="131677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57694</xdr:rowOff>
    </xdr:from>
    <xdr:to>
      <xdr:col>81</xdr:col>
      <xdr:colOff>50800</xdr:colOff>
      <xdr:row>78</xdr:row>
      <xdr:rowOff>142602</xdr:rowOff>
    </xdr:to>
    <xdr:cxnSp macro="">
      <xdr:nvCxnSpPr>
        <xdr:cNvPr id="438" name="直線コネクタ 437"/>
        <xdr:cNvCxnSpPr/>
      </xdr:nvCxnSpPr>
      <xdr:spPr>
        <a:xfrm flipV="1">
          <a:off x="12854940" y="13133614"/>
          <a:ext cx="7747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127379</xdr:rowOff>
    </xdr:from>
    <xdr:ext cx="405111" cy="259045"/>
    <xdr:sp macro="" textlink="">
      <xdr:nvSpPr>
        <xdr:cNvPr id="439" name="n_1aveValue【消防施設】&#10;有形固定資産減価償却率"/>
        <xdr:cNvSpPr txBox="1"/>
      </xdr:nvSpPr>
      <xdr:spPr>
        <a:xfrm>
          <a:off x="13437244" y="13706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94722</xdr:rowOff>
    </xdr:from>
    <xdr:ext cx="405111" cy="259045"/>
    <xdr:sp macro="" textlink="">
      <xdr:nvSpPr>
        <xdr:cNvPr id="440" name="n_2aveValue【消防施設】&#10;有形固定資産減価償却率"/>
        <xdr:cNvSpPr txBox="1"/>
      </xdr:nvSpPr>
      <xdr:spPr>
        <a:xfrm>
          <a:off x="12675244" y="1367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121756</xdr:rowOff>
    </xdr:from>
    <xdr:ext cx="405111" cy="259045"/>
    <xdr:sp macro="" textlink="">
      <xdr:nvSpPr>
        <xdr:cNvPr id="441" name="n_3aveValue【消防施設】&#10;有形固定資産減価償却率"/>
        <xdr:cNvSpPr txBox="1"/>
      </xdr:nvSpPr>
      <xdr:spPr>
        <a:xfrm>
          <a:off x="11900544" y="13365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125021</xdr:rowOff>
    </xdr:from>
    <xdr:ext cx="405111" cy="259045"/>
    <xdr:sp macro="" textlink="">
      <xdr:nvSpPr>
        <xdr:cNvPr id="442" name="n_1mainValue【消防施設】&#10;有形固定資産減価償却率"/>
        <xdr:cNvSpPr txBox="1"/>
      </xdr:nvSpPr>
      <xdr:spPr>
        <a:xfrm>
          <a:off x="13437244" y="1286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38479</xdr:rowOff>
    </xdr:from>
    <xdr:ext cx="405111" cy="259045"/>
    <xdr:sp macro="" textlink="">
      <xdr:nvSpPr>
        <xdr:cNvPr id="443" name="n_2mainValue【消防施設】&#10;有形固定資産減価償却率"/>
        <xdr:cNvSpPr txBox="1"/>
      </xdr:nvSpPr>
      <xdr:spPr>
        <a:xfrm>
          <a:off x="12675244" y="12946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44" name="正方形/長方形 443"/>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45" name="正方形/長方形 444"/>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46" name="正方形/長方形 445"/>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47" name="正方形/長方形 446"/>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48" name="正方形/長方形 447"/>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49" name="正方形/長方形 448"/>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50" name="正方形/長方形 449"/>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51" name="正方形/長方形 450"/>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52" name="テキスト ボックス 451"/>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53" name="直線コネクタ 452"/>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54" name="直線コネクタ 453"/>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55" name="テキスト ボックス 454"/>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56" name="直線コネクタ 455"/>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57" name="テキスト ボックス 456"/>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58" name="直線コネクタ 457"/>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59" name="テキスト ボックス 458"/>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60" name="直線コネクタ 459"/>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61" name="テキスト ボックス 460"/>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62" name="直線コネクタ 461"/>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63" name="テキスト ボックス 462"/>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64"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87934</xdr:rowOff>
    </xdr:from>
    <xdr:to>
      <xdr:col>116</xdr:col>
      <xdr:colOff>62864</xdr:colOff>
      <xdr:row>86</xdr:row>
      <xdr:rowOff>33986</xdr:rowOff>
    </xdr:to>
    <xdr:cxnSp macro="">
      <xdr:nvCxnSpPr>
        <xdr:cNvPr id="465" name="直線コネクタ 464"/>
        <xdr:cNvCxnSpPr/>
      </xdr:nvCxnSpPr>
      <xdr:spPr>
        <a:xfrm flipV="1">
          <a:off x="19509104" y="13163854"/>
          <a:ext cx="0" cy="128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37813</xdr:rowOff>
    </xdr:from>
    <xdr:ext cx="469744" cy="259045"/>
    <xdr:sp macro="" textlink="">
      <xdr:nvSpPr>
        <xdr:cNvPr id="466" name="【消防施設】&#10;一人当たり面積最小値テキスト"/>
        <xdr:cNvSpPr txBox="1"/>
      </xdr:nvSpPr>
      <xdr:spPr>
        <a:xfrm>
          <a:off x="19547840" y="14454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33986</xdr:rowOff>
    </xdr:from>
    <xdr:to>
      <xdr:col>116</xdr:col>
      <xdr:colOff>152400</xdr:colOff>
      <xdr:row>86</xdr:row>
      <xdr:rowOff>33986</xdr:rowOff>
    </xdr:to>
    <xdr:cxnSp macro="">
      <xdr:nvCxnSpPr>
        <xdr:cNvPr id="467" name="直線コネクタ 466"/>
        <xdr:cNvCxnSpPr/>
      </xdr:nvCxnSpPr>
      <xdr:spPr>
        <a:xfrm>
          <a:off x="19443700" y="144510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34611</xdr:rowOff>
    </xdr:from>
    <xdr:ext cx="469744" cy="259045"/>
    <xdr:sp macro="" textlink="">
      <xdr:nvSpPr>
        <xdr:cNvPr id="468" name="【消防施設】&#10;一人当たり面積最大値テキスト"/>
        <xdr:cNvSpPr txBox="1"/>
      </xdr:nvSpPr>
      <xdr:spPr>
        <a:xfrm>
          <a:off x="19547840" y="1294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87934</xdr:rowOff>
    </xdr:from>
    <xdr:to>
      <xdr:col>116</xdr:col>
      <xdr:colOff>152400</xdr:colOff>
      <xdr:row>78</xdr:row>
      <xdr:rowOff>87934</xdr:rowOff>
    </xdr:to>
    <xdr:cxnSp macro="">
      <xdr:nvCxnSpPr>
        <xdr:cNvPr id="469" name="直線コネクタ 468"/>
        <xdr:cNvCxnSpPr/>
      </xdr:nvCxnSpPr>
      <xdr:spPr>
        <a:xfrm>
          <a:off x="19443700" y="131638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83786</xdr:rowOff>
    </xdr:from>
    <xdr:ext cx="469744" cy="259045"/>
    <xdr:sp macro="" textlink="">
      <xdr:nvSpPr>
        <xdr:cNvPr id="470" name="【消防施設】&#10;一人当たり面積平均値テキスト"/>
        <xdr:cNvSpPr txBox="1"/>
      </xdr:nvSpPr>
      <xdr:spPr>
        <a:xfrm>
          <a:off x="19547840" y="14165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60909</xdr:rowOff>
    </xdr:from>
    <xdr:to>
      <xdr:col>116</xdr:col>
      <xdr:colOff>114300</xdr:colOff>
      <xdr:row>85</xdr:row>
      <xdr:rowOff>162509</xdr:rowOff>
    </xdr:to>
    <xdr:sp macro="" textlink="">
      <xdr:nvSpPr>
        <xdr:cNvPr id="471" name="フローチャート: 判断 470"/>
        <xdr:cNvSpPr/>
      </xdr:nvSpPr>
      <xdr:spPr>
        <a:xfrm>
          <a:off x="19458940" y="1431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94742</xdr:rowOff>
    </xdr:from>
    <xdr:to>
      <xdr:col>112</xdr:col>
      <xdr:colOff>38100</xdr:colOff>
      <xdr:row>86</xdr:row>
      <xdr:rowOff>24892</xdr:rowOff>
    </xdr:to>
    <xdr:sp macro="" textlink="">
      <xdr:nvSpPr>
        <xdr:cNvPr id="472" name="フローチャート: 判断 471"/>
        <xdr:cNvSpPr/>
      </xdr:nvSpPr>
      <xdr:spPr>
        <a:xfrm>
          <a:off x="18735040" y="1434414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100228</xdr:rowOff>
    </xdr:from>
    <xdr:to>
      <xdr:col>107</xdr:col>
      <xdr:colOff>101600</xdr:colOff>
      <xdr:row>86</xdr:row>
      <xdr:rowOff>30378</xdr:rowOff>
    </xdr:to>
    <xdr:sp macro="" textlink="">
      <xdr:nvSpPr>
        <xdr:cNvPr id="473" name="フローチャート: 判断 472"/>
        <xdr:cNvSpPr/>
      </xdr:nvSpPr>
      <xdr:spPr>
        <a:xfrm>
          <a:off x="17937480" y="143496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101600</xdr:rowOff>
    </xdr:from>
    <xdr:to>
      <xdr:col>102</xdr:col>
      <xdr:colOff>165100</xdr:colOff>
      <xdr:row>86</xdr:row>
      <xdr:rowOff>31750</xdr:rowOff>
    </xdr:to>
    <xdr:sp macro="" textlink="">
      <xdr:nvSpPr>
        <xdr:cNvPr id="474" name="フローチャート: 判断 473"/>
        <xdr:cNvSpPr/>
      </xdr:nvSpPr>
      <xdr:spPr>
        <a:xfrm>
          <a:off x="17162780" y="143510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75" name="テキスト ボックス 474"/>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76" name="テキスト ボックス 475"/>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77" name="テキスト ボックス 476"/>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78" name="テキスト ボックス 477"/>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79" name="テキスト ボックス 478"/>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118517</xdr:rowOff>
    </xdr:from>
    <xdr:to>
      <xdr:col>116</xdr:col>
      <xdr:colOff>114300</xdr:colOff>
      <xdr:row>86</xdr:row>
      <xdr:rowOff>48667</xdr:rowOff>
    </xdr:to>
    <xdr:sp macro="" textlink="">
      <xdr:nvSpPr>
        <xdr:cNvPr id="480" name="楕円 479"/>
        <xdr:cNvSpPr/>
      </xdr:nvSpPr>
      <xdr:spPr>
        <a:xfrm>
          <a:off x="19458940" y="143679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39337</xdr:rowOff>
    </xdr:from>
    <xdr:ext cx="469744" cy="259045"/>
    <xdr:sp macro="" textlink="">
      <xdr:nvSpPr>
        <xdr:cNvPr id="481" name="【消防施設】&#10;一人当たり面積該当値テキスト"/>
        <xdr:cNvSpPr txBox="1"/>
      </xdr:nvSpPr>
      <xdr:spPr>
        <a:xfrm>
          <a:off x="19547840" y="14288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119431</xdr:rowOff>
    </xdr:from>
    <xdr:to>
      <xdr:col>112</xdr:col>
      <xdr:colOff>38100</xdr:colOff>
      <xdr:row>86</xdr:row>
      <xdr:rowOff>49581</xdr:rowOff>
    </xdr:to>
    <xdr:sp macro="" textlink="">
      <xdr:nvSpPr>
        <xdr:cNvPr id="482" name="楕円 481"/>
        <xdr:cNvSpPr/>
      </xdr:nvSpPr>
      <xdr:spPr>
        <a:xfrm>
          <a:off x="18735040" y="1436883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169317</xdr:rowOff>
    </xdr:from>
    <xdr:to>
      <xdr:col>116</xdr:col>
      <xdr:colOff>63500</xdr:colOff>
      <xdr:row>85</xdr:row>
      <xdr:rowOff>170231</xdr:rowOff>
    </xdr:to>
    <xdr:cxnSp macro="">
      <xdr:nvCxnSpPr>
        <xdr:cNvPr id="483" name="直線コネクタ 482"/>
        <xdr:cNvCxnSpPr/>
      </xdr:nvCxnSpPr>
      <xdr:spPr>
        <a:xfrm flipV="1">
          <a:off x="18778220" y="14418717"/>
          <a:ext cx="73152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116230</xdr:rowOff>
    </xdr:from>
    <xdr:to>
      <xdr:col>107</xdr:col>
      <xdr:colOff>101600</xdr:colOff>
      <xdr:row>86</xdr:row>
      <xdr:rowOff>46380</xdr:rowOff>
    </xdr:to>
    <xdr:sp macro="" textlink="">
      <xdr:nvSpPr>
        <xdr:cNvPr id="484" name="楕円 483"/>
        <xdr:cNvSpPr/>
      </xdr:nvSpPr>
      <xdr:spPr>
        <a:xfrm>
          <a:off x="17937480" y="143656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167030</xdr:rowOff>
    </xdr:from>
    <xdr:to>
      <xdr:col>111</xdr:col>
      <xdr:colOff>177800</xdr:colOff>
      <xdr:row>85</xdr:row>
      <xdr:rowOff>170231</xdr:rowOff>
    </xdr:to>
    <xdr:cxnSp macro="">
      <xdr:nvCxnSpPr>
        <xdr:cNvPr id="485" name="直線コネクタ 484"/>
        <xdr:cNvCxnSpPr/>
      </xdr:nvCxnSpPr>
      <xdr:spPr>
        <a:xfrm>
          <a:off x="17988280" y="14416430"/>
          <a:ext cx="78994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41419</xdr:rowOff>
    </xdr:from>
    <xdr:ext cx="469744" cy="259045"/>
    <xdr:sp macro="" textlink="">
      <xdr:nvSpPr>
        <xdr:cNvPr id="486" name="n_1aveValue【消防施設】&#10;一人当たり面積"/>
        <xdr:cNvSpPr txBox="1"/>
      </xdr:nvSpPr>
      <xdr:spPr>
        <a:xfrm>
          <a:off x="185611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46905</xdr:rowOff>
    </xdr:from>
    <xdr:ext cx="469744" cy="259045"/>
    <xdr:sp macro="" textlink="">
      <xdr:nvSpPr>
        <xdr:cNvPr id="487" name="n_2aveValue【消防施設】&#10;一人当たり面積"/>
        <xdr:cNvSpPr txBox="1"/>
      </xdr:nvSpPr>
      <xdr:spPr>
        <a:xfrm>
          <a:off x="17776267" y="1412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48277</xdr:rowOff>
    </xdr:from>
    <xdr:ext cx="469744" cy="259045"/>
    <xdr:sp macro="" textlink="">
      <xdr:nvSpPr>
        <xdr:cNvPr id="488" name="n_3aveValue【消防施設】&#10;一人当たり面積"/>
        <xdr:cNvSpPr txBox="1"/>
      </xdr:nvSpPr>
      <xdr:spPr>
        <a:xfrm>
          <a:off x="17001567" y="1413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40708</xdr:rowOff>
    </xdr:from>
    <xdr:ext cx="469744" cy="259045"/>
    <xdr:sp macro="" textlink="">
      <xdr:nvSpPr>
        <xdr:cNvPr id="489" name="n_1mainValue【消防施設】&#10;一人当たり面積"/>
        <xdr:cNvSpPr txBox="1"/>
      </xdr:nvSpPr>
      <xdr:spPr>
        <a:xfrm>
          <a:off x="18561127" y="1445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37507</xdr:rowOff>
    </xdr:from>
    <xdr:ext cx="469744" cy="259045"/>
    <xdr:sp macro="" textlink="">
      <xdr:nvSpPr>
        <xdr:cNvPr id="490" name="n_2mainValue【消防施設】&#10;一人当たり面積"/>
        <xdr:cNvSpPr txBox="1"/>
      </xdr:nvSpPr>
      <xdr:spPr>
        <a:xfrm>
          <a:off x="17776267" y="14454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91" name="正方形/長方形 490"/>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92" name="正方形/長方形 491"/>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93" name="正方形/長方形 492"/>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94" name="正方形/長方形 493"/>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95" name="正方形/長方形 494"/>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96" name="正方形/長方形 495"/>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97" name="正方形/長方形 496"/>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98" name="正方形/長方形 497"/>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99" name="テキスト ボックス 498"/>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00" name="直線コネクタ 499"/>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01" name="テキスト ボックス 500"/>
        <xdr:cNvSpPr txBox="1"/>
      </xdr:nvSpPr>
      <xdr:spPr>
        <a:xfrm>
          <a:off x="10666881" y="184886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02" name="直線コネクタ 501"/>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03" name="テキスト ボックス 502"/>
        <xdr:cNvSpPr txBox="1"/>
      </xdr:nvSpPr>
      <xdr:spPr>
        <a:xfrm>
          <a:off x="1060276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04" name="直線コネクタ 503"/>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05" name="テキスト ボックス 504"/>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06" name="直線コネクタ 505"/>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07" name="テキスト ボックス 506"/>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08" name="直線コネクタ 507"/>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09" name="テキスト ボックス 508"/>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10" name="直線コネクタ 509"/>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11" name="テキスト ボックス 510"/>
        <xdr:cNvSpPr txBox="1"/>
      </xdr:nvSpPr>
      <xdr:spPr>
        <a:xfrm>
          <a:off x="105615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12" name="直線コネクタ 511"/>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13" name="テキスト ボックス 512"/>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14"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109</xdr:row>
      <xdr:rowOff>53339</xdr:rowOff>
    </xdr:to>
    <xdr:cxnSp macro="">
      <xdr:nvCxnSpPr>
        <xdr:cNvPr id="515" name="直線コネクタ 514"/>
        <xdr:cNvCxnSpPr/>
      </xdr:nvCxnSpPr>
      <xdr:spPr>
        <a:xfrm flipV="1">
          <a:off x="14375764" y="16764000"/>
          <a:ext cx="0" cy="1562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57166</xdr:rowOff>
    </xdr:from>
    <xdr:ext cx="405111" cy="259045"/>
    <xdr:sp macro="" textlink="">
      <xdr:nvSpPr>
        <xdr:cNvPr id="516" name="【庁舎】&#10;有形固定資産減価償却率最小値テキスト"/>
        <xdr:cNvSpPr txBox="1"/>
      </xdr:nvSpPr>
      <xdr:spPr>
        <a:xfrm>
          <a:off x="14414500" y="18329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53339</xdr:rowOff>
    </xdr:from>
    <xdr:to>
      <xdr:col>86</xdr:col>
      <xdr:colOff>25400</xdr:colOff>
      <xdr:row>109</xdr:row>
      <xdr:rowOff>53339</xdr:rowOff>
    </xdr:to>
    <xdr:cxnSp macro="">
      <xdr:nvCxnSpPr>
        <xdr:cNvPr id="517" name="直線コネクタ 516"/>
        <xdr:cNvCxnSpPr/>
      </xdr:nvCxnSpPr>
      <xdr:spPr>
        <a:xfrm>
          <a:off x="14287500" y="183260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18" name="【庁舎】&#10;有形固定資産減価償却率最大値テキスト"/>
        <xdr:cNvSpPr txBox="1"/>
      </xdr:nvSpPr>
      <xdr:spPr>
        <a:xfrm>
          <a:off x="14414500" y="16546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19" name="直線コネクタ 518"/>
        <xdr:cNvCxnSpPr/>
      </xdr:nvCxnSpPr>
      <xdr:spPr>
        <a:xfrm>
          <a:off x="1428750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147338</xdr:rowOff>
    </xdr:from>
    <xdr:ext cx="405111" cy="259045"/>
    <xdr:sp macro="" textlink="">
      <xdr:nvSpPr>
        <xdr:cNvPr id="520" name="【庁舎】&#10;有形固定資産減価償却率平均値テキスト"/>
        <xdr:cNvSpPr txBox="1"/>
      </xdr:nvSpPr>
      <xdr:spPr>
        <a:xfrm>
          <a:off x="14414500" y="172466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521" name="フローチャート: 判断 520"/>
        <xdr:cNvSpPr/>
      </xdr:nvSpPr>
      <xdr:spPr>
        <a:xfrm>
          <a:off x="14325600" y="1739138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105411</xdr:rowOff>
    </xdr:from>
    <xdr:to>
      <xdr:col>81</xdr:col>
      <xdr:colOff>101600</xdr:colOff>
      <xdr:row>105</xdr:row>
      <xdr:rowOff>35561</xdr:rowOff>
    </xdr:to>
    <xdr:sp macro="" textlink="">
      <xdr:nvSpPr>
        <xdr:cNvPr id="522" name="フローチャート: 判断 521"/>
        <xdr:cNvSpPr/>
      </xdr:nvSpPr>
      <xdr:spPr>
        <a:xfrm>
          <a:off x="13578840" y="175399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53975</xdr:rowOff>
    </xdr:from>
    <xdr:to>
      <xdr:col>76</xdr:col>
      <xdr:colOff>165100</xdr:colOff>
      <xdr:row>104</xdr:row>
      <xdr:rowOff>155575</xdr:rowOff>
    </xdr:to>
    <xdr:sp macro="" textlink="">
      <xdr:nvSpPr>
        <xdr:cNvPr id="523" name="フローチャート: 判断 522"/>
        <xdr:cNvSpPr/>
      </xdr:nvSpPr>
      <xdr:spPr>
        <a:xfrm>
          <a:off x="12804140" y="1748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124461</xdr:rowOff>
    </xdr:from>
    <xdr:to>
      <xdr:col>72</xdr:col>
      <xdr:colOff>38100</xdr:colOff>
      <xdr:row>105</xdr:row>
      <xdr:rowOff>54611</xdr:rowOff>
    </xdr:to>
    <xdr:sp macro="" textlink="">
      <xdr:nvSpPr>
        <xdr:cNvPr id="524" name="フローチャート: 判断 523"/>
        <xdr:cNvSpPr/>
      </xdr:nvSpPr>
      <xdr:spPr>
        <a:xfrm>
          <a:off x="12029440" y="175590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25" name="テキスト ボックス 524"/>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26" name="テキスト ボックス 525"/>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27" name="テキスト ボックス 526"/>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28" name="テキスト ボックス 527"/>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29" name="テキスト ボックス 528"/>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59689</xdr:rowOff>
    </xdr:from>
    <xdr:to>
      <xdr:col>85</xdr:col>
      <xdr:colOff>177800</xdr:colOff>
      <xdr:row>106</xdr:row>
      <xdr:rowOff>161289</xdr:rowOff>
    </xdr:to>
    <xdr:sp macro="" textlink="">
      <xdr:nvSpPr>
        <xdr:cNvPr id="530" name="楕円 529"/>
        <xdr:cNvSpPr/>
      </xdr:nvSpPr>
      <xdr:spPr>
        <a:xfrm>
          <a:off x="14325600" y="17829529"/>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38116</xdr:rowOff>
    </xdr:from>
    <xdr:ext cx="405111" cy="259045"/>
    <xdr:sp macro="" textlink="">
      <xdr:nvSpPr>
        <xdr:cNvPr id="531" name="【庁舎】&#10;有形固定資産減価償却率該当値テキスト"/>
        <xdr:cNvSpPr txBox="1"/>
      </xdr:nvSpPr>
      <xdr:spPr>
        <a:xfrm>
          <a:off x="14414500" y="17807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95886</xdr:rowOff>
    </xdr:from>
    <xdr:to>
      <xdr:col>81</xdr:col>
      <xdr:colOff>101600</xdr:colOff>
      <xdr:row>107</xdr:row>
      <xdr:rowOff>26036</xdr:rowOff>
    </xdr:to>
    <xdr:sp macro="" textlink="">
      <xdr:nvSpPr>
        <xdr:cNvPr id="532" name="楕円 531"/>
        <xdr:cNvSpPr/>
      </xdr:nvSpPr>
      <xdr:spPr>
        <a:xfrm>
          <a:off x="13578840" y="178657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110489</xdr:rowOff>
    </xdr:from>
    <xdr:to>
      <xdr:col>85</xdr:col>
      <xdr:colOff>127000</xdr:colOff>
      <xdr:row>106</xdr:row>
      <xdr:rowOff>146686</xdr:rowOff>
    </xdr:to>
    <xdr:cxnSp macro="">
      <xdr:nvCxnSpPr>
        <xdr:cNvPr id="533" name="直線コネクタ 532"/>
        <xdr:cNvCxnSpPr/>
      </xdr:nvCxnSpPr>
      <xdr:spPr>
        <a:xfrm flipV="1">
          <a:off x="13629640" y="17880329"/>
          <a:ext cx="74676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132080</xdr:rowOff>
    </xdr:from>
    <xdr:to>
      <xdr:col>76</xdr:col>
      <xdr:colOff>165100</xdr:colOff>
      <xdr:row>107</xdr:row>
      <xdr:rowOff>62230</xdr:rowOff>
    </xdr:to>
    <xdr:sp macro="" textlink="">
      <xdr:nvSpPr>
        <xdr:cNvPr id="534" name="楕円 533"/>
        <xdr:cNvSpPr/>
      </xdr:nvSpPr>
      <xdr:spPr>
        <a:xfrm>
          <a:off x="12804140" y="179019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146686</xdr:rowOff>
    </xdr:from>
    <xdr:to>
      <xdr:col>81</xdr:col>
      <xdr:colOff>50800</xdr:colOff>
      <xdr:row>107</xdr:row>
      <xdr:rowOff>11430</xdr:rowOff>
    </xdr:to>
    <xdr:cxnSp macro="">
      <xdr:nvCxnSpPr>
        <xdr:cNvPr id="535" name="直線コネクタ 534"/>
        <xdr:cNvCxnSpPr/>
      </xdr:nvCxnSpPr>
      <xdr:spPr>
        <a:xfrm flipV="1">
          <a:off x="12854940" y="17916526"/>
          <a:ext cx="7747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168275</xdr:rowOff>
    </xdr:from>
    <xdr:to>
      <xdr:col>72</xdr:col>
      <xdr:colOff>38100</xdr:colOff>
      <xdr:row>107</xdr:row>
      <xdr:rowOff>98425</xdr:rowOff>
    </xdr:to>
    <xdr:sp macro="" textlink="">
      <xdr:nvSpPr>
        <xdr:cNvPr id="536" name="楕円 535"/>
        <xdr:cNvSpPr/>
      </xdr:nvSpPr>
      <xdr:spPr>
        <a:xfrm>
          <a:off x="12029440" y="179381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11430</xdr:rowOff>
    </xdr:from>
    <xdr:to>
      <xdr:col>76</xdr:col>
      <xdr:colOff>114300</xdr:colOff>
      <xdr:row>107</xdr:row>
      <xdr:rowOff>47625</xdr:rowOff>
    </xdr:to>
    <xdr:cxnSp macro="">
      <xdr:nvCxnSpPr>
        <xdr:cNvPr id="537" name="直線コネクタ 536"/>
        <xdr:cNvCxnSpPr/>
      </xdr:nvCxnSpPr>
      <xdr:spPr>
        <a:xfrm flipV="1">
          <a:off x="12072620" y="17948910"/>
          <a:ext cx="78232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52088</xdr:rowOff>
    </xdr:from>
    <xdr:ext cx="405111" cy="259045"/>
    <xdr:sp macro="" textlink="">
      <xdr:nvSpPr>
        <xdr:cNvPr id="538" name="n_1aveValue【庁舎】&#10;有形固定資産減価償却率"/>
        <xdr:cNvSpPr txBox="1"/>
      </xdr:nvSpPr>
      <xdr:spPr>
        <a:xfrm>
          <a:off x="13437244" y="17319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652</xdr:rowOff>
    </xdr:from>
    <xdr:ext cx="405111" cy="259045"/>
    <xdr:sp macro="" textlink="">
      <xdr:nvSpPr>
        <xdr:cNvPr id="539" name="n_2aveValue【庁舎】&#10;有形固定資産減価償却率"/>
        <xdr:cNvSpPr txBox="1"/>
      </xdr:nvSpPr>
      <xdr:spPr>
        <a:xfrm>
          <a:off x="12675244" y="1726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71138</xdr:rowOff>
    </xdr:from>
    <xdr:ext cx="405111" cy="259045"/>
    <xdr:sp macro="" textlink="">
      <xdr:nvSpPr>
        <xdr:cNvPr id="540" name="n_3aveValue【庁舎】&#10;有形固定資産減価償却率"/>
        <xdr:cNvSpPr txBox="1"/>
      </xdr:nvSpPr>
      <xdr:spPr>
        <a:xfrm>
          <a:off x="11900544" y="17338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17163</xdr:rowOff>
    </xdr:from>
    <xdr:ext cx="405111" cy="259045"/>
    <xdr:sp macro="" textlink="">
      <xdr:nvSpPr>
        <xdr:cNvPr id="541" name="n_1mainValue【庁舎】&#10;有形固定資産減価償却率"/>
        <xdr:cNvSpPr txBox="1"/>
      </xdr:nvSpPr>
      <xdr:spPr>
        <a:xfrm>
          <a:off x="13437244" y="17954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53357</xdr:rowOff>
    </xdr:from>
    <xdr:ext cx="405111" cy="259045"/>
    <xdr:sp macro="" textlink="">
      <xdr:nvSpPr>
        <xdr:cNvPr id="542" name="n_2mainValue【庁舎】&#10;有形固定資産減価償却率"/>
        <xdr:cNvSpPr txBox="1"/>
      </xdr:nvSpPr>
      <xdr:spPr>
        <a:xfrm>
          <a:off x="12675244" y="1799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89552</xdr:rowOff>
    </xdr:from>
    <xdr:ext cx="405111" cy="259045"/>
    <xdr:sp macro="" textlink="">
      <xdr:nvSpPr>
        <xdr:cNvPr id="543" name="n_3mainValue【庁舎】&#10;有形固定資産減価償却率"/>
        <xdr:cNvSpPr txBox="1"/>
      </xdr:nvSpPr>
      <xdr:spPr>
        <a:xfrm>
          <a:off x="11900544" y="1802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44" name="正方形/長方形 543"/>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45" name="正方形/長方形 544"/>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46" name="正方形/長方形 545"/>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47" name="正方形/長方形 546"/>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48" name="正方形/長方形 547"/>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49" name="正方形/長方形 548"/>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0" name="正方形/長方形 549"/>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1" name="正方形/長方形 550"/>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52" name="テキスト ボックス 551"/>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53" name="直線コネクタ 552"/>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54" name="直線コネクタ 553"/>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55" name="テキスト ボックス 554"/>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56" name="直線コネクタ 555"/>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104</xdr:row>
      <xdr:rowOff>162577</xdr:rowOff>
    </xdr:from>
    <xdr:ext cx="595419" cy="259045"/>
    <xdr:sp macro="" textlink="">
      <xdr:nvSpPr>
        <xdr:cNvPr id="557" name="テキスト ボックス 556"/>
        <xdr:cNvSpPr txBox="1"/>
      </xdr:nvSpPr>
      <xdr:spPr>
        <a:xfrm>
          <a:off x="15589461" y="175971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58" name="直線コネクタ 557"/>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102</xdr:row>
      <xdr:rowOff>48277</xdr:rowOff>
    </xdr:from>
    <xdr:ext cx="595419" cy="259045"/>
    <xdr:sp macro="" textlink="">
      <xdr:nvSpPr>
        <xdr:cNvPr id="559" name="テキスト ボックス 558"/>
        <xdr:cNvSpPr txBox="1"/>
      </xdr:nvSpPr>
      <xdr:spPr>
        <a:xfrm>
          <a:off x="15589461" y="171475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60" name="直線コネクタ 559"/>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99</xdr:row>
      <xdr:rowOff>105427</xdr:rowOff>
    </xdr:from>
    <xdr:ext cx="595419" cy="259045"/>
    <xdr:sp macro="" textlink="">
      <xdr:nvSpPr>
        <xdr:cNvPr id="561" name="テキスト ボックス 560"/>
        <xdr:cNvSpPr txBox="1"/>
      </xdr:nvSpPr>
      <xdr:spPr>
        <a:xfrm>
          <a:off x="15589461" y="167017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62" name="直線コネクタ 561"/>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96</xdr:row>
      <xdr:rowOff>162577</xdr:rowOff>
    </xdr:from>
    <xdr:ext cx="595419" cy="259045"/>
    <xdr:sp macro="" textlink="">
      <xdr:nvSpPr>
        <xdr:cNvPr id="563" name="テキスト ボックス 562"/>
        <xdr:cNvSpPr txBox="1"/>
      </xdr:nvSpPr>
      <xdr:spPr>
        <a:xfrm>
          <a:off x="15589461" y="162560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64"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66480</xdr:rowOff>
    </xdr:from>
    <xdr:to>
      <xdr:col>116</xdr:col>
      <xdr:colOff>62864</xdr:colOff>
      <xdr:row>108</xdr:row>
      <xdr:rowOff>75381</xdr:rowOff>
    </xdr:to>
    <xdr:cxnSp macro="">
      <xdr:nvCxnSpPr>
        <xdr:cNvPr id="565" name="直線コネクタ 564"/>
        <xdr:cNvCxnSpPr/>
      </xdr:nvCxnSpPr>
      <xdr:spPr>
        <a:xfrm flipV="1">
          <a:off x="19509104" y="16830480"/>
          <a:ext cx="0" cy="1350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92883</xdr:rowOff>
    </xdr:from>
    <xdr:ext cx="469744" cy="259045"/>
    <xdr:sp macro="" textlink="">
      <xdr:nvSpPr>
        <xdr:cNvPr id="566" name="【庁舎】&#10;一人当たり面積最小値テキスト"/>
        <xdr:cNvSpPr txBox="1"/>
      </xdr:nvSpPr>
      <xdr:spPr>
        <a:xfrm>
          <a:off x="19547840" y="1819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75381</xdr:rowOff>
    </xdr:from>
    <xdr:to>
      <xdr:col>116</xdr:col>
      <xdr:colOff>152400</xdr:colOff>
      <xdr:row>108</xdr:row>
      <xdr:rowOff>75381</xdr:rowOff>
    </xdr:to>
    <xdr:cxnSp macro="">
      <xdr:nvCxnSpPr>
        <xdr:cNvPr id="567" name="直線コネクタ 566"/>
        <xdr:cNvCxnSpPr/>
      </xdr:nvCxnSpPr>
      <xdr:spPr>
        <a:xfrm>
          <a:off x="19443700" y="181805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13157</xdr:rowOff>
    </xdr:from>
    <xdr:ext cx="599010" cy="259045"/>
    <xdr:sp macro="" textlink="">
      <xdr:nvSpPr>
        <xdr:cNvPr id="568" name="【庁舎】&#10;一人当たり面積最大値テキスト"/>
        <xdr:cNvSpPr txBox="1"/>
      </xdr:nvSpPr>
      <xdr:spPr>
        <a:xfrm>
          <a:off x="19547840" y="16609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66480</xdr:rowOff>
    </xdr:from>
    <xdr:to>
      <xdr:col>116</xdr:col>
      <xdr:colOff>152400</xdr:colOff>
      <xdr:row>100</xdr:row>
      <xdr:rowOff>66480</xdr:rowOff>
    </xdr:to>
    <xdr:cxnSp macro="">
      <xdr:nvCxnSpPr>
        <xdr:cNvPr id="569" name="直線コネクタ 568"/>
        <xdr:cNvCxnSpPr/>
      </xdr:nvCxnSpPr>
      <xdr:spPr>
        <a:xfrm>
          <a:off x="19443700" y="168304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10334</xdr:rowOff>
    </xdr:from>
    <xdr:ext cx="469744" cy="259045"/>
    <xdr:sp macro="" textlink="">
      <xdr:nvSpPr>
        <xdr:cNvPr id="570" name="【庁舎】&#10;一人当たり面積平均値テキスト"/>
        <xdr:cNvSpPr txBox="1"/>
      </xdr:nvSpPr>
      <xdr:spPr>
        <a:xfrm>
          <a:off x="19547840" y="17947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158907</xdr:rowOff>
    </xdr:from>
    <xdr:to>
      <xdr:col>116</xdr:col>
      <xdr:colOff>114300</xdr:colOff>
      <xdr:row>108</xdr:row>
      <xdr:rowOff>89057</xdr:rowOff>
    </xdr:to>
    <xdr:sp macro="" textlink="">
      <xdr:nvSpPr>
        <xdr:cNvPr id="571" name="フローチャート: 判断 570"/>
        <xdr:cNvSpPr/>
      </xdr:nvSpPr>
      <xdr:spPr>
        <a:xfrm>
          <a:off x="19458940" y="180963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22337</xdr:rowOff>
    </xdr:from>
    <xdr:to>
      <xdr:col>112</xdr:col>
      <xdr:colOff>38100</xdr:colOff>
      <xdr:row>108</xdr:row>
      <xdr:rowOff>123937</xdr:rowOff>
    </xdr:to>
    <xdr:sp macro="" textlink="">
      <xdr:nvSpPr>
        <xdr:cNvPr id="572" name="フローチャート: 判断 571"/>
        <xdr:cNvSpPr/>
      </xdr:nvSpPr>
      <xdr:spPr>
        <a:xfrm>
          <a:off x="18735040" y="1812745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23096</xdr:rowOff>
    </xdr:from>
    <xdr:to>
      <xdr:col>107</xdr:col>
      <xdr:colOff>101600</xdr:colOff>
      <xdr:row>108</xdr:row>
      <xdr:rowOff>124696</xdr:rowOff>
    </xdr:to>
    <xdr:sp macro="" textlink="">
      <xdr:nvSpPr>
        <xdr:cNvPr id="573" name="フローチャート: 判断 572"/>
        <xdr:cNvSpPr/>
      </xdr:nvSpPr>
      <xdr:spPr>
        <a:xfrm>
          <a:off x="17937480" y="1812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23174</xdr:rowOff>
    </xdr:from>
    <xdr:to>
      <xdr:col>102</xdr:col>
      <xdr:colOff>165100</xdr:colOff>
      <xdr:row>108</xdr:row>
      <xdr:rowOff>124774</xdr:rowOff>
    </xdr:to>
    <xdr:sp macro="" textlink="">
      <xdr:nvSpPr>
        <xdr:cNvPr id="574" name="フローチャート: 判断 573"/>
        <xdr:cNvSpPr/>
      </xdr:nvSpPr>
      <xdr:spPr>
        <a:xfrm>
          <a:off x="17162780" y="1812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75" name="テキスト ボックス 574"/>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76" name="テキスト ボックス 575"/>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77" name="テキスト ボックス 576"/>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78" name="テキスト ボックス 577"/>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79" name="テキスト ボックス 578"/>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23950</xdr:rowOff>
    </xdr:from>
    <xdr:to>
      <xdr:col>116</xdr:col>
      <xdr:colOff>114300</xdr:colOff>
      <xdr:row>108</xdr:row>
      <xdr:rowOff>125550</xdr:rowOff>
    </xdr:to>
    <xdr:sp macro="" textlink="">
      <xdr:nvSpPr>
        <xdr:cNvPr id="580" name="楕円 579"/>
        <xdr:cNvSpPr/>
      </xdr:nvSpPr>
      <xdr:spPr>
        <a:xfrm>
          <a:off x="19458940" y="181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137333</xdr:rowOff>
    </xdr:from>
    <xdr:ext cx="469744" cy="259045"/>
    <xdr:sp macro="" textlink="">
      <xdr:nvSpPr>
        <xdr:cNvPr id="581" name="【庁舎】&#10;一人当たり面積該当値テキスト"/>
        <xdr:cNvSpPr txBox="1"/>
      </xdr:nvSpPr>
      <xdr:spPr>
        <a:xfrm>
          <a:off x="19547840" y="18074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23983</xdr:rowOff>
    </xdr:from>
    <xdr:to>
      <xdr:col>112</xdr:col>
      <xdr:colOff>38100</xdr:colOff>
      <xdr:row>108</xdr:row>
      <xdr:rowOff>125583</xdr:rowOff>
    </xdr:to>
    <xdr:sp macro="" textlink="">
      <xdr:nvSpPr>
        <xdr:cNvPr id="582" name="楕円 581"/>
        <xdr:cNvSpPr/>
      </xdr:nvSpPr>
      <xdr:spPr>
        <a:xfrm>
          <a:off x="18735040" y="1812910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74750</xdr:rowOff>
    </xdr:from>
    <xdr:to>
      <xdr:col>116</xdr:col>
      <xdr:colOff>63500</xdr:colOff>
      <xdr:row>108</xdr:row>
      <xdr:rowOff>74783</xdr:rowOff>
    </xdr:to>
    <xdr:cxnSp macro="">
      <xdr:nvCxnSpPr>
        <xdr:cNvPr id="583" name="直線コネクタ 582"/>
        <xdr:cNvCxnSpPr/>
      </xdr:nvCxnSpPr>
      <xdr:spPr>
        <a:xfrm flipV="1">
          <a:off x="18778220" y="18179870"/>
          <a:ext cx="73152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24009</xdr:rowOff>
    </xdr:from>
    <xdr:to>
      <xdr:col>107</xdr:col>
      <xdr:colOff>101600</xdr:colOff>
      <xdr:row>108</xdr:row>
      <xdr:rowOff>125609</xdr:rowOff>
    </xdr:to>
    <xdr:sp macro="" textlink="">
      <xdr:nvSpPr>
        <xdr:cNvPr id="584" name="楕円 583"/>
        <xdr:cNvSpPr/>
      </xdr:nvSpPr>
      <xdr:spPr>
        <a:xfrm>
          <a:off x="17937480" y="1812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74783</xdr:rowOff>
    </xdr:from>
    <xdr:to>
      <xdr:col>111</xdr:col>
      <xdr:colOff>177800</xdr:colOff>
      <xdr:row>108</xdr:row>
      <xdr:rowOff>74809</xdr:rowOff>
    </xdr:to>
    <xdr:cxnSp macro="">
      <xdr:nvCxnSpPr>
        <xdr:cNvPr id="585" name="直線コネクタ 584"/>
        <xdr:cNvCxnSpPr/>
      </xdr:nvCxnSpPr>
      <xdr:spPr>
        <a:xfrm flipV="1">
          <a:off x="17988280" y="18179903"/>
          <a:ext cx="789940" cy="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24037</xdr:rowOff>
    </xdr:from>
    <xdr:to>
      <xdr:col>102</xdr:col>
      <xdr:colOff>165100</xdr:colOff>
      <xdr:row>108</xdr:row>
      <xdr:rowOff>125637</xdr:rowOff>
    </xdr:to>
    <xdr:sp macro="" textlink="">
      <xdr:nvSpPr>
        <xdr:cNvPr id="586" name="楕円 585"/>
        <xdr:cNvSpPr/>
      </xdr:nvSpPr>
      <xdr:spPr>
        <a:xfrm>
          <a:off x="17162780" y="1812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74809</xdr:rowOff>
    </xdr:from>
    <xdr:to>
      <xdr:col>107</xdr:col>
      <xdr:colOff>50800</xdr:colOff>
      <xdr:row>108</xdr:row>
      <xdr:rowOff>74837</xdr:rowOff>
    </xdr:to>
    <xdr:cxnSp macro="">
      <xdr:nvCxnSpPr>
        <xdr:cNvPr id="587" name="直線コネクタ 586"/>
        <xdr:cNvCxnSpPr/>
      </xdr:nvCxnSpPr>
      <xdr:spPr>
        <a:xfrm flipV="1">
          <a:off x="17213580" y="18179929"/>
          <a:ext cx="774700" cy="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140464</xdr:rowOff>
    </xdr:from>
    <xdr:ext cx="469744" cy="259045"/>
    <xdr:sp macro="" textlink="">
      <xdr:nvSpPr>
        <xdr:cNvPr id="588" name="n_1aveValue【庁舎】&#10;一人当たり面積"/>
        <xdr:cNvSpPr txBox="1"/>
      </xdr:nvSpPr>
      <xdr:spPr>
        <a:xfrm>
          <a:off x="18561127" y="1791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141223</xdr:rowOff>
    </xdr:from>
    <xdr:ext cx="469744" cy="259045"/>
    <xdr:sp macro="" textlink="">
      <xdr:nvSpPr>
        <xdr:cNvPr id="589" name="n_2aveValue【庁舎】&#10;一人当たり面積"/>
        <xdr:cNvSpPr txBox="1"/>
      </xdr:nvSpPr>
      <xdr:spPr>
        <a:xfrm>
          <a:off x="17776267" y="17911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141301</xdr:rowOff>
    </xdr:from>
    <xdr:ext cx="469744" cy="259045"/>
    <xdr:sp macro="" textlink="">
      <xdr:nvSpPr>
        <xdr:cNvPr id="590" name="n_3aveValue【庁舎】&#10;一人当たり面積"/>
        <xdr:cNvSpPr txBox="1"/>
      </xdr:nvSpPr>
      <xdr:spPr>
        <a:xfrm>
          <a:off x="17001567" y="1791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116710</xdr:rowOff>
    </xdr:from>
    <xdr:ext cx="469744" cy="259045"/>
    <xdr:sp macro="" textlink="">
      <xdr:nvSpPr>
        <xdr:cNvPr id="591" name="n_1mainValue【庁舎】&#10;一人当たり面積"/>
        <xdr:cNvSpPr txBox="1"/>
      </xdr:nvSpPr>
      <xdr:spPr>
        <a:xfrm>
          <a:off x="18561127" y="18221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116736</xdr:rowOff>
    </xdr:from>
    <xdr:ext cx="469744" cy="259045"/>
    <xdr:sp macro="" textlink="">
      <xdr:nvSpPr>
        <xdr:cNvPr id="592" name="n_2mainValue【庁舎】&#10;一人当たり面積"/>
        <xdr:cNvSpPr txBox="1"/>
      </xdr:nvSpPr>
      <xdr:spPr>
        <a:xfrm>
          <a:off x="17776267" y="18221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116764</xdr:rowOff>
    </xdr:from>
    <xdr:ext cx="469744" cy="259045"/>
    <xdr:sp macro="" textlink="">
      <xdr:nvSpPr>
        <xdr:cNvPr id="593" name="n_3mainValue【庁舎】&#10;一人当たり面積"/>
        <xdr:cNvSpPr txBox="1"/>
      </xdr:nvSpPr>
      <xdr:spPr>
        <a:xfrm>
          <a:off x="17001567" y="18221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4" name="正方形/長方形 593"/>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5" name="正方形/長方形 594"/>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6" name="テキスト ボックス 595"/>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図書館については、類似団体と比較して高い水準となっており、徐々に老朽化している。老朽化した部分を適切に修繕していくことで、長寿命化を図っていくことが必要となる。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体育館については、老朽化や耐震改修の必要性から計画的に建て替えを行ったことにより、減価償却率が低い水準となった。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一般廃棄物処理施設については、平成２８年度に施設の整理を行ったことにより数値に変動が生じた。現在廃棄物処理は他団体に委託しているため町内では実施していない。</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消防施設については、類似団体と比較し高い水準になっている。今後、消防施設の統廃合を検討していき、必要な施設に対して適切な修繕を行っていくことで、数値を低く抑えていくことに努める。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役場庁舎については、旧本庁舎の耐震改修が必要であったことから、耐震と併せて保健センター機能を持たせ、新たに本庁舎を別棟で建設したことから減価償却率が低い水準となった。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124419_&#22823;&#22810;&#21916;&#30010;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BX51">
            <v>33.700000000000003</v>
          </cell>
          <cell r="CF51">
            <v>24.9</v>
          </cell>
          <cell r="CN51">
            <v>19.899999999999999</v>
          </cell>
          <cell r="CV51">
            <v>21.4</v>
          </cell>
        </row>
        <row r="53">
          <cell r="BX53">
            <v>54.9</v>
          </cell>
          <cell r="CF53">
            <v>60.2</v>
          </cell>
          <cell r="CN53">
            <v>61</v>
          </cell>
          <cell r="CV53">
            <v>62.1</v>
          </cell>
        </row>
        <row r="55">
          <cell r="AN55" t="str">
            <v>類似団体内平均値</v>
          </cell>
          <cell r="BX55">
            <v>27</v>
          </cell>
          <cell r="CF55">
            <v>25.4</v>
          </cell>
          <cell r="CN55">
            <v>23.4</v>
          </cell>
          <cell r="CV55">
            <v>7.7</v>
          </cell>
        </row>
        <row r="57">
          <cell r="BX57">
            <v>57.2</v>
          </cell>
          <cell r="CF57">
            <v>58.7</v>
          </cell>
          <cell r="CN57">
            <v>59.2</v>
          </cell>
          <cell r="CV57">
            <v>60.7</v>
          </cell>
        </row>
        <row r="72">
          <cell r="BP72" t="str">
            <v>H26</v>
          </cell>
          <cell r="BX72" t="str">
            <v>H27</v>
          </cell>
          <cell r="CF72" t="str">
            <v>H28</v>
          </cell>
          <cell r="CN72" t="str">
            <v>H29</v>
          </cell>
          <cell r="CV72" t="str">
            <v>H30</v>
          </cell>
        </row>
        <row r="73">
          <cell r="AN73" t="str">
            <v>当該団体値</v>
          </cell>
          <cell r="BP73">
            <v>64.2</v>
          </cell>
          <cell r="BX73">
            <v>33.700000000000003</v>
          </cell>
          <cell r="CF73">
            <v>24.9</v>
          </cell>
          <cell r="CN73">
            <v>19.899999999999999</v>
          </cell>
          <cell r="CV73">
            <v>21.4</v>
          </cell>
        </row>
        <row r="75">
          <cell r="BP75">
            <v>6.5</v>
          </cell>
          <cell r="BX75">
            <v>5.8</v>
          </cell>
          <cell r="CF75">
            <v>5.4</v>
          </cell>
          <cell r="CN75">
            <v>5.3</v>
          </cell>
          <cell r="CV75">
            <v>5.2</v>
          </cell>
        </row>
        <row r="77">
          <cell r="AN77" t="str">
            <v>類似団体内平均値</v>
          </cell>
          <cell r="BP77">
            <v>10.199999999999999</v>
          </cell>
          <cell r="BX77">
            <v>27</v>
          </cell>
          <cell r="CF77">
            <v>25.4</v>
          </cell>
          <cell r="CN77">
            <v>23.4</v>
          </cell>
          <cell r="CV77">
            <v>7.7</v>
          </cell>
        </row>
        <row r="79">
          <cell r="BP79">
            <v>9.1</v>
          </cell>
          <cell r="BX79">
            <v>8.6999999999999993</v>
          </cell>
          <cell r="CF79">
            <v>8.6</v>
          </cell>
          <cell r="CN79">
            <v>8.5</v>
          </cell>
          <cell r="CV79">
            <v>8.6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0.8" zeroHeight="1" x14ac:dyDescent="0.2"/>
  <cols>
    <col min="1" max="11" width="2.109375" style="187" customWidth="1"/>
    <col min="12" max="12" width="2.21875" style="187" customWidth="1"/>
    <col min="13" max="17" width="2.33203125" style="187" customWidth="1"/>
    <col min="18" max="119" width="2.109375" style="187" customWidth="1"/>
    <col min="120" max="16384" width="0" style="187" hidden="1"/>
  </cols>
  <sheetData>
    <row r="1" spans="1:119" ht="33" customHeight="1" x14ac:dyDescent="0.2">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 thickBot="1" x14ac:dyDescent="0.25">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x14ac:dyDescent="0.2">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5431574</v>
      </c>
      <c r="BO4" s="392"/>
      <c r="BP4" s="392"/>
      <c r="BQ4" s="392"/>
      <c r="BR4" s="392"/>
      <c r="BS4" s="392"/>
      <c r="BT4" s="392"/>
      <c r="BU4" s="393"/>
      <c r="BV4" s="391">
        <v>5310715</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8.3000000000000007</v>
      </c>
      <c r="CU4" s="398"/>
      <c r="CV4" s="398"/>
      <c r="CW4" s="398"/>
      <c r="CX4" s="398"/>
      <c r="CY4" s="398"/>
      <c r="CZ4" s="398"/>
      <c r="DA4" s="399"/>
      <c r="DB4" s="397">
        <v>5.3</v>
      </c>
      <c r="DC4" s="398"/>
      <c r="DD4" s="398"/>
      <c r="DE4" s="398"/>
      <c r="DF4" s="398"/>
      <c r="DG4" s="398"/>
      <c r="DH4" s="398"/>
      <c r="DI4" s="399"/>
      <c r="DJ4" s="185"/>
      <c r="DK4" s="185"/>
      <c r="DL4" s="185"/>
      <c r="DM4" s="185"/>
      <c r="DN4" s="185"/>
      <c r="DO4" s="185"/>
    </row>
    <row r="5" spans="1:119" ht="18.75" customHeight="1" x14ac:dyDescent="0.2">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5142902</v>
      </c>
      <c r="BO5" s="429"/>
      <c r="BP5" s="429"/>
      <c r="BQ5" s="429"/>
      <c r="BR5" s="429"/>
      <c r="BS5" s="429"/>
      <c r="BT5" s="429"/>
      <c r="BU5" s="430"/>
      <c r="BV5" s="428">
        <v>5109399</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90.3</v>
      </c>
      <c r="CU5" s="426"/>
      <c r="CV5" s="426"/>
      <c r="CW5" s="426"/>
      <c r="CX5" s="426"/>
      <c r="CY5" s="426"/>
      <c r="CZ5" s="426"/>
      <c r="DA5" s="427"/>
      <c r="DB5" s="425">
        <v>88.7</v>
      </c>
      <c r="DC5" s="426"/>
      <c r="DD5" s="426"/>
      <c r="DE5" s="426"/>
      <c r="DF5" s="426"/>
      <c r="DG5" s="426"/>
      <c r="DH5" s="426"/>
      <c r="DI5" s="427"/>
      <c r="DJ5" s="185"/>
      <c r="DK5" s="185"/>
      <c r="DL5" s="185"/>
      <c r="DM5" s="185"/>
      <c r="DN5" s="185"/>
      <c r="DO5" s="185"/>
    </row>
    <row r="6" spans="1:119" ht="18.75" customHeight="1" x14ac:dyDescent="0.2">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102</v>
      </c>
      <c r="AV6" s="461"/>
      <c r="AW6" s="461"/>
      <c r="AX6" s="461"/>
      <c r="AY6" s="462" t="s">
        <v>103</v>
      </c>
      <c r="AZ6" s="463"/>
      <c r="BA6" s="463"/>
      <c r="BB6" s="463"/>
      <c r="BC6" s="463"/>
      <c r="BD6" s="463"/>
      <c r="BE6" s="463"/>
      <c r="BF6" s="463"/>
      <c r="BG6" s="463"/>
      <c r="BH6" s="463"/>
      <c r="BI6" s="463"/>
      <c r="BJ6" s="463"/>
      <c r="BK6" s="463"/>
      <c r="BL6" s="463"/>
      <c r="BM6" s="464"/>
      <c r="BN6" s="428">
        <v>288672</v>
      </c>
      <c r="BO6" s="429"/>
      <c r="BP6" s="429"/>
      <c r="BQ6" s="429"/>
      <c r="BR6" s="429"/>
      <c r="BS6" s="429"/>
      <c r="BT6" s="429"/>
      <c r="BU6" s="430"/>
      <c r="BV6" s="428">
        <v>201316</v>
      </c>
      <c r="BW6" s="429"/>
      <c r="BX6" s="429"/>
      <c r="BY6" s="429"/>
      <c r="BZ6" s="429"/>
      <c r="CA6" s="429"/>
      <c r="CB6" s="429"/>
      <c r="CC6" s="430"/>
      <c r="CD6" s="431" t="s">
        <v>104</v>
      </c>
      <c r="CE6" s="432"/>
      <c r="CF6" s="432"/>
      <c r="CG6" s="432"/>
      <c r="CH6" s="432"/>
      <c r="CI6" s="432"/>
      <c r="CJ6" s="432"/>
      <c r="CK6" s="432"/>
      <c r="CL6" s="432"/>
      <c r="CM6" s="432"/>
      <c r="CN6" s="432"/>
      <c r="CO6" s="432"/>
      <c r="CP6" s="432"/>
      <c r="CQ6" s="432"/>
      <c r="CR6" s="432"/>
      <c r="CS6" s="433"/>
      <c r="CT6" s="465">
        <v>95.1</v>
      </c>
      <c r="CU6" s="466"/>
      <c r="CV6" s="466"/>
      <c r="CW6" s="466"/>
      <c r="CX6" s="466"/>
      <c r="CY6" s="466"/>
      <c r="CZ6" s="466"/>
      <c r="DA6" s="467"/>
      <c r="DB6" s="465">
        <v>93.7</v>
      </c>
      <c r="DC6" s="466"/>
      <c r="DD6" s="466"/>
      <c r="DE6" s="466"/>
      <c r="DF6" s="466"/>
      <c r="DG6" s="466"/>
      <c r="DH6" s="466"/>
      <c r="DI6" s="467"/>
      <c r="DJ6" s="185"/>
      <c r="DK6" s="185"/>
      <c r="DL6" s="185"/>
      <c r="DM6" s="185"/>
      <c r="DN6" s="185"/>
      <c r="DO6" s="185"/>
    </row>
    <row r="7" spans="1:119" ht="18.75" customHeight="1" x14ac:dyDescent="0.2">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105</v>
      </c>
      <c r="AN7" s="458"/>
      <c r="AO7" s="458"/>
      <c r="AP7" s="458"/>
      <c r="AQ7" s="458"/>
      <c r="AR7" s="458"/>
      <c r="AS7" s="458"/>
      <c r="AT7" s="459"/>
      <c r="AU7" s="460" t="s">
        <v>102</v>
      </c>
      <c r="AV7" s="461"/>
      <c r="AW7" s="461"/>
      <c r="AX7" s="461"/>
      <c r="AY7" s="462" t="s">
        <v>106</v>
      </c>
      <c r="AZ7" s="463"/>
      <c r="BA7" s="463"/>
      <c r="BB7" s="463"/>
      <c r="BC7" s="463"/>
      <c r="BD7" s="463"/>
      <c r="BE7" s="463"/>
      <c r="BF7" s="463"/>
      <c r="BG7" s="463"/>
      <c r="BH7" s="463"/>
      <c r="BI7" s="463"/>
      <c r="BJ7" s="463"/>
      <c r="BK7" s="463"/>
      <c r="BL7" s="463"/>
      <c r="BM7" s="464"/>
      <c r="BN7" s="428">
        <v>20826</v>
      </c>
      <c r="BO7" s="429"/>
      <c r="BP7" s="429"/>
      <c r="BQ7" s="429"/>
      <c r="BR7" s="429"/>
      <c r="BS7" s="429"/>
      <c r="BT7" s="429"/>
      <c r="BU7" s="430"/>
      <c r="BV7" s="428">
        <v>31855</v>
      </c>
      <c r="BW7" s="429"/>
      <c r="BX7" s="429"/>
      <c r="BY7" s="429"/>
      <c r="BZ7" s="429"/>
      <c r="CA7" s="429"/>
      <c r="CB7" s="429"/>
      <c r="CC7" s="430"/>
      <c r="CD7" s="431" t="s">
        <v>107</v>
      </c>
      <c r="CE7" s="432"/>
      <c r="CF7" s="432"/>
      <c r="CG7" s="432"/>
      <c r="CH7" s="432"/>
      <c r="CI7" s="432"/>
      <c r="CJ7" s="432"/>
      <c r="CK7" s="432"/>
      <c r="CL7" s="432"/>
      <c r="CM7" s="432"/>
      <c r="CN7" s="432"/>
      <c r="CO7" s="432"/>
      <c r="CP7" s="432"/>
      <c r="CQ7" s="432"/>
      <c r="CR7" s="432"/>
      <c r="CS7" s="433"/>
      <c r="CT7" s="428">
        <v>3219129</v>
      </c>
      <c r="CU7" s="429"/>
      <c r="CV7" s="429"/>
      <c r="CW7" s="429"/>
      <c r="CX7" s="429"/>
      <c r="CY7" s="429"/>
      <c r="CZ7" s="429"/>
      <c r="DA7" s="430"/>
      <c r="DB7" s="428">
        <v>3222736</v>
      </c>
      <c r="DC7" s="429"/>
      <c r="DD7" s="429"/>
      <c r="DE7" s="429"/>
      <c r="DF7" s="429"/>
      <c r="DG7" s="429"/>
      <c r="DH7" s="429"/>
      <c r="DI7" s="430"/>
      <c r="DJ7" s="185"/>
      <c r="DK7" s="185"/>
      <c r="DL7" s="185"/>
      <c r="DM7" s="185"/>
      <c r="DN7" s="185"/>
      <c r="DO7" s="185"/>
    </row>
    <row r="8" spans="1:119" ht="18.75" customHeight="1" thickBot="1" x14ac:dyDescent="0.25">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108</v>
      </c>
      <c r="AN8" s="458"/>
      <c r="AO8" s="458"/>
      <c r="AP8" s="458"/>
      <c r="AQ8" s="458"/>
      <c r="AR8" s="458"/>
      <c r="AS8" s="458"/>
      <c r="AT8" s="459"/>
      <c r="AU8" s="460" t="s">
        <v>109</v>
      </c>
      <c r="AV8" s="461"/>
      <c r="AW8" s="461"/>
      <c r="AX8" s="461"/>
      <c r="AY8" s="462" t="s">
        <v>110</v>
      </c>
      <c r="AZ8" s="463"/>
      <c r="BA8" s="463"/>
      <c r="BB8" s="463"/>
      <c r="BC8" s="463"/>
      <c r="BD8" s="463"/>
      <c r="BE8" s="463"/>
      <c r="BF8" s="463"/>
      <c r="BG8" s="463"/>
      <c r="BH8" s="463"/>
      <c r="BI8" s="463"/>
      <c r="BJ8" s="463"/>
      <c r="BK8" s="463"/>
      <c r="BL8" s="463"/>
      <c r="BM8" s="464"/>
      <c r="BN8" s="428">
        <v>267846</v>
      </c>
      <c r="BO8" s="429"/>
      <c r="BP8" s="429"/>
      <c r="BQ8" s="429"/>
      <c r="BR8" s="429"/>
      <c r="BS8" s="429"/>
      <c r="BT8" s="429"/>
      <c r="BU8" s="430"/>
      <c r="BV8" s="428">
        <v>169461</v>
      </c>
      <c r="BW8" s="429"/>
      <c r="BX8" s="429"/>
      <c r="BY8" s="429"/>
      <c r="BZ8" s="429"/>
      <c r="CA8" s="429"/>
      <c r="CB8" s="429"/>
      <c r="CC8" s="430"/>
      <c r="CD8" s="431" t="s">
        <v>111</v>
      </c>
      <c r="CE8" s="432"/>
      <c r="CF8" s="432"/>
      <c r="CG8" s="432"/>
      <c r="CH8" s="432"/>
      <c r="CI8" s="432"/>
      <c r="CJ8" s="432"/>
      <c r="CK8" s="432"/>
      <c r="CL8" s="432"/>
      <c r="CM8" s="432"/>
      <c r="CN8" s="432"/>
      <c r="CO8" s="432"/>
      <c r="CP8" s="432"/>
      <c r="CQ8" s="432"/>
      <c r="CR8" s="432"/>
      <c r="CS8" s="433"/>
      <c r="CT8" s="468">
        <v>0.43</v>
      </c>
      <c r="CU8" s="469"/>
      <c r="CV8" s="469"/>
      <c r="CW8" s="469"/>
      <c r="CX8" s="469"/>
      <c r="CY8" s="469"/>
      <c r="CZ8" s="469"/>
      <c r="DA8" s="470"/>
      <c r="DB8" s="468">
        <v>0.42</v>
      </c>
      <c r="DC8" s="469"/>
      <c r="DD8" s="469"/>
      <c r="DE8" s="469"/>
      <c r="DF8" s="469"/>
      <c r="DG8" s="469"/>
      <c r="DH8" s="469"/>
      <c r="DI8" s="470"/>
      <c r="DJ8" s="185"/>
      <c r="DK8" s="185"/>
      <c r="DL8" s="185"/>
      <c r="DM8" s="185"/>
      <c r="DN8" s="185"/>
      <c r="DO8" s="185"/>
    </row>
    <row r="9" spans="1:119" ht="18.75" customHeight="1" thickBot="1" x14ac:dyDescent="0.25">
      <c r="A9" s="186"/>
      <c r="B9" s="422" t="s">
        <v>112</v>
      </c>
      <c r="C9" s="423"/>
      <c r="D9" s="423"/>
      <c r="E9" s="423"/>
      <c r="F9" s="423"/>
      <c r="G9" s="423"/>
      <c r="H9" s="423"/>
      <c r="I9" s="423"/>
      <c r="J9" s="423"/>
      <c r="K9" s="471"/>
      <c r="L9" s="472" t="s">
        <v>113</v>
      </c>
      <c r="M9" s="473"/>
      <c r="N9" s="473"/>
      <c r="O9" s="473"/>
      <c r="P9" s="473"/>
      <c r="Q9" s="474"/>
      <c r="R9" s="475">
        <v>9843</v>
      </c>
      <c r="S9" s="476"/>
      <c r="T9" s="476"/>
      <c r="U9" s="476"/>
      <c r="V9" s="477"/>
      <c r="W9" s="385" t="s">
        <v>114</v>
      </c>
      <c r="X9" s="386"/>
      <c r="Y9" s="386"/>
      <c r="Z9" s="386"/>
      <c r="AA9" s="386"/>
      <c r="AB9" s="386"/>
      <c r="AC9" s="386"/>
      <c r="AD9" s="386"/>
      <c r="AE9" s="386"/>
      <c r="AF9" s="386"/>
      <c r="AG9" s="386"/>
      <c r="AH9" s="386"/>
      <c r="AI9" s="386"/>
      <c r="AJ9" s="386"/>
      <c r="AK9" s="386"/>
      <c r="AL9" s="387"/>
      <c r="AM9" s="457" t="s">
        <v>115</v>
      </c>
      <c r="AN9" s="458"/>
      <c r="AO9" s="458"/>
      <c r="AP9" s="458"/>
      <c r="AQ9" s="458"/>
      <c r="AR9" s="458"/>
      <c r="AS9" s="458"/>
      <c r="AT9" s="459"/>
      <c r="AU9" s="460" t="s">
        <v>116</v>
      </c>
      <c r="AV9" s="461"/>
      <c r="AW9" s="461"/>
      <c r="AX9" s="461"/>
      <c r="AY9" s="462" t="s">
        <v>117</v>
      </c>
      <c r="AZ9" s="463"/>
      <c r="BA9" s="463"/>
      <c r="BB9" s="463"/>
      <c r="BC9" s="463"/>
      <c r="BD9" s="463"/>
      <c r="BE9" s="463"/>
      <c r="BF9" s="463"/>
      <c r="BG9" s="463"/>
      <c r="BH9" s="463"/>
      <c r="BI9" s="463"/>
      <c r="BJ9" s="463"/>
      <c r="BK9" s="463"/>
      <c r="BL9" s="463"/>
      <c r="BM9" s="464"/>
      <c r="BN9" s="428">
        <v>98385</v>
      </c>
      <c r="BO9" s="429"/>
      <c r="BP9" s="429"/>
      <c r="BQ9" s="429"/>
      <c r="BR9" s="429"/>
      <c r="BS9" s="429"/>
      <c r="BT9" s="429"/>
      <c r="BU9" s="430"/>
      <c r="BV9" s="428">
        <v>-40198</v>
      </c>
      <c r="BW9" s="429"/>
      <c r="BX9" s="429"/>
      <c r="BY9" s="429"/>
      <c r="BZ9" s="429"/>
      <c r="CA9" s="429"/>
      <c r="CB9" s="429"/>
      <c r="CC9" s="430"/>
      <c r="CD9" s="431" t="s">
        <v>118</v>
      </c>
      <c r="CE9" s="432"/>
      <c r="CF9" s="432"/>
      <c r="CG9" s="432"/>
      <c r="CH9" s="432"/>
      <c r="CI9" s="432"/>
      <c r="CJ9" s="432"/>
      <c r="CK9" s="432"/>
      <c r="CL9" s="432"/>
      <c r="CM9" s="432"/>
      <c r="CN9" s="432"/>
      <c r="CO9" s="432"/>
      <c r="CP9" s="432"/>
      <c r="CQ9" s="432"/>
      <c r="CR9" s="432"/>
      <c r="CS9" s="433"/>
      <c r="CT9" s="425">
        <v>12.1</v>
      </c>
      <c r="CU9" s="426"/>
      <c r="CV9" s="426"/>
      <c r="CW9" s="426"/>
      <c r="CX9" s="426"/>
      <c r="CY9" s="426"/>
      <c r="CZ9" s="426"/>
      <c r="DA9" s="427"/>
      <c r="DB9" s="425">
        <v>12.8</v>
      </c>
      <c r="DC9" s="426"/>
      <c r="DD9" s="426"/>
      <c r="DE9" s="426"/>
      <c r="DF9" s="426"/>
      <c r="DG9" s="426"/>
      <c r="DH9" s="426"/>
      <c r="DI9" s="427"/>
      <c r="DJ9" s="185"/>
      <c r="DK9" s="185"/>
      <c r="DL9" s="185"/>
      <c r="DM9" s="185"/>
      <c r="DN9" s="185"/>
      <c r="DO9" s="185"/>
    </row>
    <row r="10" spans="1:119" ht="18.75" customHeight="1" thickBot="1" x14ac:dyDescent="0.25">
      <c r="A10" s="186"/>
      <c r="B10" s="422"/>
      <c r="C10" s="423"/>
      <c r="D10" s="423"/>
      <c r="E10" s="423"/>
      <c r="F10" s="423"/>
      <c r="G10" s="423"/>
      <c r="H10" s="423"/>
      <c r="I10" s="423"/>
      <c r="J10" s="423"/>
      <c r="K10" s="471"/>
      <c r="L10" s="478" t="s">
        <v>119</v>
      </c>
      <c r="M10" s="458"/>
      <c r="N10" s="458"/>
      <c r="O10" s="458"/>
      <c r="P10" s="458"/>
      <c r="Q10" s="459"/>
      <c r="R10" s="479">
        <v>10671</v>
      </c>
      <c r="S10" s="480"/>
      <c r="T10" s="480"/>
      <c r="U10" s="480"/>
      <c r="V10" s="481"/>
      <c r="W10" s="416"/>
      <c r="X10" s="417"/>
      <c r="Y10" s="417"/>
      <c r="Z10" s="417"/>
      <c r="AA10" s="417"/>
      <c r="AB10" s="417"/>
      <c r="AC10" s="417"/>
      <c r="AD10" s="417"/>
      <c r="AE10" s="417"/>
      <c r="AF10" s="417"/>
      <c r="AG10" s="417"/>
      <c r="AH10" s="417"/>
      <c r="AI10" s="417"/>
      <c r="AJ10" s="417"/>
      <c r="AK10" s="417"/>
      <c r="AL10" s="420"/>
      <c r="AM10" s="457" t="s">
        <v>120</v>
      </c>
      <c r="AN10" s="458"/>
      <c r="AO10" s="458"/>
      <c r="AP10" s="458"/>
      <c r="AQ10" s="458"/>
      <c r="AR10" s="458"/>
      <c r="AS10" s="458"/>
      <c r="AT10" s="459"/>
      <c r="AU10" s="460" t="s">
        <v>121</v>
      </c>
      <c r="AV10" s="461"/>
      <c r="AW10" s="461"/>
      <c r="AX10" s="461"/>
      <c r="AY10" s="462" t="s">
        <v>122</v>
      </c>
      <c r="AZ10" s="463"/>
      <c r="BA10" s="463"/>
      <c r="BB10" s="463"/>
      <c r="BC10" s="463"/>
      <c r="BD10" s="463"/>
      <c r="BE10" s="463"/>
      <c r="BF10" s="463"/>
      <c r="BG10" s="463"/>
      <c r="BH10" s="463"/>
      <c r="BI10" s="463"/>
      <c r="BJ10" s="463"/>
      <c r="BK10" s="463"/>
      <c r="BL10" s="463"/>
      <c r="BM10" s="464"/>
      <c r="BN10" s="428">
        <v>0</v>
      </c>
      <c r="BO10" s="429"/>
      <c r="BP10" s="429"/>
      <c r="BQ10" s="429"/>
      <c r="BR10" s="429"/>
      <c r="BS10" s="429"/>
      <c r="BT10" s="429"/>
      <c r="BU10" s="430"/>
      <c r="BV10" s="428">
        <v>0</v>
      </c>
      <c r="BW10" s="429"/>
      <c r="BX10" s="429"/>
      <c r="BY10" s="429"/>
      <c r="BZ10" s="429"/>
      <c r="CA10" s="429"/>
      <c r="CB10" s="429"/>
      <c r="CC10" s="430"/>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422"/>
      <c r="C11" s="423"/>
      <c r="D11" s="423"/>
      <c r="E11" s="423"/>
      <c r="F11" s="423"/>
      <c r="G11" s="423"/>
      <c r="H11" s="423"/>
      <c r="I11" s="423"/>
      <c r="J11" s="423"/>
      <c r="K11" s="471"/>
      <c r="L11" s="482" t="s">
        <v>124</v>
      </c>
      <c r="M11" s="483"/>
      <c r="N11" s="483"/>
      <c r="O11" s="483"/>
      <c r="P11" s="483"/>
      <c r="Q11" s="484"/>
      <c r="R11" s="485" t="s">
        <v>125</v>
      </c>
      <c r="S11" s="486"/>
      <c r="T11" s="486"/>
      <c r="U11" s="486"/>
      <c r="V11" s="487"/>
      <c r="W11" s="416"/>
      <c r="X11" s="417"/>
      <c r="Y11" s="417"/>
      <c r="Z11" s="417"/>
      <c r="AA11" s="417"/>
      <c r="AB11" s="417"/>
      <c r="AC11" s="417"/>
      <c r="AD11" s="417"/>
      <c r="AE11" s="417"/>
      <c r="AF11" s="417"/>
      <c r="AG11" s="417"/>
      <c r="AH11" s="417"/>
      <c r="AI11" s="417"/>
      <c r="AJ11" s="417"/>
      <c r="AK11" s="417"/>
      <c r="AL11" s="420"/>
      <c r="AM11" s="457" t="s">
        <v>126</v>
      </c>
      <c r="AN11" s="458"/>
      <c r="AO11" s="458"/>
      <c r="AP11" s="458"/>
      <c r="AQ11" s="458"/>
      <c r="AR11" s="458"/>
      <c r="AS11" s="458"/>
      <c r="AT11" s="459"/>
      <c r="AU11" s="460" t="s">
        <v>127</v>
      </c>
      <c r="AV11" s="461"/>
      <c r="AW11" s="461"/>
      <c r="AX11" s="461"/>
      <c r="AY11" s="462" t="s">
        <v>128</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129</v>
      </c>
      <c r="CE11" s="432"/>
      <c r="CF11" s="432"/>
      <c r="CG11" s="432"/>
      <c r="CH11" s="432"/>
      <c r="CI11" s="432"/>
      <c r="CJ11" s="432"/>
      <c r="CK11" s="432"/>
      <c r="CL11" s="432"/>
      <c r="CM11" s="432"/>
      <c r="CN11" s="432"/>
      <c r="CO11" s="432"/>
      <c r="CP11" s="432"/>
      <c r="CQ11" s="432"/>
      <c r="CR11" s="432"/>
      <c r="CS11" s="433"/>
      <c r="CT11" s="468" t="s">
        <v>130</v>
      </c>
      <c r="CU11" s="469"/>
      <c r="CV11" s="469"/>
      <c r="CW11" s="469"/>
      <c r="CX11" s="469"/>
      <c r="CY11" s="469"/>
      <c r="CZ11" s="469"/>
      <c r="DA11" s="470"/>
      <c r="DB11" s="468" t="s">
        <v>130</v>
      </c>
      <c r="DC11" s="469"/>
      <c r="DD11" s="469"/>
      <c r="DE11" s="469"/>
      <c r="DF11" s="469"/>
      <c r="DG11" s="469"/>
      <c r="DH11" s="469"/>
      <c r="DI11" s="470"/>
      <c r="DJ11" s="185"/>
      <c r="DK11" s="185"/>
      <c r="DL11" s="185"/>
      <c r="DM11" s="185"/>
      <c r="DN11" s="185"/>
      <c r="DO11" s="185"/>
    </row>
    <row r="12" spans="1:119" ht="18.75" customHeight="1" x14ac:dyDescent="0.2">
      <c r="A12" s="186"/>
      <c r="B12" s="488" t="s">
        <v>131</v>
      </c>
      <c r="C12" s="489"/>
      <c r="D12" s="489"/>
      <c r="E12" s="489"/>
      <c r="F12" s="489"/>
      <c r="G12" s="489"/>
      <c r="H12" s="489"/>
      <c r="I12" s="489"/>
      <c r="J12" s="489"/>
      <c r="K12" s="490"/>
      <c r="L12" s="497" t="s">
        <v>132</v>
      </c>
      <c r="M12" s="498"/>
      <c r="N12" s="498"/>
      <c r="O12" s="498"/>
      <c r="P12" s="498"/>
      <c r="Q12" s="499"/>
      <c r="R12" s="500">
        <v>9161</v>
      </c>
      <c r="S12" s="501"/>
      <c r="T12" s="501"/>
      <c r="U12" s="501"/>
      <c r="V12" s="502"/>
      <c r="W12" s="503" t="s">
        <v>1</v>
      </c>
      <c r="X12" s="461"/>
      <c r="Y12" s="461"/>
      <c r="Z12" s="461"/>
      <c r="AA12" s="461"/>
      <c r="AB12" s="504"/>
      <c r="AC12" s="460" t="s">
        <v>133</v>
      </c>
      <c r="AD12" s="461"/>
      <c r="AE12" s="461"/>
      <c r="AF12" s="461"/>
      <c r="AG12" s="504"/>
      <c r="AH12" s="460" t="s">
        <v>134</v>
      </c>
      <c r="AI12" s="461"/>
      <c r="AJ12" s="461"/>
      <c r="AK12" s="461"/>
      <c r="AL12" s="505"/>
      <c r="AM12" s="457" t="s">
        <v>135</v>
      </c>
      <c r="AN12" s="458"/>
      <c r="AO12" s="458"/>
      <c r="AP12" s="458"/>
      <c r="AQ12" s="458"/>
      <c r="AR12" s="458"/>
      <c r="AS12" s="458"/>
      <c r="AT12" s="459"/>
      <c r="AU12" s="460" t="s">
        <v>136</v>
      </c>
      <c r="AV12" s="461"/>
      <c r="AW12" s="461"/>
      <c r="AX12" s="461"/>
      <c r="AY12" s="462" t="s">
        <v>137</v>
      </c>
      <c r="AZ12" s="463"/>
      <c r="BA12" s="463"/>
      <c r="BB12" s="463"/>
      <c r="BC12" s="463"/>
      <c r="BD12" s="463"/>
      <c r="BE12" s="463"/>
      <c r="BF12" s="463"/>
      <c r="BG12" s="463"/>
      <c r="BH12" s="463"/>
      <c r="BI12" s="463"/>
      <c r="BJ12" s="463"/>
      <c r="BK12" s="463"/>
      <c r="BL12" s="463"/>
      <c r="BM12" s="464"/>
      <c r="BN12" s="428">
        <v>122745</v>
      </c>
      <c r="BO12" s="429"/>
      <c r="BP12" s="429"/>
      <c r="BQ12" s="429"/>
      <c r="BR12" s="429"/>
      <c r="BS12" s="429"/>
      <c r="BT12" s="429"/>
      <c r="BU12" s="430"/>
      <c r="BV12" s="428">
        <v>0</v>
      </c>
      <c r="BW12" s="429"/>
      <c r="BX12" s="429"/>
      <c r="BY12" s="429"/>
      <c r="BZ12" s="429"/>
      <c r="CA12" s="429"/>
      <c r="CB12" s="429"/>
      <c r="CC12" s="430"/>
      <c r="CD12" s="431" t="s">
        <v>138</v>
      </c>
      <c r="CE12" s="432"/>
      <c r="CF12" s="432"/>
      <c r="CG12" s="432"/>
      <c r="CH12" s="432"/>
      <c r="CI12" s="432"/>
      <c r="CJ12" s="432"/>
      <c r="CK12" s="432"/>
      <c r="CL12" s="432"/>
      <c r="CM12" s="432"/>
      <c r="CN12" s="432"/>
      <c r="CO12" s="432"/>
      <c r="CP12" s="432"/>
      <c r="CQ12" s="432"/>
      <c r="CR12" s="432"/>
      <c r="CS12" s="433"/>
      <c r="CT12" s="468" t="s">
        <v>139</v>
      </c>
      <c r="CU12" s="469"/>
      <c r="CV12" s="469"/>
      <c r="CW12" s="469"/>
      <c r="CX12" s="469"/>
      <c r="CY12" s="469"/>
      <c r="CZ12" s="469"/>
      <c r="DA12" s="470"/>
      <c r="DB12" s="468" t="s">
        <v>139</v>
      </c>
      <c r="DC12" s="469"/>
      <c r="DD12" s="469"/>
      <c r="DE12" s="469"/>
      <c r="DF12" s="469"/>
      <c r="DG12" s="469"/>
      <c r="DH12" s="469"/>
      <c r="DI12" s="470"/>
      <c r="DJ12" s="185"/>
      <c r="DK12" s="185"/>
      <c r="DL12" s="185"/>
      <c r="DM12" s="185"/>
      <c r="DN12" s="185"/>
      <c r="DO12" s="185"/>
    </row>
    <row r="13" spans="1:119" ht="18.75" customHeight="1" x14ac:dyDescent="0.2">
      <c r="A13" s="186"/>
      <c r="B13" s="491"/>
      <c r="C13" s="492"/>
      <c r="D13" s="492"/>
      <c r="E13" s="492"/>
      <c r="F13" s="492"/>
      <c r="G13" s="492"/>
      <c r="H13" s="492"/>
      <c r="I13" s="492"/>
      <c r="J13" s="492"/>
      <c r="K13" s="493"/>
      <c r="L13" s="196"/>
      <c r="M13" s="516" t="s">
        <v>140</v>
      </c>
      <c r="N13" s="517"/>
      <c r="O13" s="517"/>
      <c r="P13" s="517"/>
      <c r="Q13" s="518"/>
      <c r="R13" s="509">
        <v>9098</v>
      </c>
      <c r="S13" s="510"/>
      <c r="T13" s="510"/>
      <c r="U13" s="510"/>
      <c r="V13" s="511"/>
      <c r="W13" s="444" t="s">
        <v>141</v>
      </c>
      <c r="X13" s="445"/>
      <c r="Y13" s="445"/>
      <c r="Z13" s="445"/>
      <c r="AA13" s="445"/>
      <c r="AB13" s="435"/>
      <c r="AC13" s="479">
        <v>376</v>
      </c>
      <c r="AD13" s="480"/>
      <c r="AE13" s="480"/>
      <c r="AF13" s="480"/>
      <c r="AG13" s="519"/>
      <c r="AH13" s="479">
        <v>316</v>
      </c>
      <c r="AI13" s="480"/>
      <c r="AJ13" s="480"/>
      <c r="AK13" s="480"/>
      <c r="AL13" s="481"/>
      <c r="AM13" s="457" t="s">
        <v>142</v>
      </c>
      <c r="AN13" s="458"/>
      <c r="AO13" s="458"/>
      <c r="AP13" s="458"/>
      <c r="AQ13" s="458"/>
      <c r="AR13" s="458"/>
      <c r="AS13" s="458"/>
      <c r="AT13" s="459"/>
      <c r="AU13" s="460" t="s">
        <v>143</v>
      </c>
      <c r="AV13" s="461"/>
      <c r="AW13" s="461"/>
      <c r="AX13" s="461"/>
      <c r="AY13" s="462" t="s">
        <v>144</v>
      </c>
      <c r="AZ13" s="463"/>
      <c r="BA13" s="463"/>
      <c r="BB13" s="463"/>
      <c r="BC13" s="463"/>
      <c r="BD13" s="463"/>
      <c r="BE13" s="463"/>
      <c r="BF13" s="463"/>
      <c r="BG13" s="463"/>
      <c r="BH13" s="463"/>
      <c r="BI13" s="463"/>
      <c r="BJ13" s="463"/>
      <c r="BK13" s="463"/>
      <c r="BL13" s="463"/>
      <c r="BM13" s="464"/>
      <c r="BN13" s="428">
        <v>-24360</v>
      </c>
      <c r="BO13" s="429"/>
      <c r="BP13" s="429"/>
      <c r="BQ13" s="429"/>
      <c r="BR13" s="429"/>
      <c r="BS13" s="429"/>
      <c r="BT13" s="429"/>
      <c r="BU13" s="430"/>
      <c r="BV13" s="428">
        <v>-40198</v>
      </c>
      <c r="BW13" s="429"/>
      <c r="BX13" s="429"/>
      <c r="BY13" s="429"/>
      <c r="BZ13" s="429"/>
      <c r="CA13" s="429"/>
      <c r="CB13" s="429"/>
      <c r="CC13" s="430"/>
      <c r="CD13" s="431" t="s">
        <v>145</v>
      </c>
      <c r="CE13" s="432"/>
      <c r="CF13" s="432"/>
      <c r="CG13" s="432"/>
      <c r="CH13" s="432"/>
      <c r="CI13" s="432"/>
      <c r="CJ13" s="432"/>
      <c r="CK13" s="432"/>
      <c r="CL13" s="432"/>
      <c r="CM13" s="432"/>
      <c r="CN13" s="432"/>
      <c r="CO13" s="432"/>
      <c r="CP13" s="432"/>
      <c r="CQ13" s="432"/>
      <c r="CR13" s="432"/>
      <c r="CS13" s="433"/>
      <c r="CT13" s="425">
        <v>5.2</v>
      </c>
      <c r="CU13" s="426"/>
      <c r="CV13" s="426"/>
      <c r="CW13" s="426"/>
      <c r="CX13" s="426"/>
      <c r="CY13" s="426"/>
      <c r="CZ13" s="426"/>
      <c r="DA13" s="427"/>
      <c r="DB13" s="425">
        <v>5.3</v>
      </c>
      <c r="DC13" s="426"/>
      <c r="DD13" s="426"/>
      <c r="DE13" s="426"/>
      <c r="DF13" s="426"/>
      <c r="DG13" s="426"/>
      <c r="DH13" s="426"/>
      <c r="DI13" s="427"/>
      <c r="DJ13" s="185"/>
      <c r="DK13" s="185"/>
      <c r="DL13" s="185"/>
      <c r="DM13" s="185"/>
      <c r="DN13" s="185"/>
      <c r="DO13" s="185"/>
    </row>
    <row r="14" spans="1:119" ht="18.75" customHeight="1" thickBot="1" x14ac:dyDescent="0.25">
      <c r="A14" s="186"/>
      <c r="B14" s="491"/>
      <c r="C14" s="492"/>
      <c r="D14" s="492"/>
      <c r="E14" s="492"/>
      <c r="F14" s="492"/>
      <c r="G14" s="492"/>
      <c r="H14" s="492"/>
      <c r="I14" s="492"/>
      <c r="J14" s="492"/>
      <c r="K14" s="493"/>
      <c r="L14" s="506" t="s">
        <v>146</v>
      </c>
      <c r="M14" s="507"/>
      <c r="N14" s="507"/>
      <c r="O14" s="507"/>
      <c r="P14" s="507"/>
      <c r="Q14" s="508"/>
      <c r="R14" s="509">
        <v>9385</v>
      </c>
      <c r="S14" s="510"/>
      <c r="T14" s="510"/>
      <c r="U14" s="510"/>
      <c r="V14" s="511"/>
      <c r="W14" s="418"/>
      <c r="X14" s="419"/>
      <c r="Y14" s="419"/>
      <c r="Z14" s="419"/>
      <c r="AA14" s="419"/>
      <c r="AB14" s="408"/>
      <c r="AC14" s="512">
        <v>8.8000000000000007</v>
      </c>
      <c r="AD14" s="513"/>
      <c r="AE14" s="513"/>
      <c r="AF14" s="513"/>
      <c r="AG14" s="514"/>
      <c r="AH14" s="512">
        <v>6.8</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147</v>
      </c>
      <c r="CE14" s="521"/>
      <c r="CF14" s="521"/>
      <c r="CG14" s="521"/>
      <c r="CH14" s="521"/>
      <c r="CI14" s="521"/>
      <c r="CJ14" s="521"/>
      <c r="CK14" s="521"/>
      <c r="CL14" s="521"/>
      <c r="CM14" s="521"/>
      <c r="CN14" s="521"/>
      <c r="CO14" s="521"/>
      <c r="CP14" s="521"/>
      <c r="CQ14" s="521"/>
      <c r="CR14" s="521"/>
      <c r="CS14" s="522"/>
      <c r="CT14" s="523">
        <v>21.4</v>
      </c>
      <c r="CU14" s="524"/>
      <c r="CV14" s="524"/>
      <c r="CW14" s="524"/>
      <c r="CX14" s="524"/>
      <c r="CY14" s="524"/>
      <c r="CZ14" s="524"/>
      <c r="DA14" s="525"/>
      <c r="DB14" s="523">
        <v>19.899999999999999</v>
      </c>
      <c r="DC14" s="524"/>
      <c r="DD14" s="524"/>
      <c r="DE14" s="524"/>
      <c r="DF14" s="524"/>
      <c r="DG14" s="524"/>
      <c r="DH14" s="524"/>
      <c r="DI14" s="525"/>
      <c r="DJ14" s="185"/>
      <c r="DK14" s="185"/>
      <c r="DL14" s="185"/>
      <c r="DM14" s="185"/>
      <c r="DN14" s="185"/>
      <c r="DO14" s="185"/>
    </row>
    <row r="15" spans="1:119" ht="18.75" customHeight="1" x14ac:dyDescent="0.2">
      <c r="A15" s="186"/>
      <c r="B15" s="491"/>
      <c r="C15" s="492"/>
      <c r="D15" s="492"/>
      <c r="E15" s="492"/>
      <c r="F15" s="492"/>
      <c r="G15" s="492"/>
      <c r="H15" s="492"/>
      <c r="I15" s="492"/>
      <c r="J15" s="492"/>
      <c r="K15" s="493"/>
      <c r="L15" s="196"/>
      <c r="M15" s="516" t="s">
        <v>140</v>
      </c>
      <c r="N15" s="517"/>
      <c r="O15" s="517"/>
      <c r="P15" s="517"/>
      <c r="Q15" s="518"/>
      <c r="R15" s="509">
        <v>9331</v>
      </c>
      <c r="S15" s="510"/>
      <c r="T15" s="510"/>
      <c r="U15" s="510"/>
      <c r="V15" s="511"/>
      <c r="W15" s="444" t="s">
        <v>148</v>
      </c>
      <c r="X15" s="445"/>
      <c r="Y15" s="445"/>
      <c r="Z15" s="445"/>
      <c r="AA15" s="445"/>
      <c r="AB15" s="435"/>
      <c r="AC15" s="479">
        <v>1034</v>
      </c>
      <c r="AD15" s="480"/>
      <c r="AE15" s="480"/>
      <c r="AF15" s="480"/>
      <c r="AG15" s="519"/>
      <c r="AH15" s="479">
        <v>1202</v>
      </c>
      <c r="AI15" s="480"/>
      <c r="AJ15" s="480"/>
      <c r="AK15" s="480"/>
      <c r="AL15" s="481"/>
      <c r="AM15" s="457"/>
      <c r="AN15" s="458"/>
      <c r="AO15" s="458"/>
      <c r="AP15" s="458"/>
      <c r="AQ15" s="458"/>
      <c r="AR15" s="458"/>
      <c r="AS15" s="458"/>
      <c r="AT15" s="459"/>
      <c r="AU15" s="460"/>
      <c r="AV15" s="461"/>
      <c r="AW15" s="461"/>
      <c r="AX15" s="461"/>
      <c r="AY15" s="388" t="s">
        <v>149</v>
      </c>
      <c r="AZ15" s="389"/>
      <c r="BA15" s="389"/>
      <c r="BB15" s="389"/>
      <c r="BC15" s="389"/>
      <c r="BD15" s="389"/>
      <c r="BE15" s="389"/>
      <c r="BF15" s="389"/>
      <c r="BG15" s="389"/>
      <c r="BH15" s="389"/>
      <c r="BI15" s="389"/>
      <c r="BJ15" s="389"/>
      <c r="BK15" s="389"/>
      <c r="BL15" s="389"/>
      <c r="BM15" s="390"/>
      <c r="BN15" s="391">
        <v>1229596</v>
      </c>
      <c r="BO15" s="392"/>
      <c r="BP15" s="392"/>
      <c r="BQ15" s="392"/>
      <c r="BR15" s="392"/>
      <c r="BS15" s="392"/>
      <c r="BT15" s="392"/>
      <c r="BU15" s="393"/>
      <c r="BV15" s="391">
        <v>1146019</v>
      </c>
      <c r="BW15" s="392"/>
      <c r="BX15" s="392"/>
      <c r="BY15" s="392"/>
      <c r="BZ15" s="392"/>
      <c r="CA15" s="392"/>
      <c r="CB15" s="392"/>
      <c r="CC15" s="393"/>
      <c r="CD15" s="526" t="s">
        <v>150</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491"/>
      <c r="C16" s="492"/>
      <c r="D16" s="492"/>
      <c r="E16" s="492"/>
      <c r="F16" s="492"/>
      <c r="G16" s="492"/>
      <c r="H16" s="492"/>
      <c r="I16" s="492"/>
      <c r="J16" s="492"/>
      <c r="K16" s="493"/>
      <c r="L16" s="506" t="s">
        <v>151</v>
      </c>
      <c r="M16" s="537"/>
      <c r="N16" s="537"/>
      <c r="O16" s="537"/>
      <c r="P16" s="537"/>
      <c r="Q16" s="538"/>
      <c r="R16" s="529" t="s">
        <v>152</v>
      </c>
      <c r="S16" s="530"/>
      <c r="T16" s="530"/>
      <c r="U16" s="530"/>
      <c r="V16" s="531"/>
      <c r="W16" s="418"/>
      <c r="X16" s="419"/>
      <c r="Y16" s="419"/>
      <c r="Z16" s="419"/>
      <c r="AA16" s="419"/>
      <c r="AB16" s="408"/>
      <c r="AC16" s="512">
        <v>24.1</v>
      </c>
      <c r="AD16" s="513"/>
      <c r="AE16" s="513"/>
      <c r="AF16" s="513"/>
      <c r="AG16" s="514"/>
      <c r="AH16" s="512">
        <v>25.9</v>
      </c>
      <c r="AI16" s="513"/>
      <c r="AJ16" s="513"/>
      <c r="AK16" s="513"/>
      <c r="AL16" s="515"/>
      <c r="AM16" s="457"/>
      <c r="AN16" s="458"/>
      <c r="AO16" s="458"/>
      <c r="AP16" s="458"/>
      <c r="AQ16" s="458"/>
      <c r="AR16" s="458"/>
      <c r="AS16" s="458"/>
      <c r="AT16" s="459"/>
      <c r="AU16" s="460"/>
      <c r="AV16" s="461"/>
      <c r="AW16" s="461"/>
      <c r="AX16" s="461"/>
      <c r="AY16" s="462" t="s">
        <v>153</v>
      </c>
      <c r="AZ16" s="463"/>
      <c r="BA16" s="463"/>
      <c r="BB16" s="463"/>
      <c r="BC16" s="463"/>
      <c r="BD16" s="463"/>
      <c r="BE16" s="463"/>
      <c r="BF16" s="463"/>
      <c r="BG16" s="463"/>
      <c r="BH16" s="463"/>
      <c r="BI16" s="463"/>
      <c r="BJ16" s="463"/>
      <c r="BK16" s="463"/>
      <c r="BL16" s="463"/>
      <c r="BM16" s="464"/>
      <c r="BN16" s="428">
        <v>2721127</v>
      </c>
      <c r="BO16" s="429"/>
      <c r="BP16" s="429"/>
      <c r="BQ16" s="429"/>
      <c r="BR16" s="429"/>
      <c r="BS16" s="429"/>
      <c r="BT16" s="429"/>
      <c r="BU16" s="430"/>
      <c r="BV16" s="428">
        <v>2743504</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5">
      <c r="A17" s="186"/>
      <c r="B17" s="494"/>
      <c r="C17" s="495"/>
      <c r="D17" s="495"/>
      <c r="E17" s="495"/>
      <c r="F17" s="495"/>
      <c r="G17" s="495"/>
      <c r="H17" s="495"/>
      <c r="I17" s="495"/>
      <c r="J17" s="495"/>
      <c r="K17" s="496"/>
      <c r="L17" s="201"/>
      <c r="M17" s="532" t="s">
        <v>154</v>
      </c>
      <c r="N17" s="533"/>
      <c r="O17" s="533"/>
      <c r="P17" s="533"/>
      <c r="Q17" s="534"/>
      <c r="R17" s="529" t="s">
        <v>155</v>
      </c>
      <c r="S17" s="530"/>
      <c r="T17" s="530"/>
      <c r="U17" s="530"/>
      <c r="V17" s="531"/>
      <c r="W17" s="444" t="s">
        <v>156</v>
      </c>
      <c r="X17" s="445"/>
      <c r="Y17" s="445"/>
      <c r="Z17" s="445"/>
      <c r="AA17" s="445"/>
      <c r="AB17" s="435"/>
      <c r="AC17" s="479">
        <v>2887</v>
      </c>
      <c r="AD17" s="480"/>
      <c r="AE17" s="480"/>
      <c r="AF17" s="480"/>
      <c r="AG17" s="519"/>
      <c r="AH17" s="479">
        <v>3121</v>
      </c>
      <c r="AI17" s="480"/>
      <c r="AJ17" s="480"/>
      <c r="AK17" s="480"/>
      <c r="AL17" s="481"/>
      <c r="AM17" s="457"/>
      <c r="AN17" s="458"/>
      <c r="AO17" s="458"/>
      <c r="AP17" s="458"/>
      <c r="AQ17" s="458"/>
      <c r="AR17" s="458"/>
      <c r="AS17" s="458"/>
      <c r="AT17" s="459"/>
      <c r="AU17" s="460"/>
      <c r="AV17" s="461"/>
      <c r="AW17" s="461"/>
      <c r="AX17" s="461"/>
      <c r="AY17" s="462" t="s">
        <v>157</v>
      </c>
      <c r="AZ17" s="463"/>
      <c r="BA17" s="463"/>
      <c r="BB17" s="463"/>
      <c r="BC17" s="463"/>
      <c r="BD17" s="463"/>
      <c r="BE17" s="463"/>
      <c r="BF17" s="463"/>
      <c r="BG17" s="463"/>
      <c r="BH17" s="463"/>
      <c r="BI17" s="463"/>
      <c r="BJ17" s="463"/>
      <c r="BK17" s="463"/>
      <c r="BL17" s="463"/>
      <c r="BM17" s="464"/>
      <c r="BN17" s="428">
        <v>1564449</v>
      </c>
      <c r="BO17" s="429"/>
      <c r="BP17" s="429"/>
      <c r="BQ17" s="429"/>
      <c r="BR17" s="429"/>
      <c r="BS17" s="429"/>
      <c r="BT17" s="429"/>
      <c r="BU17" s="430"/>
      <c r="BV17" s="428">
        <v>1452778</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5">
      <c r="A18" s="186"/>
      <c r="B18" s="539" t="s">
        <v>158</v>
      </c>
      <c r="C18" s="471"/>
      <c r="D18" s="471"/>
      <c r="E18" s="540"/>
      <c r="F18" s="540"/>
      <c r="G18" s="540"/>
      <c r="H18" s="540"/>
      <c r="I18" s="540"/>
      <c r="J18" s="540"/>
      <c r="K18" s="540"/>
      <c r="L18" s="541">
        <v>129.87</v>
      </c>
      <c r="M18" s="541"/>
      <c r="N18" s="541"/>
      <c r="O18" s="541"/>
      <c r="P18" s="541"/>
      <c r="Q18" s="541"/>
      <c r="R18" s="542"/>
      <c r="S18" s="542"/>
      <c r="T18" s="542"/>
      <c r="U18" s="542"/>
      <c r="V18" s="543"/>
      <c r="W18" s="446"/>
      <c r="X18" s="447"/>
      <c r="Y18" s="447"/>
      <c r="Z18" s="447"/>
      <c r="AA18" s="447"/>
      <c r="AB18" s="438"/>
      <c r="AC18" s="544">
        <v>67.2</v>
      </c>
      <c r="AD18" s="545"/>
      <c r="AE18" s="545"/>
      <c r="AF18" s="545"/>
      <c r="AG18" s="546"/>
      <c r="AH18" s="544">
        <v>67.3</v>
      </c>
      <c r="AI18" s="545"/>
      <c r="AJ18" s="545"/>
      <c r="AK18" s="545"/>
      <c r="AL18" s="547"/>
      <c r="AM18" s="457"/>
      <c r="AN18" s="458"/>
      <c r="AO18" s="458"/>
      <c r="AP18" s="458"/>
      <c r="AQ18" s="458"/>
      <c r="AR18" s="458"/>
      <c r="AS18" s="458"/>
      <c r="AT18" s="459"/>
      <c r="AU18" s="460"/>
      <c r="AV18" s="461"/>
      <c r="AW18" s="461"/>
      <c r="AX18" s="461"/>
      <c r="AY18" s="462" t="s">
        <v>159</v>
      </c>
      <c r="AZ18" s="463"/>
      <c r="BA18" s="463"/>
      <c r="BB18" s="463"/>
      <c r="BC18" s="463"/>
      <c r="BD18" s="463"/>
      <c r="BE18" s="463"/>
      <c r="BF18" s="463"/>
      <c r="BG18" s="463"/>
      <c r="BH18" s="463"/>
      <c r="BI18" s="463"/>
      <c r="BJ18" s="463"/>
      <c r="BK18" s="463"/>
      <c r="BL18" s="463"/>
      <c r="BM18" s="464"/>
      <c r="BN18" s="428">
        <v>2929389</v>
      </c>
      <c r="BO18" s="429"/>
      <c r="BP18" s="429"/>
      <c r="BQ18" s="429"/>
      <c r="BR18" s="429"/>
      <c r="BS18" s="429"/>
      <c r="BT18" s="429"/>
      <c r="BU18" s="430"/>
      <c r="BV18" s="428">
        <v>2900044</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5">
      <c r="A19" s="186"/>
      <c r="B19" s="539" t="s">
        <v>160</v>
      </c>
      <c r="C19" s="471"/>
      <c r="D19" s="471"/>
      <c r="E19" s="540"/>
      <c r="F19" s="540"/>
      <c r="G19" s="540"/>
      <c r="H19" s="540"/>
      <c r="I19" s="540"/>
      <c r="J19" s="540"/>
      <c r="K19" s="540"/>
      <c r="L19" s="548">
        <v>76</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161</v>
      </c>
      <c r="AZ19" s="463"/>
      <c r="BA19" s="463"/>
      <c r="BB19" s="463"/>
      <c r="BC19" s="463"/>
      <c r="BD19" s="463"/>
      <c r="BE19" s="463"/>
      <c r="BF19" s="463"/>
      <c r="BG19" s="463"/>
      <c r="BH19" s="463"/>
      <c r="BI19" s="463"/>
      <c r="BJ19" s="463"/>
      <c r="BK19" s="463"/>
      <c r="BL19" s="463"/>
      <c r="BM19" s="464"/>
      <c r="BN19" s="428">
        <v>3720161</v>
      </c>
      <c r="BO19" s="429"/>
      <c r="BP19" s="429"/>
      <c r="BQ19" s="429"/>
      <c r="BR19" s="429"/>
      <c r="BS19" s="429"/>
      <c r="BT19" s="429"/>
      <c r="BU19" s="430"/>
      <c r="BV19" s="428">
        <v>3665592</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5">
      <c r="A20" s="186"/>
      <c r="B20" s="539" t="s">
        <v>162</v>
      </c>
      <c r="C20" s="471"/>
      <c r="D20" s="471"/>
      <c r="E20" s="540"/>
      <c r="F20" s="540"/>
      <c r="G20" s="540"/>
      <c r="H20" s="540"/>
      <c r="I20" s="540"/>
      <c r="J20" s="540"/>
      <c r="K20" s="540"/>
      <c r="L20" s="548">
        <v>3447</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2">
      <c r="A21" s="186"/>
      <c r="B21" s="559" t="s">
        <v>163</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5">
      <c r="A22" s="186"/>
      <c r="B22" s="562" t="s">
        <v>164</v>
      </c>
      <c r="C22" s="563"/>
      <c r="D22" s="564"/>
      <c r="E22" s="440" t="s">
        <v>1</v>
      </c>
      <c r="F22" s="445"/>
      <c r="G22" s="445"/>
      <c r="H22" s="445"/>
      <c r="I22" s="445"/>
      <c r="J22" s="445"/>
      <c r="K22" s="435"/>
      <c r="L22" s="440" t="s">
        <v>165</v>
      </c>
      <c r="M22" s="445"/>
      <c r="N22" s="445"/>
      <c r="O22" s="445"/>
      <c r="P22" s="435"/>
      <c r="Q22" s="571" t="s">
        <v>166</v>
      </c>
      <c r="R22" s="572"/>
      <c r="S22" s="572"/>
      <c r="T22" s="572"/>
      <c r="U22" s="572"/>
      <c r="V22" s="573"/>
      <c r="W22" s="577" t="s">
        <v>167</v>
      </c>
      <c r="X22" s="563"/>
      <c r="Y22" s="564"/>
      <c r="Z22" s="440" t="s">
        <v>1</v>
      </c>
      <c r="AA22" s="445"/>
      <c r="AB22" s="445"/>
      <c r="AC22" s="445"/>
      <c r="AD22" s="445"/>
      <c r="AE22" s="445"/>
      <c r="AF22" s="445"/>
      <c r="AG22" s="435"/>
      <c r="AH22" s="590" t="s">
        <v>168</v>
      </c>
      <c r="AI22" s="445"/>
      <c r="AJ22" s="445"/>
      <c r="AK22" s="445"/>
      <c r="AL22" s="435"/>
      <c r="AM22" s="590" t="s">
        <v>169</v>
      </c>
      <c r="AN22" s="591"/>
      <c r="AO22" s="591"/>
      <c r="AP22" s="591"/>
      <c r="AQ22" s="591"/>
      <c r="AR22" s="592"/>
      <c r="AS22" s="571" t="s">
        <v>166</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2">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170</v>
      </c>
      <c r="AZ23" s="389"/>
      <c r="BA23" s="389"/>
      <c r="BB23" s="389"/>
      <c r="BC23" s="389"/>
      <c r="BD23" s="389"/>
      <c r="BE23" s="389"/>
      <c r="BF23" s="389"/>
      <c r="BG23" s="389"/>
      <c r="BH23" s="389"/>
      <c r="BI23" s="389"/>
      <c r="BJ23" s="389"/>
      <c r="BK23" s="389"/>
      <c r="BL23" s="389"/>
      <c r="BM23" s="390"/>
      <c r="BN23" s="428">
        <v>4405157</v>
      </c>
      <c r="BO23" s="429"/>
      <c r="BP23" s="429"/>
      <c r="BQ23" s="429"/>
      <c r="BR23" s="429"/>
      <c r="BS23" s="429"/>
      <c r="BT23" s="429"/>
      <c r="BU23" s="430"/>
      <c r="BV23" s="428">
        <v>4469166</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5">
      <c r="A24" s="186"/>
      <c r="B24" s="565"/>
      <c r="C24" s="566"/>
      <c r="D24" s="567"/>
      <c r="E24" s="478" t="s">
        <v>171</v>
      </c>
      <c r="F24" s="458"/>
      <c r="G24" s="458"/>
      <c r="H24" s="458"/>
      <c r="I24" s="458"/>
      <c r="J24" s="458"/>
      <c r="K24" s="459"/>
      <c r="L24" s="479">
        <v>1</v>
      </c>
      <c r="M24" s="480"/>
      <c r="N24" s="480"/>
      <c r="O24" s="480"/>
      <c r="P24" s="519"/>
      <c r="Q24" s="479">
        <v>7610</v>
      </c>
      <c r="R24" s="480"/>
      <c r="S24" s="480"/>
      <c r="T24" s="480"/>
      <c r="U24" s="480"/>
      <c r="V24" s="519"/>
      <c r="W24" s="578"/>
      <c r="X24" s="566"/>
      <c r="Y24" s="567"/>
      <c r="Z24" s="478" t="s">
        <v>172</v>
      </c>
      <c r="AA24" s="458"/>
      <c r="AB24" s="458"/>
      <c r="AC24" s="458"/>
      <c r="AD24" s="458"/>
      <c r="AE24" s="458"/>
      <c r="AF24" s="458"/>
      <c r="AG24" s="459"/>
      <c r="AH24" s="479">
        <v>133</v>
      </c>
      <c r="AI24" s="480"/>
      <c r="AJ24" s="480"/>
      <c r="AK24" s="480"/>
      <c r="AL24" s="519"/>
      <c r="AM24" s="479">
        <v>371602</v>
      </c>
      <c r="AN24" s="480"/>
      <c r="AO24" s="480"/>
      <c r="AP24" s="480"/>
      <c r="AQ24" s="480"/>
      <c r="AR24" s="519"/>
      <c r="AS24" s="479">
        <v>2794</v>
      </c>
      <c r="AT24" s="480"/>
      <c r="AU24" s="480"/>
      <c r="AV24" s="480"/>
      <c r="AW24" s="480"/>
      <c r="AX24" s="481"/>
      <c r="AY24" s="598" t="s">
        <v>173</v>
      </c>
      <c r="AZ24" s="599"/>
      <c r="BA24" s="599"/>
      <c r="BB24" s="599"/>
      <c r="BC24" s="599"/>
      <c r="BD24" s="599"/>
      <c r="BE24" s="599"/>
      <c r="BF24" s="599"/>
      <c r="BG24" s="599"/>
      <c r="BH24" s="599"/>
      <c r="BI24" s="599"/>
      <c r="BJ24" s="599"/>
      <c r="BK24" s="599"/>
      <c r="BL24" s="599"/>
      <c r="BM24" s="600"/>
      <c r="BN24" s="428">
        <v>4370157</v>
      </c>
      <c r="BO24" s="429"/>
      <c r="BP24" s="429"/>
      <c r="BQ24" s="429"/>
      <c r="BR24" s="429"/>
      <c r="BS24" s="429"/>
      <c r="BT24" s="429"/>
      <c r="BU24" s="430"/>
      <c r="BV24" s="428">
        <v>4411553</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2">
      <c r="A25" s="186"/>
      <c r="B25" s="565"/>
      <c r="C25" s="566"/>
      <c r="D25" s="567"/>
      <c r="E25" s="478" t="s">
        <v>174</v>
      </c>
      <c r="F25" s="458"/>
      <c r="G25" s="458"/>
      <c r="H25" s="458"/>
      <c r="I25" s="458"/>
      <c r="J25" s="458"/>
      <c r="K25" s="459"/>
      <c r="L25" s="479">
        <v>1</v>
      </c>
      <c r="M25" s="480"/>
      <c r="N25" s="480"/>
      <c r="O25" s="480"/>
      <c r="P25" s="519"/>
      <c r="Q25" s="479">
        <v>6150</v>
      </c>
      <c r="R25" s="480"/>
      <c r="S25" s="480"/>
      <c r="T25" s="480"/>
      <c r="U25" s="480"/>
      <c r="V25" s="519"/>
      <c r="W25" s="578"/>
      <c r="X25" s="566"/>
      <c r="Y25" s="567"/>
      <c r="Z25" s="478" t="s">
        <v>175</v>
      </c>
      <c r="AA25" s="458"/>
      <c r="AB25" s="458"/>
      <c r="AC25" s="458"/>
      <c r="AD25" s="458"/>
      <c r="AE25" s="458"/>
      <c r="AF25" s="458"/>
      <c r="AG25" s="459"/>
      <c r="AH25" s="479" t="s">
        <v>139</v>
      </c>
      <c r="AI25" s="480"/>
      <c r="AJ25" s="480"/>
      <c r="AK25" s="480"/>
      <c r="AL25" s="519"/>
      <c r="AM25" s="479" t="s">
        <v>130</v>
      </c>
      <c r="AN25" s="480"/>
      <c r="AO25" s="480"/>
      <c r="AP25" s="480"/>
      <c r="AQ25" s="480"/>
      <c r="AR25" s="519"/>
      <c r="AS25" s="479" t="s">
        <v>176</v>
      </c>
      <c r="AT25" s="480"/>
      <c r="AU25" s="480"/>
      <c r="AV25" s="480"/>
      <c r="AW25" s="480"/>
      <c r="AX25" s="481"/>
      <c r="AY25" s="388" t="s">
        <v>177</v>
      </c>
      <c r="AZ25" s="389"/>
      <c r="BA25" s="389"/>
      <c r="BB25" s="389"/>
      <c r="BC25" s="389"/>
      <c r="BD25" s="389"/>
      <c r="BE25" s="389"/>
      <c r="BF25" s="389"/>
      <c r="BG25" s="389"/>
      <c r="BH25" s="389"/>
      <c r="BI25" s="389"/>
      <c r="BJ25" s="389"/>
      <c r="BK25" s="389"/>
      <c r="BL25" s="389"/>
      <c r="BM25" s="390"/>
      <c r="BN25" s="391">
        <v>216065</v>
      </c>
      <c r="BO25" s="392"/>
      <c r="BP25" s="392"/>
      <c r="BQ25" s="392"/>
      <c r="BR25" s="392"/>
      <c r="BS25" s="392"/>
      <c r="BT25" s="392"/>
      <c r="BU25" s="393"/>
      <c r="BV25" s="391">
        <v>275442</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2">
      <c r="A26" s="186"/>
      <c r="B26" s="565"/>
      <c r="C26" s="566"/>
      <c r="D26" s="567"/>
      <c r="E26" s="478" t="s">
        <v>178</v>
      </c>
      <c r="F26" s="458"/>
      <c r="G26" s="458"/>
      <c r="H26" s="458"/>
      <c r="I26" s="458"/>
      <c r="J26" s="458"/>
      <c r="K26" s="459"/>
      <c r="L26" s="479">
        <v>1</v>
      </c>
      <c r="M26" s="480"/>
      <c r="N26" s="480"/>
      <c r="O26" s="480"/>
      <c r="P26" s="519"/>
      <c r="Q26" s="479">
        <v>5360</v>
      </c>
      <c r="R26" s="480"/>
      <c r="S26" s="480"/>
      <c r="T26" s="480"/>
      <c r="U26" s="480"/>
      <c r="V26" s="519"/>
      <c r="W26" s="578"/>
      <c r="X26" s="566"/>
      <c r="Y26" s="567"/>
      <c r="Z26" s="478" t="s">
        <v>179</v>
      </c>
      <c r="AA26" s="588"/>
      <c r="AB26" s="588"/>
      <c r="AC26" s="588"/>
      <c r="AD26" s="588"/>
      <c r="AE26" s="588"/>
      <c r="AF26" s="588"/>
      <c r="AG26" s="589"/>
      <c r="AH26" s="479">
        <v>8</v>
      </c>
      <c r="AI26" s="480"/>
      <c r="AJ26" s="480"/>
      <c r="AK26" s="480"/>
      <c r="AL26" s="519"/>
      <c r="AM26" s="479">
        <v>18544</v>
      </c>
      <c r="AN26" s="480"/>
      <c r="AO26" s="480"/>
      <c r="AP26" s="480"/>
      <c r="AQ26" s="480"/>
      <c r="AR26" s="519"/>
      <c r="AS26" s="479">
        <v>2318</v>
      </c>
      <c r="AT26" s="480"/>
      <c r="AU26" s="480"/>
      <c r="AV26" s="480"/>
      <c r="AW26" s="480"/>
      <c r="AX26" s="481"/>
      <c r="AY26" s="431" t="s">
        <v>180</v>
      </c>
      <c r="AZ26" s="432"/>
      <c r="BA26" s="432"/>
      <c r="BB26" s="432"/>
      <c r="BC26" s="432"/>
      <c r="BD26" s="432"/>
      <c r="BE26" s="432"/>
      <c r="BF26" s="432"/>
      <c r="BG26" s="432"/>
      <c r="BH26" s="432"/>
      <c r="BI26" s="432"/>
      <c r="BJ26" s="432"/>
      <c r="BK26" s="432"/>
      <c r="BL26" s="432"/>
      <c r="BM26" s="433"/>
      <c r="BN26" s="428" t="s">
        <v>181</v>
      </c>
      <c r="BO26" s="429"/>
      <c r="BP26" s="429"/>
      <c r="BQ26" s="429"/>
      <c r="BR26" s="429"/>
      <c r="BS26" s="429"/>
      <c r="BT26" s="429"/>
      <c r="BU26" s="430"/>
      <c r="BV26" s="428" t="s">
        <v>181</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5">
      <c r="A27" s="186"/>
      <c r="B27" s="565"/>
      <c r="C27" s="566"/>
      <c r="D27" s="567"/>
      <c r="E27" s="478" t="s">
        <v>182</v>
      </c>
      <c r="F27" s="458"/>
      <c r="G27" s="458"/>
      <c r="H27" s="458"/>
      <c r="I27" s="458"/>
      <c r="J27" s="458"/>
      <c r="K27" s="459"/>
      <c r="L27" s="479">
        <v>1</v>
      </c>
      <c r="M27" s="480"/>
      <c r="N27" s="480"/>
      <c r="O27" s="480"/>
      <c r="P27" s="519"/>
      <c r="Q27" s="479">
        <v>2800</v>
      </c>
      <c r="R27" s="480"/>
      <c r="S27" s="480"/>
      <c r="T27" s="480"/>
      <c r="U27" s="480"/>
      <c r="V27" s="519"/>
      <c r="W27" s="578"/>
      <c r="X27" s="566"/>
      <c r="Y27" s="567"/>
      <c r="Z27" s="478" t="s">
        <v>183</v>
      </c>
      <c r="AA27" s="458"/>
      <c r="AB27" s="458"/>
      <c r="AC27" s="458"/>
      <c r="AD27" s="458"/>
      <c r="AE27" s="458"/>
      <c r="AF27" s="458"/>
      <c r="AG27" s="459"/>
      <c r="AH27" s="479" t="s">
        <v>139</v>
      </c>
      <c r="AI27" s="480"/>
      <c r="AJ27" s="480"/>
      <c r="AK27" s="480"/>
      <c r="AL27" s="519"/>
      <c r="AM27" s="479" t="s">
        <v>130</v>
      </c>
      <c r="AN27" s="480"/>
      <c r="AO27" s="480"/>
      <c r="AP27" s="480"/>
      <c r="AQ27" s="480"/>
      <c r="AR27" s="519"/>
      <c r="AS27" s="479" t="s">
        <v>176</v>
      </c>
      <c r="AT27" s="480"/>
      <c r="AU27" s="480"/>
      <c r="AV27" s="480"/>
      <c r="AW27" s="480"/>
      <c r="AX27" s="481"/>
      <c r="AY27" s="520" t="s">
        <v>184</v>
      </c>
      <c r="AZ27" s="521"/>
      <c r="BA27" s="521"/>
      <c r="BB27" s="521"/>
      <c r="BC27" s="521"/>
      <c r="BD27" s="521"/>
      <c r="BE27" s="521"/>
      <c r="BF27" s="521"/>
      <c r="BG27" s="521"/>
      <c r="BH27" s="521"/>
      <c r="BI27" s="521"/>
      <c r="BJ27" s="521"/>
      <c r="BK27" s="521"/>
      <c r="BL27" s="521"/>
      <c r="BM27" s="522"/>
      <c r="BN27" s="601" t="s">
        <v>139</v>
      </c>
      <c r="BO27" s="602"/>
      <c r="BP27" s="602"/>
      <c r="BQ27" s="602"/>
      <c r="BR27" s="602"/>
      <c r="BS27" s="602"/>
      <c r="BT27" s="602"/>
      <c r="BU27" s="603"/>
      <c r="BV27" s="601" t="s">
        <v>139</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2">
      <c r="A28" s="186"/>
      <c r="B28" s="565"/>
      <c r="C28" s="566"/>
      <c r="D28" s="567"/>
      <c r="E28" s="478" t="s">
        <v>185</v>
      </c>
      <c r="F28" s="458"/>
      <c r="G28" s="458"/>
      <c r="H28" s="458"/>
      <c r="I28" s="458"/>
      <c r="J28" s="458"/>
      <c r="K28" s="459"/>
      <c r="L28" s="479">
        <v>1</v>
      </c>
      <c r="M28" s="480"/>
      <c r="N28" s="480"/>
      <c r="O28" s="480"/>
      <c r="P28" s="519"/>
      <c r="Q28" s="479">
        <v>2340</v>
      </c>
      <c r="R28" s="480"/>
      <c r="S28" s="480"/>
      <c r="T28" s="480"/>
      <c r="U28" s="480"/>
      <c r="V28" s="519"/>
      <c r="W28" s="578"/>
      <c r="X28" s="566"/>
      <c r="Y28" s="567"/>
      <c r="Z28" s="478" t="s">
        <v>186</v>
      </c>
      <c r="AA28" s="458"/>
      <c r="AB28" s="458"/>
      <c r="AC28" s="458"/>
      <c r="AD28" s="458"/>
      <c r="AE28" s="458"/>
      <c r="AF28" s="458"/>
      <c r="AG28" s="459"/>
      <c r="AH28" s="479" t="s">
        <v>176</v>
      </c>
      <c r="AI28" s="480"/>
      <c r="AJ28" s="480"/>
      <c r="AK28" s="480"/>
      <c r="AL28" s="519"/>
      <c r="AM28" s="479" t="s">
        <v>187</v>
      </c>
      <c r="AN28" s="480"/>
      <c r="AO28" s="480"/>
      <c r="AP28" s="480"/>
      <c r="AQ28" s="480"/>
      <c r="AR28" s="519"/>
      <c r="AS28" s="479" t="s">
        <v>188</v>
      </c>
      <c r="AT28" s="480"/>
      <c r="AU28" s="480"/>
      <c r="AV28" s="480"/>
      <c r="AW28" s="480"/>
      <c r="AX28" s="481"/>
      <c r="AY28" s="604" t="s">
        <v>189</v>
      </c>
      <c r="AZ28" s="605"/>
      <c r="BA28" s="605"/>
      <c r="BB28" s="606"/>
      <c r="BC28" s="388" t="s">
        <v>48</v>
      </c>
      <c r="BD28" s="389"/>
      <c r="BE28" s="389"/>
      <c r="BF28" s="389"/>
      <c r="BG28" s="389"/>
      <c r="BH28" s="389"/>
      <c r="BI28" s="389"/>
      <c r="BJ28" s="389"/>
      <c r="BK28" s="389"/>
      <c r="BL28" s="389"/>
      <c r="BM28" s="390"/>
      <c r="BN28" s="391">
        <v>1015110</v>
      </c>
      <c r="BO28" s="392"/>
      <c r="BP28" s="392"/>
      <c r="BQ28" s="392"/>
      <c r="BR28" s="392"/>
      <c r="BS28" s="392"/>
      <c r="BT28" s="392"/>
      <c r="BU28" s="393"/>
      <c r="BV28" s="391">
        <v>1137855</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2">
      <c r="A29" s="186"/>
      <c r="B29" s="565"/>
      <c r="C29" s="566"/>
      <c r="D29" s="567"/>
      <c r="E29" s="478" t="s">
        <v>190</v>
      </c>
      <c r="F29" s="458"/>
      <c r="G29" s="458"/>
      <c r="H29" s="458"/>
      <c r="I29" s="458"/>
      <c r="J29" s="458"/>
      <c r="K29" s="459"/>
      <c r="L29" s="479">
        <v>10</v>
      </c>
      <c r="M29" s="480"/>
      <c r="N29" s="480"/>
      <c r="O29" s="480"/>
      <c r="P29" s="519"/>
      <c r="Q29" s="479">
        <v>2090</v>
      </c>
      <c r="R29" s="480"/>
      <c r="S29" s="480"/>
      <c r="T29" s="480"/>
      <c r="U29" s="480"/>
      <c r="V29" s="519"/>
      <c r="W29" s="579"/>
      <c r="X29" s="580"/>
      <c r="Y29" s="581"/>
      <c r="Z29" s="478" t="s">
        <v>191</v>
      </c>
      <c r="AA29" s="458"/>
      <c r="AB29" s="458"/>
      <c r="AC29" s="458"/>
      <c r="AD29" s="458"/>
      <c r="AE29" s="458"/>
      <c r="AF29" s="458"/>
      <c r="AG29" s="459"/>
      <c r="AH29" s="479">
        <v>133</v>
      </c>
      <c r="AI29" s="480"/>
      <c r="AJ29" s="480"/>
      <c r="AK29" s="480"/>
      <c r="AL29" s="519"/>
      <c r="AM29" s="479">
        <v>371602</v>
      </c>
      <c r="AN29" s="480"/>
      <c r="AO29" s="480"/>
      <c r="AP29" s="480"/>
      <c r="AQ29" s="480"/>
      <c r="AR29" s="519"/>
      <c r="AS29" s="479">
        <v>2794</v>
      </c>
      <c r="AT29" s="480"/>
      <c r="AU29" s="480"/>
      <c r="AV29" s="480"/>
      <c r="AW29" s="480"/>
      <c r="AX29" s="481"/>
      <c r="AY29" s="607"/>
      <c r="AZ29" s="608"/>
      <c r="BA29" s="608"/>
      <c r="BB29" s="609"/>
      <c r="BC29" s="462" t="s">
        <v>192</v>
      </c>
      <c r="BD29" s="463"/>
      <c r="BE29" s="463"/>
      <c r="BF29" s="463"/>
      <c r="BG29" s="463"/>
      <c r="BH29" s="463"/>
      <c r="BI29" s="463"/>
      <c r="BJ29" s="463"/>
      <c r="BK29" s="463"/>
      <c r="BL29" s="463"/>
      <c r="BM29" s="464"/>
      <c r="BN29" s="428">
        <v>256606</v>
      </c>
      <c r="BO29" s="429"/>
      <c r="BP29" s="429"/>
      <c r="BQ29" s="429"/>
      <c r="BR29" s="429"/>
      <c r="BS29" s="429"/>
      <c r="BT29" s="429"/>
      <c r="BU29" s="430"/>
      <c r="BV29" s="428">
        <v>256606</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5">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193</v>
      </c>
      <c r="X30" s="586"/>
      <c r="Y30" s="586"/>
      <c r="Z30" s="586"/>
      <c r="AA30" s="586"/>
      <c r="AB30" s="586"/>
      <c r="AC30" s="586"/>
      <c r="AD30" s="586"/>
      <c r="AE30" s="586"/>
      <c r="AF30" s="586"/>
      <c r="AG30" s="587"/>
      <c r="AH30" s="544">
        <v>97.3</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1735935</v>
      </c>
      <c r="BO30" s="602"/>
      <c r="BP30" s="602"/>
      <c r="BQ30" s="602"/>
      <c r="BR30" s="602"/>
      <c r="BS30" s="602"/>
      <c r="BT30" s="602"/>
      <c r="BU30" s="603"/>
      <c r="BV30" s="601">
        <v>1883320</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194</v>
      </c>
      <c r="D32" s="213"/>
      <c r="E32" s="213"/>
      <c r="F32" s="210"/>
      <c r="G32" s="210"/>
      <c r="H32" s="210"/>
      <c r="I32" s="210"/>
      <c r="J32" s="210"/>
      <c r="K32" s="210"/>
      <c r="L32" s="210"/>
      <c r="M32" s="210"/>
      <c r="N32" s="210"/>
      <c r="O32" s="210"/>
      <c r="P32" s="210"/>
      <c r="Q32" s="210"/>
      <c r="R32" s="210"/>
      <c r="S32" s="210"/>
      <c r="T32" s="210"/>
      <c r="U32" s="210" t="s">
        <v>195</v>
      </c>
      <c r="V32" s="210"/>
      <c r="W32" s="210"/>
      <c r="X32" s="210"/>
      <c r="Y32" s="210"/>
      <c r="Z32" s="210"/>
      <c r="AA32" s="210"/>
      <c r="AB32" s="210"/>
      <c r="AC32" s="210"/>
      <c r="AD32" s="210"/>
      <c r="AE32" s="210"/>
      <c r="AF32" s="210"/>
      <c r="AG32" s="210"/>
      <c r="AH32" s="210"/>
      <c r="AI32" s="210"/>
      <c r="AJ32" s="210"/>
      <c r="AK32" s="210"/>
      <c r="AL32" s="210"/>
      <c r="AM32" s="214" t="s">
        <v>196</v>
      </c>
      <c r="AN32" s="210"/>
      <c r="AO32" s="210"/>
      <c r="AP32" s="210"/>
      <c r="AQ32" s="210"/>
      <c r="AR32" s="210"/>
      <c r="AS32" s="214"/>
      <c r="AT32" s="214"/>
      <c r="AU32" s="214"/>
      <c r="AV32" s="214"/>
      <c r="AW32" s="214"/>
      <c r="AX32" s="214"/>
      <c r="AY32" s="214"/>
      <c r="AZ32" s="214"/>
      <c r="BA32" s="214"/>
      <c r="BB32" s="210"/>
      <c r="BC32" s="214"/>
      <c r="BD32" s="210"/>
      <c r="BE32" s="214" t="s">
        <v>197</v>
      </c>
      <c r="BF32" s="210"/>
      <c r="BG32" s="210"/>
      <c r="BH32" s="210"/>
      <c r="BI32" s="210"/>
      <c r="BJ32" s="214"/>
      <c r="BK32" s="214"/>
      <c r="BL32" s="214"/>
      <c r="BM32" s="214"/>
      <c r="BN32" s="214"/>
      <c r="BO32" s="214"/>
      <c r="BP32" s="214"/>
      <c r="BQ32" s="214"/>
      <c r="BR32" s="210"/>
      <c r="BS32" s="210"/>
      <c r="BT32" s="210"/>
      <c r="BU32" s="210"/>
      <c r="BV32" s="210"/>
      <c r="BW32" s="210" t="s">
        <v>198</v>
      </c>
      <c r="BX32" s="210"/>
      <c r="BY32" s="210"/>
      <c r="BZ32" s="210"/>
      <c r="CA32" s="210"/>
      <c r="CB32" s="214"/>
      <c r="CC32" s="214"/>
      <c r="CD32" s="214"/>
      <c r="CE32" s="214"/>
      <c r="CF32" s="214"/>
      <c r="CG32" s="214"/>
      <c r="CH32" s="214"/>
      <c r="CI32" s="214"/>
      <c r="CJ32" s="214"/>
      <c r="CK32" s="214"/>
      <c r="CL32" s="214"/>
      <c r="CM32" s="214"/>
      <c r="CN32" s="214"/>
      <c r="CO32" s="214" t="s">
        <v>199</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52" t="s">
        <v>200</v>
      </c>
      <c r="D33" s="452"/>
      <c r="E33" s="417" t="s">
        <v>201</v>
      </c>
      <c r="F33" s="417"/>
      <c r="G33" s="417"/>
      <c r="H33" s="417"/>
      <c r="I33" s="417"/>
      <c r="J33" s="417"/>
      <c r="K33" s="417"/>
      <c r="L33" s="417"/>
      <c r="M33" s="417"/>
      <c r="N33" s="417"/>
      <c r="O33" s="417"/>
      <c r="P33" s="417"/>
      <c r="Q33" s="417"/>
      <c r="R33" s="417"/>
      <c r="S33" s="417"/>
      <c r="T33" s="215"/>
      <c r="U33" s="452" t="s">
        <v>202</v>
      </c>
      <c r="V33" s="452"/>
      <c r="W33" s="417" t="s">
        <v>203</v>
      </c>
      <c r="X33" s="417"/>
      <c r="Y33" s="417"/>
      <c r="Z33" s="417"/>
      <c r="AA33" s="417"/>
      <c r="AB33" s="417"/>
      <c r="AC33" s="417"/>
      <c r="AD33" s="417"/>
      <c r="AE33" s="417"/>
      <c r="AF33" s="417"/>
      <c r="AG33" s="417"/>
      <c r="AH33" s="417"/>
      <c r="AI33" s="417"/>
      <c r="AJ33" s="417"/>
      <c r="AK33" s="417"/>
      <c r="AL33" s="215"/>
      <c r="AM33" s="452" t="s">
        <v>202</v>
      </c>
      <c r="AN33" s="452"/>
      <c r="AO33" s="417" t="s">
        <v>201</v>
      </c>
      <c r="AP33" s="417"/>
      <c r="AQ33" s="417"/>
      <c r="AR33" s="417"/>
      <c r="AS33" s="417"/>
      <c r="AT33" s="417"/>
      <c r="AU33" s="417"/>
      <c r="AV33" s="417"/>
      <c r="AW33" s="417"/>
      <c r="AX33" s="417"/>
      <c r="AY33" s="417"/>
      <c r="AZ33" s="417"/>
      <c r="BA33" s="417"/>
      <c r="BB33" s="417"/>
      <c r="BC33" s="417"/>
      <c r="BD33" s="216"/>
      <c r="BE33" s="417" t="s">
        <v>204</v>
      </c>
      <c r="BF33" s="417"/>
      <c r="BG33" s="417" t="s">
        <v>205</v>
      </c>
      <c r="BH33" s="417"/>
      <c r="BI33" s="417"/>
      <c r="BJ33" s="417"/>
      <c r="BK33" s="417"/>
      <c r="BL33" s="417"/>
      <c r="BM33" s="417"/>
      <c r="BN33" s="417"/>
      <c r="BO33" s="417"/>
      <c r="BP33" s="417"/>
      <c r="BQ33" s="417"/>
      <c r="BR33" s="417"/>
      <c r="BS33" s="417"/>
      <c r="BT33" s="417"/>
      <c r="BU33" s="417"/>
      <c r="BV33" s="216"/>
      <c r="BW33" s="452" t="s">
        <v>204</v>
      </c>
      <c r="BX33" s="452"/>
      <c r="BY33" s="417" t="s">
        <v>206</v>
      </c>
      <c r="BZ33" s="417"/>
      <c r="CA33" s="417"/>
      <c r="CB33" s="417"/>
      <c r="CC33" s="417"/>
      <c r="CD33" s="417"/>
      <c r="CE33" s="417"/>
      <c r="CF33" s="417"/>
      <c r="CG33" s="417"/>
      <c r="CH33" s="417"/>
      <c r="CI33" s="417"/>
      <c r="CJ33" s="417"/>
      <c r="CK33" s="417"/>
      <c r="CL33" s="417"/>
      <c r="CM33" s="417"/>
      <c r="CN33" s="215"/>
      <c r="CO33" s="452" t="s">
        <v>207</v>
      </c>
      <c r="CP33" s="452"/>
      <c r="CQ33" s="417" t="s">
        <v>208</v>
      </c>
      <c r="CR33" s="417"/>
      <c r="CS33" s="417"/>
      <c r="CT33" s="417"/>
      <c r="CU33" s="417"/>
      <c r="CV33" s="417"/>
      <c r="CW33" s="417"/>
      <c r="CX33" s="417"/>
      <c r="CY33" s="417"/>
      <c r="CZ33" s="417"/>
      <c r="DA33" s="417"/>
      <c r="DB33" s="417"/>
      <c r="DC33" s="417"/>
      <c r="DD33" s="417"/>
      <c r="DE33" s="417"/>
      <c r="DF33" s="215"/>
      <c r="DG33" s="613" t="s">
        <v>209</v>
      </c>
      <c r="DH33" s="613"/>
      <c r="DI33" s="217"/>
      <c r="DJ33" s="185"/>
      <c r="DK33" s="185"/>
      <c r="DL33" s="185"/>
      <c r="DM33" s="185"/>
      <c r="DN33" s="185"/>
      <c r="DO33" s="185"/>
    </row>
    <row r="34" spans="1:119" ht="32.25" customHeight="1" x14ac:dyDescent="0.2">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3</v>
      </c>
      <c r="V34" s="614"/>
      <c r="W34" s="615" t="str">
        <f>IF('各会計、関係団体の財政状況及び健全化判断比率'!B28="","",'各会計、関係団体の財政状況及び健全化判断比率'!B28)</f>
        <v>国民健康保険特別会計</v>
      </c>
      <c r="X34" s="615"/>
      <c r="Y34" s="615"/>
      <c r="Z34" s="615"/>
      <c r="AA34" s="615"/>
      <c r="AB34" s="615"/>
      <c r="AC34" s="615"/>
      <c r="AD34" s="615"/>
      <c r="AE34" s="615"/>
      <c r="AF34" s="615"/>
      <c r="AG34" s="615"/>
      <c r="AH34" s="615"/>
      <c r="AI34" s="615"/>
      <c r="AJ34" s="615"/>
      <c r="AK34" s="615"/>
      <c r="AL34" s="213"/>
      <c r="AM34" s="614">
        <f>IF(AO34="","",MAX(C34:D43,U34:V43)+1)</f>
        <v>6</v>
      </c>
      <c r="AN34" s="614"/>
      <c r="AO34" s="615" t="str">
        <f>IF('各会計、関係団体の財政状況及び健全化判断比率'!B31="","",'各会計、関係団体の財政状況及び健全化判断比率'!B31)</f>
        <v>大多喜町水道事業会計</v>
      </c>
      <c r="AP34" s="615"/>
      <c r="AQ34" s="615"/>
      <c r="AR34" s="615"/>
      <c r="AS34" s="615"/>
      <c r="AT34" s="615"/>
      <c r="AU34" s="615"/>
      <c r="AV34" s="615"/>
      <c r="AW34" s="615"/>
      <c r="AX34" s="615"/>
      <c r="AY34" s="615"/>
      <c r="AZ34" s="615"/>
      <c r="BA34" s="615"/>
      <c r="BB34" s="615"/>
      <c r="BC34" s="615"/>
      <c r="BD34" s="213"/>
      <c r="BE34" s="614" t="str">
        <f>IF(BG34="","",MAX(C34:D43,U34:V43,AM34:AN43)+1)</f>
        <v/>
      </c>
      <c r="BF34" s="614"/>
      <c r="BG34" s="615"/>
      <c r="BH34" s="615"/>
      <c r="BI34" s="615"/>
      <c r="BJ34" s="615"/>
      <c r="BK34" s="615"/>
      <c r="BL34" s="615"/>
      <c r="BM34" s="615"/>
      <c r="BN34" s="615"/>
      <c r="BO34" s="615"/>
      <c r="BP34" s="615"/>
      <c r="BQ34" s="615"/>
      <c r="BR34" s="615"/>
      <c r="BS34" s="615"/>
      <c r="BT34" s="615"/>
      <c r="BU34" s="615"/>
      <c r="BV34" s="213"/>
      <c r="BW34" s="614">
        <f>IF(BY34="","",MAX(C34:D43,U34:V43,AM34:AN43,BE34:BF43)+1)</f>
        <v>8</v>
      </c>
      <c r="BX34" s="614"/>
      <c r="BY34" s="615" t="str">
        <f>IF('各会計、関係団体の財政状況及び健全化判断比率'!B68="","",'各会計、関係団体の財政状況及び健全化判断比率'!B68)</f>
        <v>千葉県市町村総合事務組合（一般会計）</v>
      </c>
      <c r="BZ34" s="615"/>
      <c r="CA34" s="615"/>
      <c r="CB34" s="615"/>
      <c r="CC34" s="615"/>
      <c r="CD34" s="615"/>
      <c r="CE34" s="615"/>
      <c r="CF34" s="615"/>
      <c r="CG34" s="615"/>
      <c r="CH34" s="615"/>
      <c r="CI34" s="615"/>
      <c r="CJ34" s="615"/>
      <c r="CK34" s="615"/>
      <c r="CL34" s="615"/>
      <c r="CM34" s="615"/>
      <c r="CN34" s="213"/>
      <c r="CO34" s="614">
        <f>IF(CQ34="","",MAX(C34:D43,U34:V43,AM34:AN43,BE34:BF43,BW34:BX43)+1)</f>
        <v>18</v>
      </c>
      <c r="CP34" s="614"/>
      <c r="CQ34" s="615" t="str">
        <f>IF('各会計、関係団体の財政状況及び健全化判断比率'!BS7="","",'各会計、関係団体の財政状況及び健全化判断比率'!BS7)</f>
        <v>たけゆらの里大多喜</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2">
      <c r="A35" s="186"/>
      <c r="B35" s="212"/>
      <c r="C35" s="614">
        <f>IF(E35="","",C34+1)</f>
        <v>2</v>
      </c>
      <c r="D35" s="614"/>
      <c r="E35" s="615" t="str">
        <f>IF('各会計、関係団体の財政状況及び健全化判断比率'!B8="","",'各会計、関係団体の財政状況及び健全化判断比率'!B8)</f>
        <v>鉄道経営対策事業基金特別会計</v>
      </c>
      <c r="F35" s="615"/>
      <c r="G35" s="615"/>
      <c r="H35" s="615"/>
      <c r="I35" s="615"/>
      <c r="J35" s="615"/>
      <c r="K35" s="615"/>
      <c r="L35" s="615"/>
      <c r="M35" s="615"/>
      <c r="N35" s="615"/>
      <c r="O35" s="615"/>
      <c r="P35" s="615"/>
      <c r="Q35" s="615"/>
      <c r="R35" s="615"/>
      <c r="S35" s="615"/>
      <c r="T35" s="213"/>
      <c r="U35" s="614">
        <f>IF(W35="","",U34+1)</f>
        <v>4</v>
      </c>
      <c r="V35" s="614"/>
      <c r="W35" s="615" t="str">
        <f>IF('各会計、関係団体の財政状況及び健全化判断比率'!B29="","",'各会計、関係団体の財政状況及び健全化判断比率'!B29)</f>
        <v>介護保険特別会計</v>
      </c>
      <c r="X35" s="615"/>
      <c r="Y35" s="615"/>
      <c r="Z35" s="615"/>
      <c r="AA35" s="615"/>
      <c r="AB35" s="615"/>
      <c r="AC35" s="615"/>
      <c r="AD35" s="615"/>
      <c r="AE35" s="615"/>
      <c r="AF35" s="615"/>
      <c r="AG35" s="615"/>
      <c r="AH35" s="615"/>
      <c r="AI35" s="615"/>
      <c r="AJ35" s="615"/>
      <c r="AK35" s="615"/>
      <c r="AL35" s="213"/>
      <c r="AM35" s="614">
        <f t="shared" ref="AM35:AM43" si="0">IF(AO35="","",AM34+1)</f>
        <v>7</v>
      </c>
      <c r="AN35" s="614"/>
      <c r="AO35" s="615" t="str">
        <f>IF('各会計、関係団体の財政状況及び健全化判断比率'!B32="","",'各会計、関係団体の財政状況及び健全化判断比率'!B32)</f>
        <v>大多喜町特別養護老人ホーム事業会計</v>
      </c>
      <c r="AP35" s="615"/>
      <c r="AQ35" s="615"/>
      <c r="AR35" s="615"/>
      <c r="AS35" s="615"/>
      <c r="AT35" s="615"/>
      <c r="AU35" s="615"/>
      <c r="AV35" s="615"/>
      <c r="AW35" s="615"/>
      <c r="AX35" s="615"/>
      <c r="AY35" s="615"/>
      <c r="AZ35" s="615"/>
      <c r="BA35" s="615"/>
      <c r="BB35" s="615"/>
      <c r="BC35" s="615"/>
      <c r="BD35" s="213"/>
      <c r="BE35" s="614" t="str">
        <f t="shared" ref="BE35:BE43" si="1">IF(BG35="","",BE34+1)</f>
        <v/>
      </c>
      <c r="BF35" s="614"/>
      <c r="BG35" s="615"/>
      <c r="BH35" s="615"/>
      <c r="BI35" s="615"/>
      <c r="BJ35" s="615"/>
      <c r="BK35" s="615"/>
      <c r="BL35" s="615"/>
      <c r="BM35" s="615"/>
      <c r="BN35" s="615"/>
      <c r="BO35" s="615"/>
      <c r="BP35" s="615"/>
      <c r="BQ35" s="615"/>
      <c r="BR35" s="615"/>
      <c r="BS35" s="615"/>
      <c r="BT35" s="615"/>
      <c r="BU35" s="615"/>
      <c r="BV35" s="213"/>
      <c r="BW35" s="614">
        <f t="shared" ref="BW35:BW43" si="2">IF(BY35="","",BW34+1)</f>
        <v>9</v>
      </c>
      <c r="BX35" s="614"/>
      <c r="BY35" s="615" t="str">
        <f>IF('各会計、関係団体の財政状況及び健全化判断比率'!B69="","",'各会計、関係団体の財政状況及び健全化判断比率'!B69)</f>
        <v>千葉県市町村総合事務組合（千葉県自治会館管理運営特別会計）</v>
      </c>
      <c r="BZ35" s="615"/>
      <c r="CA35" s="615"/>
      <c r="CB35" s="615"/>
      <c r="CC35" s="615"/>
      <c r="CD35" s="615"/>
      <c r="CE35" s="615"/>
      <c r="CF35" s="615"/>
      <c r="CG35" s="615"/>
      <c r="CH35" s="615"/>
      <c r="CI35" s="615"/>
      <c r="CJ35" s="615"/>
      <c r="CK35" s="615"/>
      <c r="CL35" s="615"/>
      <c r="CM35" s="615"/>
      <c r="CN35" s="213"/>
      <c r="CO35" s="614" t="str">
        <f t="shared" ref="CO35:CO43" si="3">IF(CQ35="","",CO34+1)</f>
        <v/>
      </c>
      <c r="CP35" s="614"/>
      <c r="CQ35" s="615" t="str">
        <f>IF('各会計、関係団体の財政状況及び健全化判断比率'!BS8="","",'各会計、関係団体の財政状況及び健全化判断比率'!BS8)</f>
        <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2">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IF(W36="","",U35+1)</f>
        <v>5</v>
      </c>
      <c r="V36" s="614"/>
      <c r="W36" s="615" t="str">
        <f>IF('各会計、関係団体の財政状況及び健全化判断比率'!B30="","",'各会計、関係団体の財政状況及び健全化判断比率'!B30)</f>
        <v>後期高齢者医療特別会計</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t="str">
        <f t="shared" si="1"/>
        <v/>
      </c>
      <c r="BF36" s="614"/>
      <c r="BG36" s="615"/>
      <c r="BH36" s="615"/>
      <c r="BI36" s="615"/>
      <c r="BJ36" s="615"/>
      <c r="BK36" s="615"/>
      <c r="BL36" s="615"/>
      <c r="BM36" s="615"/>
      <c r="BN36" s="615"/>
      <c r="BO36" s="615"/>
      <c r="BP36" s="615"/>
      <c r="BQ36" s="615"/>
      <c r="BR36" s="615"/>
      <c r="BS36" s="615"/>
      <c r="BT36" s="615"/>
      <c r="BU36" s="615"/>
      <c r="BV36" s="213"/>
      <c r="BW36" s="614">
        <f t="shared" si="2"/>
        <v>10</v>
      </c>
      <c r="BX36" s="614"/>
      <c r="BY36" s="615" t="str">
        <f>IF('各会計、関係団体の財政状況及び健全化判断比率'!B70="","",'各会計、関係団体の財政状況及び健全化判断比率'!B70)</f>
        <v>千葉県市町村総合事務組合（千葉県自治研修センター特別会計）</v>
      </c>
      <c r="BZ36" s="615"/>
      <c r="CA36" s="615"/>
      <c r="CB36" s="615"/>
      <c r="CC36" s="615"/>
      <c r="CD36" s="615"/>
      <c r="CE36" s="615"/>
      <c r="CF36" s="615"/>
      <c r="CG36" s="615"/>
      <c r="CH36" s="615"/>
      <c r="CI36" s="615"/>
      <c r="CJ36" s="615"/>
      <c r="CK36" s="615"/>
      <c r="CL36" s="615"/>
      <c r="CM36" s="615"/>
      <c r="CN36" s="213"/>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2">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t="str">
        <f t="shared" si="4"/>
        <v/>
      </c>
      <c r="V37" s="614"/>
      <c r="W37" s="615"/>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11</v>
      </c>
      <c r="BX37" s="614"/>
      <c r="BY37" s="615" t="str">
        <f>IF('各会計、関係団体の財政状況及び健全化判断比率'!B71="","",'各会計、関係団体の財政状況及び健全化判断比率'!B71)</f>
        <v>千葉県市町村総合事務組合（千葉県市町村交通災害共済特別会計）</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2">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12</v>
      </c>
      <c r="BX38" s="614"/>
      <c r="BY38" s="615" t="str">
        <f>IF('各会計、関係団体の財政状況及び健全化判断比率'!B72="","",'各会計、関係団体の財政状況及び健全化判断比率'!B72)</f>
        <v>千葉県後期高齢者医療広域連合（一般会計）</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2">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13</v>
      </c>
      <c r="BX39" s="614"/>
      <c r="BY39" s="615" t="str">
        <f>IF('各会計、関係団体の財政状況及び健全化判断比率'!B73="","",'各会計、関係団体の財政状況及び健全化判断比率'!B73)</f>
        <v>千葉県後期高齢者医療広域連合（後期高齢者医療特別会計）</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2">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14</v>
      </c>
      <c r="BX40" s="614"/>
      <c r="BY40" s="615" t="str">
        <f>IF('各会計、関係団体の財政状況及び健全化判断比率'!B74="","",'各会計、関係団体の財政状況及び健全化判断比率'!B74)</f>
        <v>夷隅郡市広域市町村圏事務組合（一般会計）</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2">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f t="shared" si="2"/>
        <v>15</v>
      </c>
      <c r="BX41" s="614"/>
      <c r="BY41" s="615" t="str">
        <f>IF('各会計、関係団体の財政状況及び健全化判断比率'!B75="","",'各会計、関係団体の財政状況及び健全化判断比率'!B75)</f>
        <v>夷隅環境衛生組合（一般会計）</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2">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f t="shared" si="2"/>
        <v>16</v>
      </c>
      <c r="BX42" s="614"/>
      <c r="BY42" s="615" t="str">
        <f>IF('各会計、関係団体の財政状況及び健全化判断比率'!B76="","",'各会計、関係団体の財政状況及び健全化判断比率'!B76)</f>
        <v>南房総広域水道企業団（水道用水供給事業会計）</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2">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f t="shared" si="2"/>
        <v>17</v>
      </c>
      <c r="BX43" s="614"/>
      <c r="BY43" s="615" t="str">
        <f>IF('各会計、関係団体の財政状況及び健全化判断比率'!B77="","",'各会計、関係団体の財政状況及び健全化判断比率'!B77)</f>
        <v>国保国吉病院（国保国吉病院事業会計）</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210</v>
      </c>
      <c r="C46" s="185"/>
      <c r="D46" s="185"/>
      <c r="E46" s="185" t="s">
        <v>211</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212</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213</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214</v>
      </c>
    </row>
    <row r="50" spans="5:5" x14ac:dyDescent="0.2">
      <c r="E50" s="187" t="s">
        <v>215</v>
      </c>
    </row>
    <row r="51" spans="5:5" x14ac:dyDescent="0.2">
      <c r="E51" s="187" t="s">
        <v>216</v>
      </c>
    </row>
    <row r="52" spans="5:5" x14ac:dyDescent="0.2">
      <c r="E52" s="187" t="s">
        <v>217</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6PUcafmsoalx+QCPjEKZDqTlU/AjWHDt/bsP0WIYNK+zsqF3J3LV9A4l3Tq8ZTyg4LmbB6OON0CslLipTE0iAA==" saltValue="8QakA1IGJXpK7GATSY+NK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2"/>
  <cols>
    <col min="1" max="95" width="1.6640625" style="225" customWidth="1"/>
    <col min="96" max="133" width="1.6640625" style="241" customWidth="1"/>
    <col min="134" max="143" width="1.66406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218</v>
      </c>
      <c r="DI1" s="618"/>
      <c r="DJ1" s="618"/>
      <c r="DK1" s="618"/>
      <c r="DL1" s="618"/>
      <c r="DM1" s="618"/>
      <c r="DN1" s="619"/>
      <c r="DO1" s="225"/>
      <c r="DP1" s="617" t="s">
        <v>219</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2">
      <c r="B2" s="226" t="s">
        <v>220</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620" t="s">
        <v>221</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222</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223</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2">
      <c r="B4" s="620" t="s">
        <v>1</v>
      </c>
      <c r="C4" s="621"/>
      <c r="D4" s="621"/>
      <c r="E4" s="621"/>
      <c r="F4" s="621"/>
      <c r="G4" s="621"/>
      <c r="H4" s="621"/>
      <c r="I4" s="621"/>
      <c r="J4" s="621"/>
      <c r="K4" s="621"/>
      <c r="L4" s="621"/>
      <c r="M4" s="621"/>
      <c r="N4" s="621"/>
      <c r="O4" s="621"/>
      <c r="P4" s="621"/>
      <c r="Q4" s="622"/>
      <c r="R4" s="620" t="s">
        <v>224</v>
      </c>
      <c r="S4" s="621"/>
      <c r="T4" s="621"/>
      <c r="U4" s="621"/>
      <c r="V4" s="621"/>
      <c r="W4" s="621"/>
      <c r="X4" s="621"/>
      <c r="Y4" s="622"/>
      <c r="Z4" s="620" t="s">
        <v>225</v>
      </c>
      <c r="AA4" s="621"/>
      <c r="AB4" s="621"/>
      <c r="AC4" s="622"/>
      <c r="AD4" s="620" t="s">
        <v>226</v>
      </c>
      <c r="AE4" s="621"/>
      <c r="AF4" s="621"/>
      <c r="AG4" s="621"/>
      <c r="AH4" s="621"/>
      <c r="AI4" s="621"/>
      <c r="AJ4" s="621"/>
      <c r="AK4" s="622"/>
      <c r="AL4" s="620" t="s">
        <v>225</v>
      </c>
      <c r="AM4" s="621"/>
      <c r="AN4" s="621"/>
      <c r="AO4" s="622"/>
      <c r="AP4" s="626" t="s">
        <v>227</v>
      </c>
      <c r="AQ4" s="626"/>
      <c r="AR4" s="626"/>
      <c r="AS4" s="626"/>
      <c r="AT4" s="626"/>
      <c r="AU4" s="626"/>
      <c r="AV4" s="626"/>
      <c r="AW4" s="626"/>
      <c r="AX4" s="626"/>
      <c r="AY4" s="626"/>
      <c r="AZ4" s="626"/>
      <c r="BA4" s="626"/>
      <c r="BB4" s="626"/>
      <c r="BC4" s="626"/>
      <c r="BD4" s="626"/>
      <c r="BE4" s="626"/>
      <c r="BF4" s="626"/>
      <c r="BG4" s="626" t="s">
        <v>228</v>
      </c>
      <c r="BH4" s="626"/>
      <c r="BI4" s="626"/>
      <c r="BJ4" s="626"/>
      <c r="BK4" s="626"/>
      <c r="BL4" s="626"/>
      <c r="BM4" s="626"/>
      <c r="BN4" s="626"/>
      <c r="BO4" s="626" t="s">
        <v>225</v>
      </c>
      <c r="BP4" s="626"/>
      <c r="BQ4" s="626"/>
      <c r="BR4" s="626"/>
      <c r="BS4" s="626" t="s">
        <v>229</v>
      </c>
      <c r="BT4" s="626"/>
      <c r="BU4" s="626"/>
      <c r="BV4" s="626"/>
      <c r="BW4" s="626"/>
      <c r="BX4" s="626"/>
      <c r="BY4" s="626"/>
      <c r="BZ4" s="626"/>
      <c r="CA4" s="626"/>
      <c r="CB4" s="626"/>
      <c r="CD4" s="623" t="s">
        <v>230</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2">
      <c r="B5" s="627" t="s">
        <v>231</v>
      </c>
      <c r="C5" s="628"/>
      <c r="D5" s="628"/>
      <c r="E5" s="628"/>
      <c r="F5" s="628"/>
      <c r="G5" s="628"/>
      <c r="H5" s="628"/>
      <c r="I5" s="628"/>
      <c r="J5" s="628"/>
      <c r="K5" s="628"/>
      <c r="L5" s="628"/>
      <c r="M5" s="628"/>
      <c r="N5" s="628"/>
      <c r="O5" s="628"/>
      <c r="P5" s="628"/>
      <c r="Q5" s="629"/>
      <c r="R5" s="630">
        <v>1173178</v>
      </c>
      <c r="S5" s="631"/>
      <c r="T5" s="631"/>
      <c r="U5" s="631"/>
      <c r="V5" s="631"/>
      <c r="W5" s="631"/>
      <c r="X5" s="631"/>
      <c r="Y5" s="632"/>
      <c r="Z5" s="633">
        <v>21.6</v>
      </c>
      <c r="AA5" s="633"/>
      <c r="AB5" s="633"/>
      <c r="AC5" s="633"/>
      <c r="AD5" s="634">
        <v>1173178</v>
      </c>
      <c r="AE5" s="634"/>
      <c r="AF5" s="634"/>
      <c r="AG5" s="634"/>
      <c r="AH5" s="634"/>
      <c r="AI5" s="634"/>
      <c r="AJ5" s="634"/>
      <c r="AK5" s="634"/>
      <c r="AL5" s="635">
        <v>38.1</v>
      </c>
      <c r="AM5" s="636"/>
      <c r="AN5" s="636"/>
      <c r="AO5" s="637"/>
      <c r="AP5" s="627" t="s">
        <v>232</v>
      </c>
      <c r="AQ5" s="628"/>
      <c r="AR5" s="628"/>
      <c r="AS5" s="628"/>
      <c r="AT5" s="628"/>
      <c r="AU5" s="628"/>
      <c r="AV5" s="628"/>
      <c r="AW5" s="628"/>
      <c r="AX5" s="628"/>
      <c r="AY5" s="628"/>
      <c r="AZ5" s="628"/>
      <c r="BA5" s="628"/>
      <c r="BB5" s="628"/>
      <c r="BC5" s="628"/>
      <c r="BD5" s="628"/>
      <c r="BE5" s="628"/>
      <c r="BF5" s="629"/>
      <c r="BG5" s="641">
        <v>1166313</v>
      </c>
      <c r="BH5" s="642"/>
      <c r="BI5" s="642"/>
      <c r="BJ5" s="642"/>
      <c r="BK5" s="642"/>
      <c r="BL5" s="642"/>
      <c r="BM5" s="642"/>
      <c r="BN5" s="643"/>
      <c r="BO5" s="644">
        <v>99.4</v>
      </c>
      <c r="BP5" s="644"/>
      <c r="BQ5" s="644"/>
      <c r="BR5" s="644"/>
      <c r="BS5" s="645" t="s">
        <v>130</v>
      </c>
      <c r="BT5" s="645"/>
      <c r="BU5" s="645"/>
      <c r="BV5" s="645"/>
      <c r="BW5" s="645"/>
      <c r="BX5" s="645"/>
      <c r="BY5" s="645"/>
      <c r="BZ5" s="645"/>
      <c r="CA5" s="645"/>
      <c r="CB5" s="649"/>
      <c r="CD5" s="623" t="s">
        <v>227</v>
      </c>
      <c r="CE5" s="624"/>
      <c r="CF5" s="624"/>
      <c r="CG5" s="624"/>
      <c r="CH5" s="624"/>
      <c r="CI5" s="624"/>
      <c r="CJ5" s="624"/>
      <c r="CK5" s="624"/>
      <c r="CL5" s="624"/>
      <c r="CM5" s="624"/>
      <c r="CN5" s="624"/>
      <c r="CO5" s="624"/>
      <c r="CP5" s="624"/>
      <c r="CQ5" s="625"/>
      <c r="CR5" s="623" t="s">
        <v>233</v>
      </c>
      <c r="CS5" s="624"/>
      <c r="CT5" s="624"/>
      <c r="CU5" s="624"/>
      <c r="CV5" s="624"/>
      <c r="CW5" s="624"/>
      <c r="CX5" s="624"/>
      <c r="CY5" s="625"/>
      <c r="CZ5" s="623" t="s">
        <v>225</v>
      </c>
      <c r="DA5" s="624"/>
      <c r="DB5" s="624"/>
      <c r="DC5" s="625"/>
      <c r="DD5" s="623" t="s">
        <v>234</v>
      </c>
      <c r="DE5" s="624"/>
      <c r="DF5" s="624"/>
      <c r="DG5" s="624"/>
      <c r="DH5" s="624"/>
      <c r="DI5" s="624"/>
      <c r="DJ5" s="624"/>
      <c r="DK5" s="624"/>
      <c r="DL5" s="624"/>
      <c r="DM5" s="624"/>
      <c r="DN5" s="624"/>
      <c r="DO5" s="624"/>
      <c r="DP5" s="625"/>
      <c r="DQ5" s="623" t="s">
        <v>235</v>
      </c>
      <c r="DR5" s="624"/>
      <c r="DS5" s="624"/>
      <c r="DT5" s="624"/>
      <c r="DU5" s="624"/>
      <c r="DV5" s="624"/>
      <c r="DW5" s="624"/>
      <c r="DX5" s="624"/>
      <c r="DY5" s="624"/>
      <c r="DZ5" s="624"/>
      <c r="EA5" s="624"/>
      <c r="EB5" s="624"/>
      <c r="EC5" s="625"/>
    </row>
    <row r="6" spans="2:143" ht="11.25" customHeight="1" x14ac:dyDescent="0.2">
      <c r="B6" s="638" t="s">
        <v>236</v>
      </c>
      <c r="C6" s="639"/>
      <c r="D6" s="639"/>
      <c r="E6" s="639"/>
      <c r="F6" s="639"/>
      <c r="G6" s="639"/>
      <c r="H6" s="639"/>
      <c r="I6" s="639"/>
      <c r="J6" s="639"/>
      <c r="K6" s="639"/>
      <c r="L6" s="639"/>
      <c r="M6" s="639"/>
      <c r="N6" s="639"/>
      <c r="O6" s="639"/>
      <c r="P6" s="639"/>
      <c r="Q6" s="640"/>
      <c r="R6" s="641">
        <v>60962</v>
      </c>
      <c r="S6" s="642"/>
      <c r="T6" s="642"/>
      <c r="U6" s="642"/>
      <c r="V6" s="642"/>
      <c r="W6" s="642"/>
      <c r="X6" s="642"/>
      <c r="Y6" s="643"/>
      <c r="Z6" s="644">
        <v>1.1000000000000001</v>
      </c>
      <c r="AA6" s="644"/>
      <c r="AB6" s="644"/>
      <c r="AC6" s="644"/>
      <c r="AD6" s="645">
        <v>60962</v>
      </c>
      <c r="AE6" s="645"/>
      <c r="AF6" s="645"/>
      <c r="AG6" s="645"/>
      <c r="AH6" s="645"/>
      <c r="AI6" s="645"/>
      <c r="AJ6" s="645"/>
      <c r="AK6" s="645"/>
      <c r="AL6" s="646">
        <v>2</v>
      </c>
      <c r="AM6" s="647"/>
      <c r="AN6" s="647"/>
      <c r="AO6" s="648"/>
      <c r="AP6" s="638" t="s">
        <v>237</v>
      </c>
      <c r="AQ6" s="639"/>
      <c r="AR6" s="639"/>
      <c r="AS6" s="639"/>
      <c r="AT6" s="639"/>
      <c r="AU6" s="639"/>
      <c r="AV6" s="639"/>
      <c r="AW6" s="639"/>
      <c r="AX6" s="639"/>
      <c r="AY6" s="639"/>
      <c r="AZ6" s="639"/>
      <c r="BA6" s="639"/>
      <c r="BB6" s="639"/>
      <c r="BC6" s="639"/>
      <c r="BD6" s="639"/>
      <c r="BE6" s="639"/>
      <c r="BF6" s="640"/>
      <c r="BG6" s="641">
        <v>1166313</v>
      </c>
      <c r="BH6" s="642"/>
      <c r="BI6" s="642"/>
      <c r="BJ6" s="642"/>
      <c r="BK6" s="642"/>
      <c r="BL6" s="642"/>
      <c r="BM6" s="642"/>
      <c r="BN6" s="643"/>
      <c r="BO6" s="644">
        <v>99.4</v>
      </c>
      <c r="BP6" s="644"/>
      <c r="BQ6" s="644"/>
      <c r="BR6" s="644"/>
      <c r="BS6" s="645" t="s">
        <v>130</v>
      </c>
      <c r="BT6" s="645"/>
      <c r="BU6" s="645"/>
      <c r="BV6" s="645"/>
      <c r="BW6" s="645"/>
      <c r="BX6" s="645"/>
      <c r="BY6" s="645"/>
      <c r="BZ6" s="645"/>
      <c r="CA6" s="645"/>
      <c r="CB6" s="649"/>
      <c r="CD6" s="652" t="s">
        <v>238</v>
      </c>
      <c r="CE6" s="653"/>
      <c r="CF6" s="653"/>
      <c r="CG6" s="653"/>
      <c r="CH6" s="653"/>
      <c r="CI6" s="653"/>
      <c r="CJ6" s="653"/>
      <c r="CK6" s="653"/>
      <c r="CL6" s="653"/>
      <c r="CM6" s="653"/>
      <c r="CN6" s="653"/>
      <c r="CO6" s="653"/>
      <c r="CP6" s="653"/>
      <c r="CQ6" s="654"/>
      <c r="CR6" s="641">
        <v>74393</v>
      </c>
      <c r="CS6" s="642"/>
      <c r="CT6" s="642"/>
      <c r="CU6" s="642"/>
      <c r="CV6" s="642"/>
      <c r="CW6" s="642"/>
      <c r="CX6" s="642"/>
      <c r="CY6" s="643"/>
      <c r="CZ6" s="635">
        <v>1.4</v>
      </c>
      <c r="DA6" s="636"/>
      <c r="DB6" s="636"/>
      <c r="DC6" s="655"/>
      <c r="DD6" s="650" t="s">
        <v>130</v>
      </c>
      <c r="DE6" s="642"/>
      <c r="DF6" s="642"/>
      <c r="DG6" s="642"/>
      <c r="DH6" s="642"/>
      <c r="DI6" s="642"/>
      <c r="DJ6" s="642"/>
      <c r="DK6" s="642"/>
      <c r="DL6" s="642"/>
      <c r="DM6" s="642"/>
      <c r="DN6" s="642"/>
      <c r="DO6" s="642"/>
      <c r="DP6" s="643"/>
      <c r="DQ6" s="650">
        <v>74393</v>
      </c>
      <c r="DR6" s="642"/>
      <c r="DS6" s="642"/>
      <c r="DT6" s="642"/>
      <c r="DU6" s="642"/>
      <c r="DV6" s="642"/>
      <c r="DW6" s="642"/>
      <c r="DX6" s="642"/>
      <c r="DY6" s="642"/>
      <c r="DZ6" s="642"/>
      <c r="EA6" s="642"/>
      <c r="EB6" s="642"/>
      <c r="EC6" s="651"/>
    </row>
    <row r="7" spans="2:143" ht="11.25" customHeight="1" x14ac:dyDescent="0.2">
      <c r="B7" s="638" t="s">
        <v>239</v>
      </c>
      <c r="C7" s="639"/>
      <c r="D7" s="639"/>
      <c r="E7" s="639"/>
      <c r="F7" s="639"/>
      <c r="G7" s="639"/>
      <c r="H7" s="639"/>
      <c r="I7" s="639"/>
      <c r="J7" s="639"/>
      <c r="K7" s="639"/>
      <c r="L7" s="639"/>
      <c r="M7" s="639"/>
      <c r="N7" s="639"/>
      <c r="O7" s="639"/>
      <c r="P7" s="639"/>
      <c r="Q7" s="640"/>
      <c r="R7" s="641">
        <v>1160</v>
      </c>
      <c r="S7" s="642"/>
      <c r="T7" s="642"/>
      <c r="U7" s="642"/>
      <c r="V7" s="642"/>
      <c r="W7" s="642"/>
      <c r="X7" s="642"/>
      <c r="Y7" s="643"/>
      <c r="Z7" s="644">
        <v>0</v>
      </c>
      <c r="AA7" s="644"/>
      <c r="AB7" s="644"/>
      <c r="AC7" s="644"/>
      <c r="AD7" s="645">
        <v>1160</v>
      </c>
      <c r="AE7" s="645"/>
      <c r="AF7" s="645"/>
      <c r="AG7" s="645"/>
      <c r="AH7" s="645"/>
      <c r="AI7" s="645"/>
      <c r="AJ7" s="645"/>
      <c r="AK7" s="645"/>
      <c r="AL7" s="646">
        <v>0</v>
      </c>
      <c r="AM7" s="647"/>
      <c r="AN7" s="647"/>
      <c r="AO7" s="648"/>
      <c r="AP7" s="638" t="s">
        <v>240</v>
      </c>
      <c r="AQ7" s="639"/>
      <c r="AR7" s="639"/>
      <c r="AS7" s="639"/>
      <c r="AT7" s="639"/>
      <c r="AU7" s="639"/>
      <c r="AV7" s="639"/>
      <c r="AW7" s="639"/>
      <c r="AX7" s="639"/>
      <c r="AY7" s="639"/>
      <c r="AZ7" s="639"/>
      <c r="BA7" s="639"/>
      <c r="BB7" s="639"/>
      <c r="BC7" s="639"/>
      <c r="BD7" s="639"/>
      <c r="BE7" s="639"/>
      <c r="BF7" s="640"/>
      <c r="BG7" s="641">
        <v>398919</v>
      </c>
      <c r="BH7" s="642"/>
      <c r="BI7" s="642"/>
      <c r="BJ7" s="642"/>
      <c r="BK7" s="642"/>
      <c r="BL7" s="642"/>
      <c r="BM7" s="642"/>
      <c r="BN7" s="643"/>
      <c r="BO7" s="644">
        <v>34</v>
      </c>
      <c r="BP7" s="644"/>
      <c r="BQ7" s="644"/>
      <c r="BR7" s="644"/>
      <c r="BS7" s="645" t="s">
        <v>241</v>
      </c>
      <c r="BT7" s="645"/>
      <c r="BU7" s="645"/>
      <c r="BV7" s="645"/>
      <c r="BW7" s="645"/>
      <c r="BX7" s="645"/>
      <c r="BY7" s="645"/>
      <c r="BZ7" s="645"/>
      <c r="CA7" s="645"/>
      <c r="CB7" s="649"/>
      <c r="CD7" s="656" t="s">
        <v>242</v>
      </c>
      <c r="CE7" s="657"/>
      <c r="CF7" s="657"/>
      <c r="CG7" s="657"/>
      <c r="CH7" s="657"/>
      <c r="CI7" s="657"/>
      <c r="CJ7" s="657"/>
      <c r="CK7" s="657"/>
      <c r="CL7" s="657"/>
      <c r="CM7" s="657"/>
      <c r="CN7" s="657"/>
      <c r="CO7" s="657"/>
      <c r="CP7" s="657"/>
      <c r="CQ7" s="658"/>
      <c r="CR7" s="641">
        <v>1259539</v>
      </c>
      <c r="CS7" s="642"/>
      <c r="CT7" s="642"/>
      <c r="CU7" s="642"/>
      <c r="CV7" s="642"/>
      <c r="CW7" s="642"/>
      <c r="CX7" s="642"/>
      <c r="CY7" s="643"/>
      <c r="CZ7" s="644">
        <v>24.5</v>
      </c>
      <c r="DA7" s="644"/>
      <c r="DB7" s="644"/>
      <c r="DC7" s="644"/>
      <c r="DD7" s="650">
        <v>12421</v>
      </c>
      <c r="DE7" s="642"/>
      <c r="DF7" s="642"/>
      <c r="DG7" s="642"/>
      <c r="DH7" s="642"/>
      <c r="DI7" s="642"/>
      <c r="DJ7" s="642"/>
      <c r="DK7" s="642"/>
      <c r="DL7" s="642"/>
      <c r="DM7" s="642"/>
      <c r="DN7" s="642"/>
      <c r="DO7" s="642"/>
      <c r="DP7" s="643"/>
      <c r="DQ7" s="650">
        <v>784164</v>
      </c>
      <c r="DR7" s="642"/>
      <c r="DS7" s="642"/>
      <c r="DT7" s="642"/>
      <c r="DU7" s="642"/>
      <c r="DV7" s="642"/>
      <c r="DW7" s="642"/>
      <c r="DX7" s="642"/>
      <c r="DY7" s="642"/>
      <c r="DZ7" s="642"/>
      <c r="EA7" s="642"/>
      <c r="EB7" s="642"/>
      <c r="EC7" s="651"/>
    </row>
    <row r="8" spans="2:143" ht="11.25" customHeight="1" x14ac:dyDescent="0.2">
      <c r="B8" s="638" t="s">
        <v>243</v>
      </c>
      <c r="C8" s="639"/>
      <c r="D8" s="639"/>
      <c r="E8" s="639"/>
      <c r="F8" s="639"/>
      <c r="G8" s="639"/>
      <c r="H8" s="639"/>
      <c r="I8" s="639"/>
      <c r="J8" s="639"/>
      <c r="K8" s="639"/>
      <c r="L8" s="639"/>
      <c r="M8" s="639"/>
      <c r="N8" s="639"/>
      <c r="O8" s="639"/>
      <c r="P8" s="639"/>
      <c r="Q8" s="640"/>
      <c r="R8" s="641">
        <v>3793</v>
      </c>
      <c r="S8" s="642"/>
      <c r="T8" s="642"/>
      <c r="U8" s="642"/>
      <c r="V8" s="642"/>
      <c r="W8" s="642"/>
      <c r="X8" s="642"/>
      <c r="Y8" s="643"/>
      <c r="Z8" s="644">
        <v>0.1</v>
      </c>
      <c r="AA8" s="644"/>
      <c r="AB8" s="644"/>
      <c r="AC8" s="644"/>
      <c r="AD8" s="645">
        <v>3793</v>
      </c>
      <c r="AE8" s="645"/>
      <c r="AF8" s="645"/>
      <c r="AG8" s="645"/>
      <c r="AH8" s="645"/>
      <c r="AI8" s="645"/>
      <c r="AJ8" s="645"/>
      <c r="AK8" s="645"/>
      <c r="AL8" s="646">
        <v>0.1</v>
      </c>
      <c r="AM8" s="647"/>
      <c r="AN8" s="647"/>
      <c r="AO8" s="648"/>
      <c r="AP8" s="638" t="s">
        <v>244</v>
      </c>
      <c r="AQ8" s="639"/>
      <c r="AR8" s="639"/>
      <c r="AS8" s="639"/>
      <c r="AT8" s="639"/>
      <c r="AU8" s="639"/>
      <c r="AV8" s="639"/>
      <c r="AW8" s="639"/>
      <c r="AX8" s="639"/>
      <c r="AY8" s="639"/>
      <c r="AZ8" s="639"/>
      <c r="BA8" s="639"/>
      <c r="BB8" s="639"/>
      <c r="BC8" s="639"/>
      <c r="BD8" s="639"/>
      <c r="BE8" s="639"/>
      <c r="BF8" s="640"/>
      <c r="BG8" s="641">
        <v>16002</v>
      </c>
      <c r="BH8" s="642"/>
      <c r="BI8" s="642"/>
      <c r="BJ8" s="642"/>
      <c r="BK8" s="642"/>
      <c r="BL8" s="642"/>
      <c r="BM8" s="642"/>
      <c r="BN8" s="643"/>
      <c r="BO8" s="644">
        <v>1.4</v>
      </c>
      <c r="BP8" s="644"/>
      <c r="BQ8" s="644"/>
      <c r="BR8" s="644"/>
      <c r="BS8" s="650" t="s">
        <v>139</v>
      </c>
      <c r="BT8" s="642"/>
      <c r="BU8" s="642"/>
      <c r="BV8" s="642"/>
      <c r="BW8" s="642"/>
      <c r="BX8" s="642"/>
      <c r="BY8" s="642"/>
      <c r="BZ8" s="642"/>
      <c r="CA8" s="642"/>
      <c r="CB8" s="651"/>
      <c r="CD8" s="656" t="s">
        <v>245</v>
      </c>
      <c r="CE8" s="657"/>
      <c r="CF8" s="657"/>
      <c r="CG8" s="657"/>
      <c r="CH8" s="657"/>
      <c r="CI8" s="657"/>
      <c r="CJ8" s="657"/>
      <c r="CK8" s="657"/>
      <c r="CL8" s="657"/>
      <c r="CM8" s="657"/>
      <c r="CN8" s="657"/>
      <c r="CO8" s="657"/>
      <c r="CP8" s="657"/>
      <c r="CQ8" s="658"/>
      <c r="CR8" s="641">
        <v>1222610</v>
      </c>
      <c r="CS8" s="642"/>
      <c r="CT8" s="642"/>
      <c r="CU8" s="642"/>
      <c r="CV8" s="642"/>
      <c r="CW8" s="642"/>
      <c r="CX8" s="642"/>
      <c r="CY8" s="643"/>
      <c r="CZ8" s="644">
        <v>23.8</v>
      </c>
      <c r="DA8" s="644"/>
      <c r="DB8" s="644"/>
      <c r="DC8" s="644"/>
      <c r="DD8" s="650">
        <v>1794</v>
      </c>
      <c r="DE8" s="642"/>
      <c r="DF8" s="642"/>
      <c r="DG8" s="642"/>
      <c r="DH8" s="642"/>
      <c r="DI8" s="642"/>
      <c r="DJ8" s="642"/>
      <c r="DK8" s="642"/>
      <c r="DL8" s="642"/>
      <c r="DM8" s="642"/>
      <c r="DN8" s="642"/>
      <c r="DO8" s="642"/>
      <c r="DP8" s="643"/>
      <c r="DQ8" s="650">
        <v>770562</v>
      </c>
      <c r="DR8" s="642"/>
      <c r="DS8" s="642"/>
      <c r="DT8" s="642"/>
      <c r="DU8" s="642"/>
      <c r="DV8" s="642"/>
      <c r="DW8" s="642"/>
      <c r="DX8" s="642"/>
      <c r="DY8" s="642"/>
      <c r="DZ8" s="642"/>
      <c r="EA8" s="642"/>
      <c r="EB8" s="642"/>
      <c r="EC8" s="651"/>
    </row>
    <row r="9" spans="2:143" ht="11.25" customHeight="1" x14ac:dyDescent="0.2">
      <c r="B9" s="638" t="s">
        <v>246</v>
      </c>
      <c r="C9" s="639"/>
      <c r="D9" s="639"/>
      <c r="E9" s="639"/>
      <c r="F9" s="639"/>
      <c r="G9" s="639"/>
      <c r="H9" s="639"/>
      <c r="I9" s="639"/>
      <c r="J9" s="639"/>
      <c r="K9" s="639"/>
      <c r="L9" s="639"/>
      <c r="M9" s="639"/>
      <c r="N9" s="639"/>
      <c r="O9" s="639"/>
      <c r="P9" s="639"/>
      <c r="Q9" s="640"/>
      <c r="R9" s="641">
        <v>3466</v>
      </c>
      <c r="S9" s="642"/>
      <c r="T9" s="642"/>
      <c r="U9" s="642"/>
      <c r="V9" s="642"/>
      <c r="W9" s="642"/>
      <c r="X9" s="642"/>
      <c r="Y9" s="643"/>
      <c r="Z9" s="644">
        <v>0.1</v>
      </c>
      <c r="AA9" s="644"/>
      <c r="AB9" s="644"/>
      <c r="AC9" s="644"/>
      <c r="AD9" s="645">
        <v>3466</v>
      </c>
      <c r="AE9" s="645"/>
      <c r="AF9" s="645"/>
      <c r="AG9" s="645"/>
      <c r="AH9" s="645"/>
      <c r="AI9" s="645"/>
      <c r="AJ9" s="645"/>
      <c r="AK9" s="645"/>
      <c r="AL9" s="646">
        <v>0.1</v>
      </c>
      <c r="AM9" s="647"/>
      <c r="AN9" s="647"/>
      <c r="AO9" s="648"/>
      <c r="AP9" s="638" t="s">
        <v>247</v>
      </c>
      <c r="AQ9" s="639"/>
      <c r="AR9" s="639"/>
      <c r="AS9" s="639"/>
      <c r="AT9" s="639"/>
      <c r="AU9" s="639"/>
      <c r="AV9" s="639"/>
      <c r="AW9" s="639"/>
      <c r="AX9" s="639"/>
      <c r="AY9" s="639"/>
      <c r="AZ9" s="639"/>
      <c r="BA9" s="639"/>
      <c r="BB9" s="639"/>
      <c r="BC9" s="639"/>
      <c r="BD9" s="639"/>
      <c r="BE9" s="639"/>
      <c r="BF9" s="640"/>
      <c r="BG9" s="641">
        <v>317194</v>
      </c>
      <c r="BH9" s="642"/>
      <c r="BI9" s="642"/>
      <c r="BJ9" s="642"/>
      <c r="BK9" s="642"/>
      <c r="BL9" s="642"/>
      <c r="BM9" s="642"/>
      <c r="BN9" s="643"/>
      <c r="BO9" s="644">
        <v>27</v>
      </c>
      <c r="BP9" s="644"/>
      <c r="BQ9" s="644"/>
      <c r="BR9" s="644"/>
      <c r="BS9" s="650" t="s">
        <v>130</v>
      </c>
      <c r="BT9" s="642"/>
      <c r="BU9" s="642"/>
      <c r="BV9" s="642"/>
      <c r="BW9" s="642"/>
      <c r="BX9" s="642"/>
      <c r="BY9" s="642"/>
      <c r="BZ9" s="642"/>
      <c r="CA9" s="642"/>
      <c r="CB9" s="651"/>
      <c r="CD9" s="656" t="s">
        <v>248</v>
      </c>
      <c r="CE9" s="657"/>
      <c r="CF9" s="657"/>
      <c r="CG9" s="657"/>
      <c r="CH9" s="657"/>
      <c r="CI9" s="657"/>
      <c r="CJ9" s="657"/>
      <c r="CK9" s="657"/>
      <c r="CL9" s="657"/>
      <c r="CM9" s="657"/>
      <c r="CN9" s="657"/>
      <c r="CO9" s="657"/>
      <c r="CP9" s="657"/>
      <c r="CQ9" s="658"/>
      <c r="CR9" s="641">
        <v>444009</v>
      </c>
      <c r="CS9" s="642"/>
      <c r="CT9" s="642"/>
      <c r="CU9" s="642"/>
      <c r="CV9" s="642"/>
      <c r="CW9" s="642"/>
      <c r="CX9" s="642"/>
      <c r="CY9" s="643"/>
      <c r="CZ9" s="644">
        <v>8.6</v>
      </c>
      <c r="DA9" s="644"/>
      <c r="DB9" s="644"/>
      <c r="DC9" s="644"/>
      <c r="DD9" s="650">
        <v>7590</v>
      </c>
      <c r="DE9" s="642"/>
      <c r="DF9" s="642"/>
      <c r="DG9" s="642"/>
      <c r="DH9" s="642"/>
      <c r="DI9" s="642"/>
      <c r="DJ9" s="642"/>
      <c r="DK9" s="642"/>
      <c r="DL9" s="642"/>
      <c r="DM9" s="642"/>
      <c r="DN9" s="642"/>
      <c r="DO9" s="642"/>
      <c r="DP9" s="643"/>
      <c r="DQ9" s="650">
        <v>373483</v>
      </c>
      <c r="DR9" s="642"/>
      <c r="DS9" s="642"/>
      <c r="DT9" s="642"/>
      <c r="DU9" s="642"/>
      <c r="DV9" s="642"/>
      <c r="DW9" s="642"/>
      <c r="DX9" s="642"/>
      <c r="DY9" s="642"/>
      <c r="DZ9" s="642"/>
      <c r="EA9" s="642"/>
      <c r="EB9" s="642"/>
      <c r="EC9" s="651"/>
    </row>
    <row r="10" spans="2:143" ht="11.25" customHeight="1" x14ac:dyDescent="0.2">
      <c r="B10" s="638" t="s">
        <v>249</v>
      </c>
      <c r="C10" s="639"/>
      <c r="D10" s="639"/>
      <c r="E10" s="639"/>
      <c r="F10" s="639"/>
      <c r="G10" s="639"/>
      <c r="H10" s="639"/>
      <c r="I10" s="639"/>
      <c r="J10" s="639"/>
      <c r="K10" s="639"/>
      <c r="L10" s="639"/>
      <c r="M10" s="639"/>
      <c r="N10" s="639"/>
      <c r="O10" s="639"/>
      <c r="P10" s="639"/>
      <c r="Q10" s="640"/>
      <c r="R10" s="641" t="s">
        <v>241</v>
      </c>
      <c r="S10" s="642"/>
      <c r="T10" s="642"/>
      <c r="U10" s="642"/>
      <c r="V10" s="642"/>
      <c r="W10" s="642"/>
      <c r="X10" s="642"/>
      <c r="Y10" s="643"/>
      <c r="Z10" s="644" t="s">
        <v>130</v>
      </c>
      <c r="AA10" s="644"/>
      <c r="AB10" s="644"/>
      <c r="AC10" s="644"/>
      <c r="AD10" s="645" t="s">
        <v>130</v>
      </c>
      <c r="AE10" s="645"/>
      <c r="AF10" s="645"/>
      <c r="AG10" s="645"/>
      <c r="AH10" s="645"/>
      <c r="AI10" s="645"/>
      <c r="AJ10" s="645"/>
      <c r="AK10" s="645"/>
      <c r="AL10" s="646" t="s">
        <v>139</v>
      </c>
      <c r="AM10" s="647"/>
      <c r="AN10" s="647"/>
      <c r="AO10" s="648"/>
      <c r="AP10" s="638" t="s">
        <v>250</v>
      </c>
      <c r="AQ10" s="639"/>
      <c r="AR10" s="639"/>
      <c r="AS10" s="639"/>
      <c r="AT10" s="639"/>
      <c r="AU10" s="639"/>
      <c r="AV10" s="639"/>
      <c r="AW10" s="639"/>
      <c r="AX10" s="639"/>
      <c r="AY10" s="639"/>
      <c r="AZ10" s="639"/>
      <c r="BA10" s="639"/>
      <c r="BB10" s="639"/>
      <c r="BC10" s="639"/>
      <c r="BD10" s="639"/>
      <c r="BE10" s="639"/>
      <c r="BF10" s="640"/>
      <c r="BG10" s="641">
        <v>28260</v>
      </c>
      <c r="BH10" s="642"/>
      <c r="BI10" s="642"/>
      <c r="BJ10" s="642"/>
      <c r="BK10" s="642"/>
      <c r="BL10" s="642"/>
      <c r="BM10" s="642"/>
      <c r="BN10" s="643"/>
      <c r="BO10" s="644">
        <v>2.4</v>
      </c>
      <c r="BP10" s="644"/>
      <c r="BQ10" s="644"/>
      <c r="BR10" s="644"/>
      <c r="BS10" s="650" t="s">
        <v>241</v>
      </c>
      <c r="BT10" s="642"/>
      <c r="BU10" s="642"/>
      <c r="BV10" s="642"/>
      <c r="BW10" s="642"/>
      <c r="BX10" s="642"/>
      <c r="BY10" s="642"/>
      <c r="BZ10" s="642"/>
      <c r="CA10" s="642"/>
      <c r="CB10" s="651"/>
      <c r="CD10" s="656" t="s">
        <v>251</v>
      </c>
      <c r="CE10" s="657"/>
      <c r="CF10" s="657"/>
      <c r="CG10" s="657"/>
      <c r="CH10" s="657"/>
      <c r="CI10" s="657"/>
      <c r="CJ10" s="657"/>
      <c r="CK10" s="657"/>
      <c r="CL10" s="657"/>
      <c r="CM10" s="657"/>
      <c r="CN10" s="657"/>
      <c r="CO10" s="657"/>
      <c r="CP10" s="657"/>
      <c r="CQ10" s="658"/>
      <c r="CR10" s="641" t="s">
        <v>130</v>
      </c>
      <c r="CS10" s="642"/>
      <c r="CT10" s="642"/>
      <c r="CU10" s="642"/>
      <c r="CV10" s="642"/>
      <c r="CW10" s="642"/>
      <c r="CX10" s="642"/>
      <c r="CY10" s="643"/>
      <c r="CZ10" s="644" t="s">
        <v>130</v>
      </c>
      <c r="DA10" s="644"/>
      <c r="DB10" s="644"/>
      <c r="DC10" s="644"/>
      <c r="DD10" s="650" t="s">
        <v>241</v>
      </c>
      <c r="DE10" s="642"/>
      <c r="DF10" s="642"/>
      <c r="DG10" s="642"/>
      <c r="DH10" s="642"/>
      <c r="DI10" s="642"/>
      <c r="DJ10" s="642"/>
      <c r="DK10" s="642"/>
      <c r="DL10" s="642"/>
      <c r="DM10" s="642"/>
      <c r="DN10" s="642"/>
      <c r="DO10" s="642"/>
      <c r="DP10" s="643"/>
      <c r="DQ10" s="650" t="s">
        <v>241</v>
      </c>
      <c r="DR10" s="642"/>
      <c r="DS10" s="642"/>
      <c r="DT10" s="642"/>
      <c r="DU10" s="642"/>
      <c r="DV10" s="642"/>
      <c r="DW10" s="642"/>
      <c r="DX10" s="642"/>
      <c r="DY10" s="642"/>
      <c r="DZ10" s="642"/>
      <c r="EA10" s="642"/>
      <c r="EB10" s="642"/>
      <c r="EC10" s="651"/>
    </row>
    <row r="11" spans="2:143" ht="11.25" customHeight="1" x14ac:dyDescent="0.2">
      <c r="B11" s="638" t="s">
        <v>252</v>
      </c>
      <c r="C11" s="639"/>
      <c r="D11" s="639"/>
      <c r="E11" s="639"/>
      <c r="F11" s="639"/>
      <c r="G11" s="639"/>
      <c r="H11" s="639"/>
      <c r="I11" s="639"/>
      <c r="J11" s="639"/>
      <c r="K11" s="639"/>
      <c r="L11" s="639"/>
      <c r="M11" s="639"/>
      <c r="N11" s="639"/>
      <c r="O11" s="639"/>
      <c r="P11" s="639"/>
      <c r="Q11" s="640"/>
      <c r="R11" s="641" t="s">
        <v>130</v>
      </c>
      <c r="S11" s="642"/>
      <c r="T11" s="642"/>
      <c r="U11" s="642"/>
      <c r="V11" s="642"/>
      <c r="W11" s="642"/>
      <c r="X11" s="642"/>
      <c r="Y11" s="643"/>
      <c r="Z11" s="644" t="s">
        <v>130</v>
      </c>
      <c r="AA11" s="644"/>
      <c r="AB11" s="644"/>
      <c r="AC11" s="644"/>
      <c r="AD11" s="645" t="s">
        <v>241</v>
      </c>
      <c r="AE11" s="645"/>
      <c r="AF11" s="645"/>
      <c r="AG11" s="645"/>
      <c r="AH11" s="645"/>
      <c r="AI11" s="645"/>
      <c r="AJ11" s="645"/>
      <c r="AK11" s="645"/>
      <c r="AL11" s="646" t="s">
        <v>241</v>
      </c>
      <c r="AM11" s="647"/>
      <c r="AN11" s="647"/>
      <c r="AO11" s="648"/>
      <c r="AP11" s="638" t="s">
        <v>253</v>
      </c>
      <c r="AQ11" s="639"/>
      <c r="AR11" s="639"/>
      <c r="AS11" s="639"/>
      <c r="AT11" s="639"/>
      <c r="AU11" s="639"/>
      <c r="AV11" s="639"/>
      <c r="AW11" s="639"/>
      <c r="AX11" s="639"/>
      <c r="AY11" s="639"/>
      <c r="AZ11" s="639"/>
      <c r="BA11" s="639"/>
      <c r="BB11" s="639"/>
      <c r="BC11" s="639"/>
      <c r="BD11" s="639"/>
      <c r="BE11" s="639"/>
      <c r="BF11" s="640"/>
      <c r="BG11" s="641">
        <v>37463</v>
      </c>
      <c r="BH11" s="642"/>
      <c r="BI11" s="642"/>
      <c r="BJ11" s="642"/>
      <c r="BK11" s="642"/>
      <c r="BL11" s="642"/>
      <c r="BM11" s="642"/>
      <c r="BN11" s="643"/>
      <c r="BO11" s="644">
        <v>3.2</v>
      </c>
      <c r="BP11" s="644"/>
      <c r="BQ11" s="644"/>
      <c r="BR11" s="644"/>
      <c r="BS11" s="650" t="s">
        <v>139</v>
      </c>
      <c r="BT11" s="642"/>
      <c r="BU11" s="642"/>
      <c r="BV11" s="642"/>
      <c r="BW11" s="642"/>
      <c r="BX11" s="642"/>
      <c r="BY11" s="642"/>
      <c r="BZ11" s="642"/>
      <c r="CA11" s="642"/>
      <c r="CB11" s="651"/>
      <c r="CD11" s="656" t="s">
        <v>254</v>
      </c>
      <c r="CE11" s="657"/>
      <c r="CF11" s="657"/>
      <c r="CG11" s="657"/>
      <c r="CH11" s="657"/>
      <c r="CI11" s="657"/>
      <c r="CJ11" s="657"/>
      <c r="CK11" s="657"/>
      <c r="CL11" s="657"/>
      <c r="CM11" s="657"/>
      <c r="CN11" s="657"/>
      <c r="CO11" s="657"/>
      <c r="CP11" s="657"/>
      <c r="CQ11" s="658"/>
      <c r="CR11" s="641">
        <v>197931</v>
      </c>
      <c r="CS11" s="642"/>
      <c r="CT11" s="642"/>
      <c r="CU11" s="642"/>
      <c r="CV11" s="642"/>
      <c r="CW11" s="642"/>
      <c r="CX11" s="642"/>
      <c r="CY11" s="643"/>
      <c r="CZ11" s="644">
        <v>3.8</v>
      </c>
      <c r="DA11" s="644"/>
      <c r="DB11" s="644"/>
      <c r="DC11" s="644"/>
      <c r="DD11" s="650">
        <v>13765</v>
      </c>
      <c r="DE11" s="642"/>
      <c r="DF11" s="642"/>
      <c r="DG11" s="642"/>
      <c r="DH11" s="642"/>
      <c r="DI11" s="642"/>
      <c r="DJ11" s="642"/>
      <c r="DK11" s="642"/>
      <c r="DL11" s="642"/>
      <c r="DM11" s="642"/>
      <c r="DN11" s="642"/>
      <c r="DO11" s="642"/>
      <c r="DP11" s="643"/>
      <c r="DQ11" s="650">
        <v>105440</v>
      </c>
      <c r="DR11" s="642"/>
      <c r="DS11" s="642"/>
      <c r="DT11" s="642"/>
      <c r="DU11" s="642"/>
      <c r="DV11" s="642"/>
      <c r="DW11" s="642"/>
      <c r="DX11" s="642"/>
      <c r="DY11" s="642"/>
      <c r="DZ11" s="642"/>
      <c r="EA11" s="642"/>
      <c r="EB11" s="642"/>
      <c r="EC11" s="651"/>
    </row>
    <row r="12" spans="2:143" ht="11.25" customHeight="1" x14ac:dyDescent="0.2">
      <c r="B12" s="638" t="s">
        <v>255</v>
      </c>
      <c r="C12" s="639"/>
      <c r="D12" s="639"/>
      <c r="E12" s="639"/>
      <c r="F12" s="639"/>
      <c r="G12" s="639"/>
      <c r="H12" s="639"/>
      <c r="I12" s="639"/>
      <c r="J12" s="639"/>
      <c r="K12" s="639"/>
      <c r="L12" s="639"/>
      <c r="M12" s="639"/>
      <c r="N12" s="639"/>
      <c r="O12" s="639"/>
      <c r="P12" s="639"/>
      <c r="Q12" s="640"/>
      <c r="R12" s="641">
        <v>194548</v>
      </c>
      <c r="S12" s="642"/>
      <c r="T12" s="642"/>
      <c r="U12" s="642"/>
      <c r="V12" s="642"/>
      <c r="W12" s="642"/>
      <c r="X12" s="642"/>
      <c r="Y12" s="643"/>
      <c r="Z12" s="644">
        <v>3.6</v>
      </c>
      <c r="AA12" s="644"/>
      <c r="AB12" s="644"/>
      <c r="AC12" s="644"/>
      <c r="AD12" s="645">
        <v>194548</v>
      </c>
      <c r="AE12" s="645"/>
      <c r="AF12" s="645"/>
      <c r="AG12" s="645"/>
      <c r="AH12" s="645"/>
      <c r="AI12" s="645"/>
      <c r="AJ12" s="645"/>
      <c r="AK12" s="645"/>
      <c r="AL12" s="646">
        <v>6.3</v>
      </c>
      <c r="AM12" s="647"/>
      <c r="AN12" s="647"/>
      <c r="AO12" s="648"/>
      <c r="AP12" s="638" t="s">
        <v>256</v>
      </c>
      <c r="AQ12" s="639"/>
      <c r="AR12" s="639"/>
      <c r="AS12" s="639"/>
      <c r="AT12" s="639"/>
      <c r="AU12" s="639"/>
      <c r="AV12" s="639"/>
      <c r="AW12" s="639"/>
      <c r="AX12" s="639"/>
      <c r="AY12" s="639"/>
      <c r="AZ12" s="639"/>
      <c r="BA12" s="639"/>
      <c r="BB12" s="639"/>
      <c r="BC12" s="639"/>
      <c r="BD12" s="639"/>
      <c r="BE12" s="639"/>
      <c r="BF12" s="640"/>
      <c r="BG12" s="641">
        <v>653439</v>
      </c>
      <c r="BH12" s="642"/>
      <c r="BI12" s="642"/>
      <c r="BJ12" s="642"/>
      <c r="BK12" s="642"/>
      <c r="BL12" s="642"/>
      <c r="BM12" s="642"/>
      <c r="BN12" s="643"/>
      <c r="BO12" s="644">
        <v>55.7</v>
      </c>
      <c r="BP12" s="644"/>
      <c r="BQ12" s="644"/>
      <c r="BR12" s="644"/>
      <c r="BS12" s="650" t="s">
        <v>130</v>
      </c>
      <c r="BT12" s="642"/>
      <c r="BU12" s="642"/>
      <c r="BV12" s="642"/>
      <c r="BW12" s="642"/>
      <c r="BX12" s="642"/>
      <c r="BY12" s="642"/>
      <c r="BZ12" s="642"/>
      <c r="CA12" s="642"/>
      <c r="CB12" s="651"/>
      <c r="CD12" s="656" t="s">
        <v>257</v>
      </c>
      <c r="CE12" s="657"/>
      <c r="CF12" s="657"/>
      <c r="CG12" s="657"/>
      <c r="CH12" s="657"/>
      <c r="CI12" s="657"/>
      <c r="CJ12" s="657"/>
      <c r="CK12" s="657"/>
      <c r="CL12" s="657"/>
      <c r="CM12" s="657"/>
      <c r="CN12" s="657"/>
      <c r="CO12" s="657"/>
      <c r="CP12" s="657"/>
      <c r="CQ12" s="658"/>
      <c r="CR12" s="641">
        <v>133206</v>
      </c>
      <c r="CS12" s="642"/>
      <c r="CT12" s="642"/>
      <c r="CU12" s="642"/>
      <c r="CV12" s="642"/>
      <c r="CW12" s="642"/>
      <c r="CX12" s="642"/>
      <c r="CY12" s="643"/>
      <c r="CZ12" s="644">
        <v>2.6</v>
      </c>
      <c r="DA12" s="644"/>
      <c r="DB12" s="644"/>
      <c r="DC12" s="644"/>
      <c r="DD12" s="650">
        <v>11898</v>
      </c>
      <c r="DE12" s="642"/>
      <c r="DF12" s="642"/>
      <c r="DG12" s="642"/>
      <c r="DH12" s="642"/>
      <c r="DI12" s="642"/>
      <c r="DJ12" s="642"/>
      <c r="DK12" s="642"/>
      <c r="DL12" s="642"/>
      <c r="DM12" s="642"/>
      <c r="DN12" s="642"/>
      <c r="DO12" s="642"/>
      <c r="DP12" s="643"/>
      <c r="DQ12" s="650">
        <v>86536</v>
      </c>
      <c r="DR12" s="642"/>
      <c r="DS12" s="642"/>
      <c r="DT12" s="642"/>
      <c r="DU12" s="642"/>
      <c r="DV12" s="642"/>
      <c r="DW12" s="642"/>
      <c r="DX12" s="642"/>
      <c r="DY12" s="642"/>
      <c r="DZ12" s="642"/>
      <c r="EA12" s="642"/>
      <c r="EB12" s="642"/>
      <c r="EC12" s="651"/>
    </row>
    <row r="13" spans="2:143" ht="11.25" customHeight="1" x14ac:dyDescent="0.2">
      <c r="B13" s="638" t="s">
        <v>258</v>
      </c>
      <c r="C13" s="639"/>
      <c r="D13" s="639"/>
      <c r="E13" s="639"/>
      <c r="F13" s="639"/>
      <c r="G13" s="639"/>
      <c r="H13" s="639"/>
      <c r="I13" s="639"/>
      <c r="J13" s="639"/>
      <c r="K13" s="639"/>
      <c r="L13" s="639"/>
      <c r="M13" s="639"/>
      <c r="N13" s="639"/>
      <c r="O13" s="639"/>
      <c r="P13" s="639"/>
      <c r="Q13" s="640"/>
      <c r="R13" s="641">
        <v>102758</v>
      </c>
      <c r="S13" s="642"/>
      <c r="T13" s="642"/>
      <c r="U13" s="642"/>
      <c r="V13" s="642"/>
      <c r="W13" s="642"/>
      <c r="X13" s="642"/>
      <c r="Y13" s="643"/>
      <c r="Z13" s="644">
        <v>1.9</v>
      </c>
      <c r="AA13" s="644"/>
      <c r="AB13" s="644"/>
      <c r="AC13" s="644"/>
      <c r="AD13" s="645">
        <v>102758</v>
      </c>
      <c r="AE13" s="645"/>
      <c r="AF13" s="645"/>
      <c r="AG13" s="645"/>
      <c r="AH13" s="645"/>
      <c r="AI13" s="645"/>
      <c r="AJ13" s="645"/>
      <c r="AK13" s="645"/>
      <c r="AL13" s="646">
        <v>3.3</v>
      </c>
      <c r="AM13" s="647"/>
      <c r="AN13" s="647"/>
      <c r="AO13" s="648"/>
      <c r="AP13" s="638" t="s">
        <v>259</v>
      </c>
      <c r="AQ13" s="639"/>
      <c r="AR13" s="639"/>
      <c r="AS13" s="639"/>
      <c r="AT13" s="639"/>
      <c r="AU13" s="639"/>
      <c r="AV13" s="639"/>
      <c r="AW13" s="639"/>
      <c r="AX13" s="639"/>
      <c r="AY13" s="639"/>
      <c r="AZ13" s="639"/>
      <c r="BA13" s="639"/>
      <c r="BB13" s="639"/>
      <c r="BC13" s="639"/>
      <c r="BD13" s="639"/>
      <c r="BE13" s="639"/>
      <c r="BF13" s="640"/>
      <c r="BG13" s="641">
        <v>648888</v>
      </c>
      <c r="BH13" s="642"/>
      <c r="BI13" s="642"/>
      <c r="BJ13" s="642"/>
      <c r="BK13" s="642"/>
      <c r="BL13" s="642"/>
      <c r="BM13" s="642"/>
      <c r="BN13" s="643"/>
      <c r="BO13" s="644">
        <v>55.3</v>
      </c>
      <c r="BP13" s="644"/>
      <c r="BQ13" s="644"/>
      <c r="BR13" s="644"/>
      <c r="BS13" s="650" t="s">
        <v>139</v>
      </c>
      <c r="BT13" s="642"/>
      <c r="BU13" s="642"/>
      <c r="BV13" s="642"/>
      <c r="BW13" s="642"/>
      <c r="BX13" s="642"/>
      <c r="BY13" s="642"/>
      <c r="BZ13" s="642"/>
      <c r="CA13" s="642"/>
      <c r="CB13" s="651"/>
      <c r="CD13" s="656" t="s">
        <v>260</v>
      </c>
      <c r="CE13" s="657"/>
      <c r="CF13" s="657"/>
      <c r="CG13" s="657"/>
      <c r="CH13" s="657"/>
      <c r="CI13" s="657"/>
      <c r="CJ13" s="657"/>
      <c r="CK13" s="657"/>
      <c r="CL13" s="657"/>
      <c r="CM13" s="657"/>
      <c r="CN13" s="657"/>
      <c r="CO13" s="657"/>
      <c r="CP13" s="657"/>
      <c r="CQ13" s="658"/>
      <c r="CR13" s="641">
        <v>468894</v>
      </c>
      <c r="CS13" s="642"/>
      <c r="CT13" s="642"/>
      <c r="CU13" s="642"/>
      <c r="CV13" s="642"/>
      <c r="CW13" s="642"/>
      <c r="CX13" s="642"/>
      <c r="CY13" s="643"/>
      <c r="CZ13" s="644">
        <v>9.1</v>
      </c>
      <c r="DA13" s="644"/>
      <c r="DB13" s="644"/>
      <c r="DC13" s="644"/>
      <c r="DD13" s="650">
        <v>318615</v>
      </c>
      <c r="DE13" s="642"/>
      <c r="DF13" s="642"/>
      <c r="DG13" s="642"/>
      <c r="DH13" s="642"/>
      <c r="DI13" s="642"/>
      <c r="DJ13" s="642"/>
      <c r="DK13" s="642"/>
      <c r="DL13" s="642"/>
      <c r="DM13" s="642"/>
      <c r="DN13" s="642"/>
      <c r="DO13" s="642"/>
      <c r="DP13" s="643"/>
      <c r="DQ13" s="650">
        <v>109897</v>
      </c>
      <c r="DR13" s="642"/>
      <c r="DS13" s="642"/>
      <c r="DT13" s="642"/>
      <c r="DU13" s="642"/>
      <c r="DV13" s="642"/>
      <c r="DW13" s="642"/>
      <c r="DX13" s="642"/>
      <c r="DY13" s="642"/>
      <c r="DZ13" s="642"/>
      <c r="EA13" s="642"/>
      <c r="EB13" s="642"/>
      <c r="EC13" s="651"/>
    </row>
    <row r="14" spans="2:143" ht="11.25" customHeight="1" x14ac:dyDescent="0.2">
      <c r="B14" s="638" t="s">
        <v>261</v>
      </c>
      <c r="C14" s="639"/>
      <c r="D14" s="639"/>
      <c r="E14" s="639"/>
      <c r="F14" s="639"/>
      <c r="G14" s="639"/>
      <c r="H14" s="639"/>
      <c r="I14" s="639"/>
      <c r="J14" s="639"/>
      <c r="K14" s="639"/>
      <c r="L14" s="639"/>
      <c r="M14" s="639"/>
      <c r="N14" s="639"/>
      <c r="O14" s="639"/>
      <c r="P14" s="639"/>
      <c r="Q14" s="640"/>
      <c r="R14" s="641" t="s">
        <v>139</v>
      </c>
      <c r="S14" s="642"/>
      <c r="T14" s="642"/>
      <c r="U14" s="642"/>
      <c r="V14" s="642"/>
      <c r="W14" s="642"/>
      <c r="X14" s="642"/>
      <c r="Y14" s="643"/>
      <c r="Z14" s="644" t="s">
        <v>139</v>
      </c>
      <c r="AA14" s="644"/>
      <c r="AB14" s="644"/>
      <c r="AC14" s="644"/>
      <c r="AD14" s="645" t="s">
        <v>241</v>
      </c>
      <c r="AE14" s="645"/>
      <c r="AF14" s="645"/>
      <c r="AG14" s="645"/>
      <c r="AH14" s="645"/>
      <c r="AI14" s="645"/>
      <c r="AJ14" s="645"/>
      <c r="AK14" s="645"/>
      <c r="AL14" s="646" t="s">
        <v>241</v>
      </c>
      <c r="AM14" s="647"/>
      <c r="AN14" s="647"/>
      <c r="AO14" s="648"/>
      <c r="AP14" s="638" t="s">
        <v>262</v>
      </c>
      <c r="AQ14" s="639"/>
      <c r="AR14" s="639"/>
      <c r="AS14" s="639"/>
      <c r="AT14" s="639"/>
      <c r="AU14" s="639"/>
      <c r="AV14" s="639"/>
      <c r="AW14" s="639"/>
      <c r="AX14" s="639"/>
      <c r="AY14" s="639"/>
      <c r="AZ14" s="639"/>
      <c r="BA14" s="639"/>
      <c r="BB14" s="639"/>
      <c r="BC14" s="639"/>
      <c r="BD14" s="639"/>
      <c r="BE14" s="639"/>
      <c r="BF14" s="640"/>
      <c r="BG14" s="641">
        <v>33531</v>
      </c>
      <c r="BH14" s="642"/>
      <c r="BI14" s="642"/>
      <c r="BJ14" s="642"/>
      <c r="BK14" s="642"/>
      <c r="BL14" s="642"/>
      <c r="BM14" s="642"/>
      <c r="BN14" s="643"/>
      <c r="BO14" s="644">
        <v>2.9</v>
      </c>
      <c r="BP14" s="644"/>
      <c r="BQ14" s="644"/>
      <c r="BR14" s="644"/>
      <c r="BS14" s="650" t="s">
        <v>130</v>
      </c>
      <c r="BT14" s="642"/>
      <c r="BU14" s="642"/>
      <c r="BV14" s="642"/>
      <c r="BW14" s="642"/>
      <c r="BX14" s="642"/>
      <c r="BY14" s="642"/>
      <c r="BZ14" s="642"/>
      <c r="CA14" s="642"/>
      <c r="CB14" s="651"/>
      <c r="CD14" s="656" t="s">
        <v>263</v>
      </c>
      <c r="CE14" s="657"/>
      <c r="CF14" s="657"/>
      <c r="CG14" s="657"/>
      <c r="CH14" s="657"/>
      <c r="CI14" s="657"/>
      <c r="CJ14" s="657"/>
      <c r="CK14" s="657"/>
      <c r="CL14" s="657"/>
      <c r="CM14" s="657"/>
      <c r="CN14" s="657"/>
      <c r="CO14" s="657"/>
      <c r="CP14" s="657"/>
      <c r="CQ14" s="658"/>
      <c r="CR14" s="641">
        <v>318971</v>
      </c>
      <c r="CS14" s="642"/>
      <c r="CT14" s="642"/>
      <c r="CU14" s="642"/>
      <c r="CV14" s="642"/>
      <c r="CW14" s="642"/>
      <c r="CX14" s="642"/>
      <c r="CY14" s="643"/>
      <c r="CZ14" s="644">
        <v>6.2</v>
      </c>
      <c r="DA14" s="644"/>
      <c r="DB14" s="644"/>
      <c r="DC14" s="644"/>
      <c r="DD14" s="650">
        <v>39987</v>
      </c>
      <c r="DE14" s="642"/>
      <c r="DF14" s="642"/>
      <c r="DG14" s="642"/>
      <c r="DH14" s="642"/>
      <c r="DI14" s="642"/>
      <c r="DJ14" s="642"/>
      <c r="DK14" s="642"/>
      <c r="DL14" s="642"/>
      <c r="DM14" s="642"/>
      <c r="DN14" s="642"/>
      <c r="DO14" s="642"/>
      <c r="DP14" s="643"/>
      <c r="DQ14" s="650">
        <v>284889</v>
      </c>
      <c r="DR14" s="642"/>
      <c r="DS14" s="642"/>
      <c r="DT14" s="642"/>
      <c r="DU14" s="642"/>
      <c r="DV14" s="642"/>
      <c r="DW14" s="642"/>
      <c r="DX14" s="642"/>
      <c r="DY14" s="642"/>
      <c r="DZ14" s="642"/>
      <c r="EA14" s="642"/>
      <c r="EB14" s="642"/>
      <c r="EC14" s="651"/>
    </row>
    <row r="15" spans="2:143" ht="11.25" customHeight="1" x14ac:dyDescent="0.2">
      <c r="B15" s="638" t="s">
        <v>264</v>
      </c>
      <c r="C15" s="639"/>
      <c r="D15" s="639"/>
      <c r="E15" s="639"/>
      <c r="F15" s="639"/>
      <c r="G15" s="639"/>
      <c r="H15" s="639"/>
      <c r="I15" s="639"/>
      <c r="J15" s="639"/>
      <c r="K15" s="639"/>
      <c r="L15" s="639"/>
      <c r="M15" s="639"/>
      <c r="N15" s="639"/>
      <c r="O15" s="639"/>
      <c r="P15" s="639"/>
      <c r="Q15" s="640"/>
      <c r="R15" s="641">
        <v>21984</v>
      </c>
      <c r="S15" s="642"/>
      <c r="T15" s="642"/>
      <c r="U15" s="642"/>
      <c r="V15" s="642"/>
      <c r="W15" s="642"/>
      <c r="X15" s="642"/>
      <c r="Y15" s="643"/>
      <c r="Z15" s="644">
        <v>0.4</v>
      </c>
      <c r="AA15" s="644"/>
      <c r="AB15" s="644"/>
      <c r="AC15" s="644"/>
      <c r="AD15" s="645">
        <v>21984</v>
      </c>
      <c r="AE15" s="645"/>
      <c r="AF15" s="645"/>
      <c r="AG15" s="645"/>
      <c r="AH15" s="645"/>
      <c r="AI15" s="645"/>
      <c r="AJ15" s="645"/>
      <c r="AK15" s="645"/>
      <c r="AL15" s="646">
        <v>0.7</v>
      </c>
      <c r="AM15" s="647"/>
      <c r="AN15" s="647"/>
      <c r="AO15" s="648"/>
      <c r="AP15" s="638" t="s">
        <v>265</v>
      </c>
      <c r="AQ15" s="639"/>
      <c r="AR15" s="639"/>
      <c r="AS15" s="639"/>
      <c r="AT15" s="639"/>
      <c r="AU15" s="639"/>
      <c r="AV15" s="639"/>
      <c r="AW15" s="639"/>
      <c r="AX15" s="639"/>
      <c r="AY15" s="639"/>
      <c r="AZ15" s="639"/>
      <c r="BA15" s="639"/>
      <c r="BB15" s="639"/>
      <c r="BC15" s="639"/>
      <c r="BD15" s="639"/>
      <c r="BE15" s="639"/>
      <c r="BF15" s="640"/>
      <c r="BG15" s="641">
        <v>78196</v>
      </c>
      <c r="BH15" s="642"/>
      <c r="BI15" s="642"/>
      <c r="BJ15" s="642"/>
      <c r="BK15" s="642"/>
      <c r="BL15" s="642"/>
      <c r="BM15" s="642"/>
      <c r="BN15" s="643"/>
      <c r="BO15" s="644">
        <v>6.7</v>
      </c>
      <c r="BP15" s="644"/>
      <c r="BQ15" s="644"/>
      <c r="BR15" s="644"/>
      <c r="BS15" s="650" t="s">
        <v>130</v>
      </c>
      <c r="BT15" s="642"/>
      <c r="BU15" s="642"/>
      <c r="BV15" s="642"/>
      <c r="BW15" s="642"/>
      <c r="BX15" s="642"/>
      <c r="BY15" s="642"/>
      <c r="BZ15" s="642"/>
      <c r="CA15" s="642"/>
      <c r="CB15" s="651"/>
      <c r="CD15" s="656" t="s">
        <v>266</v>
      </c>
      <c r="CE15" s="657"/>
      <c r="CF15" s="657"/>
      <c r="CG15" s="657"/>
      <c r="CH15" s="657"/>
      <c r="CI15" s="657"/>
      <c r="CJ15" s="657"/>
      <c r="CK15" s="657"/>
      <c r="CL15" s="657"/>
      <c r="CM15" s="657"/>
      <c r="CN15" s="657"/>
      <c r="CO15" s="657"/>
      <c r="CP15" s="657"/>
      <c r="CQ15" s="658"/>
      <c r="CR15" s="641">
        <v>545310</v>
      </c>
      <c r="CS15" s="642"/>
      <c r="CT15" s="642"/>
      <c r="CU15" s="642"/>
      <c r="CV15" s="642"/>
      <c r="CW15" s="642"/>
      <c r="CX15" s="642"/>
      <c r="CY15" s="643"/>
      <c r="CZ15" s="644">
        <v>10.6</v>
      </c>
      <c r="DA15" s="644"/>
      <c r="DB15" s="644"/>
      <c r="DC15" s="644"/>
      <c r="DD15" s="650">
        <v>112396</v>
      </c>
      <c r="DE15" s="642"/>
      <c r="DF15" s="642"/>
      <c r="DG15" s="642"/>
      <c r="DH15" s="642"/>
      <c r="DI15" s="642"/>
      <c r="DJ15" s="642"/>
      <c r="DK15" s="642"/>
      <c r="DL15" s="642"/>
      <c r="DM15" s="642"/>
      <c r="DN15" s="642"/>
      <c r="DO15" s="642"/>
      <c r="DP15" s="643"/>
      <c r="DQ15" s="650">
        <v>392225</v>
      </c>
      <c r="DR15" s="642"/>
      <c r="DS15" s="642"/>
      <c r="DT15" s="642"/>
      <c r="DU15" s="642"/>
      <c r="DV15" s="642"/>
      <c r="DW15" s="642"/>
      <c r="DX15" s="642"/>
      <c r="DY15" s="642"/>
      <c r="DZ15" s="642"/>
      <c r="EA15" s="642"/>
      <c r="EB15" s="642"/>
      <c r="EC15" s="651"/>
    </row>
    <row r="16" spans="2:143" ht="11.25" customHeight="1" x14ac:dyDescent="0.2">
      <c r="B16" s="638" t="s">
        <v>267</v>
      </c>
      <c r="C16" s="639"/>
      <c r="D16" s="639"/>
      <c r="E16" s="639"/>
      <c r="F16" s="639"/>
      <c r="G16" s="639"/>
      <c r="H16" s="639"/>
      <c r="I16" s="639"/>
      <c r="J16" s="639"/>
      <c r="K16" s="639"/>
      <c r="L16" s="639"/>
      <c r="M16" s="639"/>
      <c r="N16" s="639"/>
      <c r="O16" s="639"/>
      <c r="P16" s="639"/>
      <c r="Q16" s="640"/>
      <c r="R16" s="641" t="s">
        <v>130</v>
      </c>
      <c r="S16" s="642"/>
      <c r="T16" s="642"/>
      <c r="U16" s="642"/>
      <c r="V16" s="642"/>
      <c r="W16" s="642"/>
      <c r="X16" s="642"/>
      <c r="Y16" s="643"/>
      <c r="Z16" s="644" t="s">
        <v>130</v>
      </c>
      <c r="AA16" s="644"/>
      <c r="AB16" s="644"/>
      <c r="AC16" s="644"/>
      <c r="AD16" s="645" t="s">
        <v>130</v>
      </c>
      <c r="AE16" s="645"/>
      <c r="AF16" s="645"/>
      <c r="AG16" s="645"/>
      <c r="AH16" s="645"/>
      <c r="AI16" s="645"/>
      <c r="AJ16" s="645"/>
      <c r="AK16" s="645"/>
      <c r="AL16" s="646" t="s">
        <v>130</v>
      </c>
      <c r="AM16" s="647"/>
      <c r="AN16" s="647"/>
      <c r="AO16" s="648"/>
      <c r="AP16" s="638" t="s">
        <v>268</v>
      </c>
      <c r="AQ16" s="639"/>
      <c r="AR16" s="639"/>
      <c r="AS16" s="639"/>
      <c r="AT16" s="639"/>
      <c r="AU16" s="639"/>
      <c r="AV16" s="639"/>
      <c r="AW16" s="639"/>
      <c r="AX16" s="639"/>
      <c r="AY16" s="639"/>
      <c r="AZ16" s="639"/>
      <c r="BA16" s="639"/>
      <c r="BB16" s="639"/>
      <c r="BC16" s="639"/>
      <c r="BD16" s="639"/>
      <c r="BE16" s="639"/>
      <c r="BF16" s="640"/>
      <c r="BG16" s="641">
        <v>2228</v>
      </c>
      <c r="BH16" s="642"/>
      <c r="BI16" s="642"/>
      <c r="BJ16" s="642"/>
      <c r="BK16" s="642"/>
      <c r="BL16" s="642"/>
      <c r="BM16" s="642"/>
      <c r="BN16" s="643"/>
      <c r="BO16" s="644">
        <v>0.2</v>
      </c>
      <c r="BP16" s="644"/>
      <c r="BQ16" s="644"/>
      <c r="BR16" s="644"/>
      <c r="BS16" s="650" t="s">
        <v>130</v>
      </c>
      <c r="BT16" s="642"/>
      <c r="BU16" s="642"/>
      <c r="BV16" s="642"/>
      <c r="BW16" s="642"/>
      <c r="BX16" s="642"/>
      <c r="BY16" s="642"/>
      <c r="BZ16" s="642"/>
      <c r="CA16" s="642"/>
      <c r="CB16" s="651"/>
      <c r="CD16" s="656" t="s">
        <v>269</v>
      </c>
      <c r="CE16" s="657"/>
      <c r="CF16" s="657"/>
      <c r="CG16" s="657"/>
      <c r="CH16" s="657"/>
      <c r="CI16" s="657"/>
      <c r="CJ16" s="657"/>
      <c r="CK16" s="657"/>
      <c r="CL16" s="657"/>
      <c r="CM16" s="657"/>
      <c r="CN16" s="657"/>
      <c r="CO16" s="657"/>
      <c r="CP16" s="657"/>
      <c r="CQ16" s="658"/>
      <c r="CR16" s="641">
        <v>18329</v>
      </c>
      <c r="CS16" s="642"/>
      <c r="CT16" s="642"/>
      <c r="CU16" s="642"/>
      <c r="CV16" s="642"/>
      <c r="CW16" s="642"/>
      <c r="CX16" s="642"/>
      <c r="CY16" s="643"/>
      <c r="CZ16" s="644">
        <v>0.4</v>
      </c>
      <c r="DA16" s="644"/>
      <c r="DB16" s="644"/>
      <c r="DC16" s="644"/>
      <c r="DD16" s="650" t="s">
        <v>130</v>
      </c>
      <c r="DE16" s="642"/>
      <c r="DF16" s="642"/>
      <c r="DG16" s="642"/>
      <c r="DH16" s="642"/>
      <c r="DI16" s="642"/>
      <c r="DJ16" s="642"/>
      <c r="DK16" s="642"/>
      <c r="DL16" s="642"/>
      <c r="DM16" s="642"/>
      <c r="DN16" s="642"/>
      <c r="DO16" s="642"/>
      <c r="DP16" s="643"/>
      <c r="DQ16" s="650" t="s">
        <v>130</v>
      </c>
      <c r="DR16" s="642"/>
      <c r="DS16" s="642"/>
      <c r="DT16" s="642"/>
      <c r="DU16" s="642"/>
      <c r="DV16" s="642"/>
      <c r="DW16" s="642"/>
      <c r="DX16" s="642"/>
      <c r="DY16" s="642"/>
      <c r="DZ16" s="642"/>
      <c r="EA16" s="642"/>
      <c r="EB16" s="642"/>
      <c r="EC16" s="651"/>
    </row>
    <row r="17" spans="2:133" ht="11.25" customHeight="1" x14ac:dyDescent="0.2">
      <c r="B17" s="638" t="s">
        <v>270</v>
      </c>
      <c r="C17" s="639"/>
      <c r="D17" s="639"/>
      <c r="E17" s="639"/>
      <c r="F17" s="639"/>
      <c r="G17" s="639"/>
      <c r="H17" s="639"/>
      <c r="I17" s="639"/>
      <c r="J17" s="639"/>
      <c r="K17" s="639"/>
      <c r="L17" s="639"/>
      <c r="M17" s="639"/>
      <c r="N17" s="639"/>
      <c r="O17" s="639"/>
      <c r="P17" s="639"/>
      <c r="Q17" s="640"/>
      <c r="R17" s="641">
        <v>3490</v>
      </c>
      <c r="S17" s="642"/>
      <c r="T17" s="642"/>
      <c r="U17" s="642"/>
      <c r="V17" s="642"/>
      <c r="W17" s="642"/>
      <c r="X17" s="642"/>
      <c r="Y17" s="643"/>
      <c r="Z17" s="644">
        <v>0.1</v>
      </c>
      <c r="AA17" s="644"/>
      <c r="AB17" s="644"/>
      <c r="AC17" s="644"/>
      <c r="AD17" s="645">
        <v>3490</v>
      </c>
      <c r="AE17" s="645"/>
      <c r="AF17" s="645"/>
      <c r="AG17" s="645"/>
      <c r="AH17" s="645"/>
      <c r="AI17" s="645"/>
      <c r="AJ17" s="645"/>
      <c r="AK17" s="645"/>
      <c r="AL17" s="646">
        <v>0.1</v>
      </c>
      <c r="AM17" s="647"/>
      <c r="AN17" s="647"/>
      <c r="AO17" s="648"/>
      <c r="AP17" s="638" t="s">
        <v>271</v>
      </c>
      <c r="AQ17" s="639"/>
      <c r="AR17" s="639"/>
      <c r="AS17" s="639"/>
      <c r="AT17" s="639"/>
      <c r="AU17" s="639"/>
      <c r="AV17" s="639"/>
      <c r="AW17" s="639"/>
      <c r="AX17" s="639"/>
      <c r="AY17" s="639"/>
      <c r="AZ17" s="639"/>
      <c r="BA17" s="639"/>
      <c r="BB17" s="639"/>
      <c r="BC17" s="639"/>
      <c r="BD17" s="639"/>
      <c r="BE17" s="639"/>
      <c r="BF17" s="640"/>
      <c r="BG17" s="641" t="s">
        <v>130</v>
      </c>
      <c r="BH17" s="642"/>
      <c r="BI17" s="642"/>
      <c r="BJ17" s="642"/>
      <c r="BK17" s="642"/>
      <c r="BL17" s="642"/>
      <c r="BM17" s="642"/>
      <c r="BN17" s="643"/>
      <c r="BO17" s="644" t="s">
        <v>130</v>
      </c>
      <c r="BP17" s="644"/>
      <c r="BQ17" s="644"/>
      <c r="BR17" s="644"/>
      <c r="BS17" s="650" t="s">
        <v>241</v>
      </c>
      <c r="BT17" s="642"/>
      <c r="BU17" s="642"/>
      <c r="BV17" s="642"/>
      <c r="BW17" s="642"/>
      <c r="BX17" s="642"/>
      <c r="BY17" s="642"/>
      <c r="BZ17" s="642"/>
      <c r="CA17" s="642"/>
      <c r="CB17" s="651"/>
      <c r="CD17" s="656" t="s">
        <v>272</v>
      </c>
      <c r="CE17" s="657"/>
      <c r="CF17" s="657"/>
      <c r="CG17" s="657"/>
      <c r="CH17" s="657"/>
      <c r="CI17" s="657"/>
      <c r="CJ17" s="657"/>
      <c r="CK17" s="657"/>
      <c r="CL17" s="657"/>
      <c r="CM17" s="657"/>
      <c r="CN17" s="657"/>
      <c r="CO17" s="657"/>
      <c r="CP17" s="657"/>
      <c r="CQ17" s="658"/>
      <c r="CR17" s="641">
        <v>459710</v>
      </c>
      <c r="CS17" s="642"/>
      <c r="CT17" s="642"/>
      <c r="CU17" s="642"/>
      <c r="CV17" s="642"/>
      <c r="CW17" s="642"/>
      <c r="CX17" s="642"/>
      <c r="CY17" s="643"/>
      <c r="CZ17" s="644">
        <v>8.9</v>
      </c>
      <c r="DA17" s="644"/>
      <c r="DB17" s="644"/>
      <c r="DC17" s="644"/>
      <c r="DD17" s="650" t="s">
        <v>241</v>
      </c>
      <c r="DE17" s="642"/>
      <c r="DF17" s="642"/>
      <c r="DG17" s="642"/>
      <c r="DH17" s="642"/>
      <c r="DI17" s="642"/>
      <c r="DJ17" s="642"/>
      <c r="DK17" s="642"/>
      <c r="DL17" s="642"/>
      <c r="DM17" s="642"/>
      <c r="DN17" s="642"/>
      <c r="DO17" s="642"/>
      <c r="DP17" s="643"/>
      <c r="DQ17" s="650">
        <v>449900</v>
      </c>
      <c r="DR17" s="642"/>
      <c r="DS17" s="642"/>
      <c r="DT17" s="642"/>
      <c r="DU17" s="642"/>
      <c r="DV17" s="642"/>
      <c r="DW17" s="642"/>
      <c r="DX17" s="642"/>
      <c r="DY17" s="642"/>
      <c r="DZ17" s="642"/>
      <c r="EA17" s="642"/>
      <c r="EB17" s="642"/>
      <c r="EC17" s="651"/>
    </row>
    <row r="18" spans="2:133" ht="11.25" customHeight="1" x14ac:dyDescent="0.2">
      <c r="B18" s="638" t="s">
        <v>273</v>
      </c>
      <c r="C18" s="639"/>
      <c r="D18" s="639"/>
      <c r="E18" s="639"/>
      <c r="F18" s="639"/>
      <c r="G18" s="639"/>
      <c r="H18" s="639"/>
      <c r="I18" s="639"/>
      <c r="J18" s="639"/>
      <c r="K18" s="639"/>
      <c r="L18" s="639"/>
      <c r="M18" s="639"/>
      <c r="N18" s="639"/>
      <c r="O18" s="639"/>
      <c r="P18" s="639"/>
      <c r="Q18" s="640"/>
      <c r="R18" s="641">
        <v>1636545</v>
      </c>
      <c r="S18" s="642"/>
      <c r="T18" s="642"/>
      <c r="U18" s="642"/>
      <c r="V18" s="642"/>
      <c r="W18" s="642"/>
      <c r="X18" s="642"/>
      <c r="Y18" s="643"/>
      <c r="Z18" s="644">
        <v>30.1</v>
      </c>
      <c r="AA18" s="644"/>
      <c r="AB18" s="644"/>
      <c r="AC18" s="644"/>
      <c r="AD18" s="645">
        <v>1491531</v>
      </c>
      <c r="AE18" s="645"/>
      <c r="AF18" s="645"/>
      <c r="AG18" s="645"/>
      <c r="AH18" s="645"/>
      <c r="AI18" s="645"/>
      <c r="AJ18" s="645"/>
      <c r="AK18" s="645"/>
      <c r="AL18" s="646">
        <v>48.4</v>
      </c>
      <c r="AM18" s="647"/>
      <c r="AN18" s="647"/>
      <c r="AO18" s="648"/>
      <c r="AP18" s="638" t="s">
        <v>274</v>
      </c>
      <c r="AQ18" s="639"/>
      <c r="AR18" s="639"/>
      <c r="AS18" s="639"/>
      <c r="AT18" s="639"/>
      <c r="AU18" s="639"/>
      <c r="AV18" s="639"/>
      <c r="AW18" s="639"/>
      <c r="AX18" s="639"/>
      <c r="AY18" s="639"/>
      <c r="AZ18" s="639"/>
      <c r="BA18" s="639"/>
      <c r="BB18" s="639"/>
      <c r="BC18" s="639"/>
      <c r="BD18" s="639"/>
      <c r="BE18" s="639"/>
      <c r="BF18" s="640"/>
      <c r="BG18" s="641" t="s">
        <v>130</v>
      </c>
      <c r="BH18" s="642"/>
      <c r="BI18" s="642"/>
      <c r="BJ18" s="642"/>
      <c r="BK18" s="642"/>
      <c r="BL18" s="642"/>
      <c r="BM18" s="642"/>
      <c r="BN18" s="643"/>
      <c r="BO18" s="644" t="s">
        <v>130</v>
      </c>
      <c r="BP18" s="644"/>
      <c r="BQ18" s="644"/>
      <c r="BR18" s="644"/>
      <c r="BS18" s="650" t="s">
        <v>139</v>
      </c>
      <c r="BT18" s="642"/>
      <c r="BU18" s="642"/>
      <c r="BV18" s="642"/>
      <c r="BW18" s="642"/>
      <c r="BX18" s="642"/>
      <c r="BY18" s="642"/>
      <c r="BZ18" s="642"/>
      <c r="CA18" s="642"/>
      <c r="CB18" s="651"/>
      <c r="CD18" s="656" t="s">
        <v>275</v>
      </c>
      <c r="CE18" s="657"/>
      <c r="CF18" s="657"/>
      <c r="CG18" s="657"/>
      <c r="CH18" s="657"/>
      <c r="CI18" s="657"/>
      <c r="CJ18" s="657"/>
      <c r="CK18" s="657"/>
      <c r="CL18" s="657"/>
      <c r="CM18" s="657"/>
      <c r="CN18" s="657"/>
      <c r="CO18" s="657"/>
      <c r="CP18" s="657"/>
      <c r="CQ18" s="658"/>
      <c r="CR18" s="641" t="s">
        <v>130</v>
      </c>
      <c r="CS18" s="642"/>
      <c r="CT18" s="642"/>
      <c r="CU18" s="642"/>
      <c r="CV18" s="642"/>
      <c r="CW18" s="642"/>
      <c r="CX18" s="642"/>
      <c r="CY18" s="643"/>
      <c r="CZ18" s="644" t="s">
        <v>130</v>
      </c>
      <c r="DA18" s="644"/>
      <c r="DB18" s="644"/>
      <c r="DC18" s="644"/>
      <c r="DD18" s="650" t="s">
        <v>139</v>
      </c>
      <c r="DE18" s="642"/>
      <c r="DF18" s="642"/>
      <c r="DG18" s="642"/>
      <c r="DH18" s="642"/>
      <c r="DI18" s="642"/>
      <c r="DJ18" s="642"/>
      <c r="DK18" s="642"/>
      <c r="DL18" s="642"/>
      <c r="DM18" s="642"/>
      <c r="DN18" s="642"/>
      <c r="DO18" s="642"/>
      <c r="DP18" s="643"/>
      <c r="DQ18" s="650" t="s">
        <v>130</v>
      </c>
      <c r="DR18" s="642"/>
      <c r="DS18" s="642"/>
      <c r="DT18" s="642"/>
      <c r="DU18" s="642"/>
      <c r="DV18" s="642"/>
      <c r="DW18" s="642"/>
      <c r="DX18" s="642"/>
      <c r="DY18" s="642"/>
      <c r="DZ18" s="642"/>
      <c r="EA18" s="642"/>
      <c r="EB18" s="642"/>
      <c r="EC18" s="651"/>
    </row>
    <row r="19" spans="2:133" ht="11.25" customHeight="1" x14ac:dyDescent="0.2">
      <c r="B19" s="638" t="s">
        <v>276</v>
      </c>
      <c r="C19" s="639"/>
      <c r="D19" s="639"/>
      <c r="E19" s="639"/>
      <c r="F19" s="639"/>
      <c r="G19" s="639"/>
      <c r="H19" s="639"/>
      <c r="I19" s="639"/>
      <c r="J19" s="639"/>
      <c r="K19" s="639"/>
      <c r="L19" s="639"/>
      <c r="M19" s="639"/>
      <c r="N19" s="639"/>
      <c r="O19" s="639"/>
      <c r="P19" s="639"/>
      <c r="Q19" s="640"/>
      <c r="R19" s="641">
        <v>1491531</v>
      </c>
      <c r="S19" s="642"/>
      <c r="T19" s="642"/>
      <c r="U19" s="642"/>
      <c r="V19" s="642"/>
      <c r="W19" s="642"/>
      <c r="X19" s="642"/>
      <c r="Y19" s="643"/>
      <c r="Z19" s="644">
        <v>27.5</v>
      </c>
      <c r="AA19" s="644"/>
      <c r="AB19" s="644"/>
      <c r="AC19" s="644"/>
      <c r="AD19" s="645">
        <v>1491531</v>
      </c>
      <c r="AE19" s="645"/>
      <c r="AF19" s="645"/>
      <c r="AG19" s="645"/>
      <c r="AH19" s="645"/>
      <c r="AI19" s="645"/>
      <c r="AJ19" s="645"/>
      <c r="AK19" s="645"/>
      <c r="AL19" s="646">
        <v>48.4</v>
      </c>
      <c r="AM19" s="647"/>
      <c r="AN19" s="647"/>
      <c r="AO19" s="648"/>
      <c r="AP19" s="638" t="s">
        <v>277</v>
      </c>
      <c r="AQ19" s="639"/>
      <c r="AR19" s="639"/>
      <c r="AS19" s="639"/>
      <c r="AT19" s="639"/>
      <c r="AU19" s="639"/>
      <c r="AV19" s="639"/>
      <c r="AW19" s="639"/>
      <c r="AX19" s="639"/>
      <c r="AY19" s="639"/>
      <c r="AZ19" s="639"/>
      <c r="BA19" s="639"/>
      <c r="BB19" s="639"/>
      <c r="BC19" s="639"/>
      <c r="BD19" s="639"/>
      <c r="BE19" s="639"/>
      <c r="BF19" s="640"/>
      <c r="BG19" s="641">
        <v>6865</v>
      </c>
      <c r="BH19" s="642"/>
      <c r="BI19" s="642"/>
      <c r="BJ19" s="642"/>
      <c r="BK19" s="642"/>
      <c r="BL19" s="642"/>
      <c r="BM19" s="642"/>
      <c r="BN19" s="643"/>
      <c r="BO19" s="644">
        <v>0.6</v>
      </c>
      <c r="BP19" s="644"/>
      <c r="BQ19" s="644"/>
      <c r="BR19" s="644"/>
      <c r="BS19" s="650" t="s">
        <v>139</v>
      </c>
      <c r="BT19" s="642"/>
      <c r="BU19" s="642"/>
      <c r="BV19" s="642"/>
      <c r="BW19" s="642"/>
      <c r="BX19" s="642"/>
      <c r="BY19" s="642"/>
      <c r="BZ19" s="642"/>
      <c r="CA19" s="642"/>
      <c r="CB19" s="651"/>
      <c r="CD19" s="656" t="s">
        <v>278</v>
      </c>
      <c r="CE19" s="657"/>
      <c r="CF19" s="657"/>
      <c r="CG19" s="657"/>
      <c r="CH19" s="657"/>
      <c r="CI19" s="657"/>
      <c r="CJ19" s="657"/>
      <c r="CK19" s="657"/>
      <c r="CL19" s="657"/>
      <c r="CM19" s="657"/>
      <c r="CN19" s="657"/>
      <c r="CO19" s="657"/>
      <c r="CP19" s="657"/>
      <c r="CQ19" s="658"/>
      <c r="CR19" s="641" t="s">
        <v>130</v>
      </c>
      <c r="CS19" s="642"/>
      <c r="CT19" s="642"/>
      <c r="CU19" s="642"/>
      <c r="CV19" s="642"/>
      <c r="CW19" s="642"/>
      <c r="CX19" s="642"/>
      <c r="CY19" s="643"/>
      <c r="CZ19" s="644" t="s">
        <v>130</v>
      </c>
      <c r="DA19" s="644"/>
      <c r="DB19" s="644"/>
      <c r="DC19" s="644"/>
      <c r="DD19" s="650" t="s">
        <v>130</v>
      </c>
      <c r="DE19" s="642"/>
      <c r="DF19" s="642"/>
      <c r="DG19" s="642"/>
      <c r="DH19" s="642"/>
      <c r="DI19" s="642"/>
      <c r="DJ19" s="642"/>
      <c r="DK19" s="642"/>
      <c r="DL19" s="642"/>
      <c r="DM19" s="642"/>
      <c r="DN19" s="642"/>
      <c r="DO19" s="642"/>
      <c r="DP19" s="643"/>
      <c r="DQ19" s="650" t="s">
        <v>139</v>
      </c>
      <c r="DR19" s="642"/>
      <c r="DS19" s="642"/>
      <c r="DT19" s="642"/>
      <c r="DU19" s="642"/>
      <c r="DV19" s="642"/>
      <c r="DW19" s="642"/>
      <c r="DX19" s="642"/>
      <c r="DY19" s="642"/>
      <c r="DZ19" s="642"/>
      <c r="EA19" s="642"/>
      <c r="EB19" s="642"/>
      <c r="EC19" s="651"/>
    </row>
    <row r="20" spans="2:133" ht="11.25" customHeight="1" x14ac:dyDescent="0.2">
      <c r="B20" s="638" t="s">
        <v>279</v>
      </c>
      <c r="C20" s="639"/>
      <c r="D20" s="639"/>
      <c r="E20" s="639"/>
      <c r="F20" s="639"/>
      <c r="G20" s="639"/>
      <c r="H20" s="639"/>
      <c r="I20" s="639"/>
      <c r="J20" s="639"/>
      <c r="K20" s="639"/>
      <c r="L20" s="639"/>
      <c r="M20" s="639"/>
      <c r="N20" s="639"/>
      <c r="O20" s="639"/>
      <c r="P20" s="639"/>
      <c r="Q20" s="640"/>
      <c r="R20" s="641">
        <v>145014</v>
      </c>
      <c r="S20" s="642"/>
      <c r="T20" s="642"/>
      <c r="U20" s="642"/>
      <c r="V20" s="642"/>
      <c r="W20" s="642"/>
      <c r="X20" s="642"/>
      <c r="Y20" s="643"/>
      <c r="Z20" s="644">
        <v>2.7</v>
      </c>
      <c r="AA20" s="644"/>
      <c r="AB20" s="644"/>
      <c r="AC20" s="644"/>
      <c r="AD20" s="645" t="s">
        <v>241</v>
      </c>
      <c r="AE20" s="645"/>
      <c r="AF20" s="645"/>
      <c r="AG20" s="645"/>
      <c r="AH20" s="645"/>
      <c r="AI20" s="645"/>
      <c r="AJ20" s="645"/>
      <c r="AK20" s="645"/>
      <c r="AL20" s="646" t="s">
        <v>130</v>
      </c>
      <c r="AM20" s="647"/>
      <c r="AN20" s="647"/>
      <c r="AO20" s="648"/>
      <c r="AP20" s="638" t="s">
        <v>280</v>
      </c>
      <c r="AQ20" s="639"/>
      <c r="AR20" s="639"/>
      <c r="AS20" s="639"/>
      <c r="AT20" s="639"/>
      <c r="AU20" s="639"/>
      <c r="AV20" s="639"/>
      <c r="AW20" s="639"/>
      <c r="AX20" s="639"/>
      <c r="AY20" s="639"/>
      <c r="AZ20" s="639"/>
      <c r="BA20" s="639"/>
      <c r="BB20" s="639"/>
      <c r="BC20" s="639"/>
      <c r="BD20" s="639"/>
      <c r="BE20" s="639"/>
      <c r="BF20" s="640"/>
      <c r="BG20" s="641">
        <v>6865</v>
      </c>
      <c r="BH20" s="642"/>
      <c r="BI20" s="642"/>
      <c r="BJ20" s="642"/>
      <c r="BK20" s="642"/>
      <c r="BL20" s="642"/>
      <c r="BM20" s="642"/>
      <c r="BN20" s="643"/>
      <c r="BO20" s="644">
        <v>0.6</v>
      </c>
      <c r="BP20" s="644"/>
      <c r="BQ20" s="644"/>
      <c r="BR20" s="644"/>
      <c r="BS20" s="650" t="s">
        <v>130</v>
      </c>
      <c r="BT20" s="642"/>
      <c r="BU20" s="642"/>
      <c r="BV20" s="642"/>
      <c r="BW20" s="642"/>
      <c r="BX20" s="642"/>
      <c r="BY20" s="642"/>
      <c r="BZ20" s="642"/>
      <c r="CA20" s="642"/>
      <c r="CB20" s="651"/>
      <c r="CD20" s="656" t="s">
        <v>281</v>
      </c>
      <c r="CE20" s="657"/>
      <c r="CF20" s="657"/>
      <c r="CG20" s="657"/>
      <c r="CH20" s="657"/>
      <c r="CI20" s="657"/>
      <c r="CJ20" s="657"/>
      <c r="CK20" s="657"/>
      <c r="CL20" s="657"/>
      <c r="CM20" s="657"/>
      <c r="CN20" s="657"/>
      <c r="CO20" s="657"/>
      <c r="CP20" s="657"/>
      <c r="CQ20" s="658"/>
      <c r="CR20" s="641">
        <v>5142902</v>
      </c>
      <c r="CS20" s="642"/>
      <c r="CT20" s="642"/>
      <c r="CU20" s="642"/>
      <c r="CV20" s="642"/>
      <c r="CW20" s="642"/>
      <c r="CX20" s="642"/>
      <c r="CY20" s="643"/>
      <c r="CZ20" s="644">
        <v>100</v>
      </c>
      <c r="DA20" s="644"/>
      <c r="DB20" s="644"/>
      <c r="DC20" s="644"/>
      <c r="DD20" s="650">
        <v>518466</v>
      </c>
      <c r="DE20" s="642"/>
      <c r="DF20" s="642"/>
      <c r="DG20" s="642"/>
      <c r="DH20" s="642"/>
      <c r="DI20" s="642"/>
      <c r="DJ20" s="642"/>
      <c r="DK20" s="642"/>
      <c r="DL20" s="642"/>
      <c r="DM20" s="642"/>
      <c r="DN20" s="642"/>
      <c r="DO20" s="642"/>
      <c r="DP20" s="643"/>
      <c r="DQ20" s="650">
        <v>3431489</v>
      </c>
      <c r="DR20" s="642"/>
      <c r="DS20" s="642"/>
      <c r="DT20" s="642"/>
      <c r="DU20" s="642"/>
      <c r="DV20" s="642"/>
      <c r="DW20" s="642"/>
      <c r="DX20" s="642"/>
      <c r="DY20" s="642"/>
      <c r="DZ20" s="642"/>
      <c r="EA20" s="642"/>
      <c r="EB20" s="642"/>
      <c r="EC20" s="651"/>
    </row>
    <row r="21" spans="2:133" ht="11.25" customHeight="1" x14ac:dyDescent="0.2">
      <c r="B21" s="638" t="s">
        <v>282</v>
      </c>
      <c r="C21" s="639"/>
      <c r="D21" s="639"/>
      <c r="E21" s="639"/>
      <c r="F21" s="639"/>
      <c r="G21" s="639"/>
      <c r="H21" s="639"/>
      <c r="I21" s="639"/>
      <c r="J21" s="639"/>
      <c r="K21" s="639"/>
      <c r="L21" s="639"/>
      <c r="M21" s="639"/>
      <c r="N21" s="639"/>
      <c r="O21" s="639"/>
      <c r="P21" s="639"/>
      <c r="Q21" s="640"/>
      <c r="R21" s="641" t="s">
        <v>130</v>
      </c>
      <c r="S21" s="642"/>
      <c r="T21" s="642"/>
      <c r="U21" s="642"/>
      <c r="V21" s="642"/>
      <c r="W21" s="642"/>
      <c r="X21" s="642"/>
      <c r="Y21" s="643"/>
      <c r="Z21" s="644" t="s">
        <v>241</v>
      </c>
      <c r="AA21" s="644"/>
      <c r="AB21" s="644"/>
      <c r="AC21" s="644"/>
      <c r="AD21" s="645" t="s">
        <v>130</v>
      </c>
      <c r="AE21" s="645"/>
      <c r="AF21" s="645"/>
      <c r="AG21" s="645"/>
      <c r="AH21" s="645"/>
      <c r="AI21" s="645"/>
      <c r="AJ21" s="645"/>
      <c r="AK21" s="645"/>
      <c r="AL21" s="646" t="s">
        <v>130</v>
      </c>
      <c r="AM21" s="647"/>
      <c r="AN21" s="647"/>
      <c r="AO21" s="648"/>
      <c r="AP21" s="659" t="s">
        <v>283</v>
      </c>
      <c r="AQ21" s="660"/>
      <c r="AR21" s="660"/>
      <c r="AS21" s="660"/>
      <c r="AT21" s="660"/>
      <c r="AU21" s="660"/>
      <c r="AV21" s="660"/>
      <c r="AW21" s="660"/>
      <c r="AX21" s="660"/>
      <c r="AY21" s="660"/>
      <c r="AZ21" s="660"/>
      <c r="BA21" s="660"/>
      <c r="BB21" s="660"/>
      <c r="BC21" s="660"/>
      <c r="BD21" s="660"/>
      <c r="BE21" s="660"/>
      <c r="BF21" s="661"/>
      <c r="BG21" s="641">
        <v>6865</v>
      </c>
      <c r="BH21" s="642"/>
      <c r="BI21" s="642"/>
      <c r="BJ21" s="642"/>
      <c r="BK21" s="642"/>
      <c r="BL21" s="642"/>
      <c r="BM21" s="642"/>
      <c r="BN21" s="643"/>
      <c r="BO21" s="644">
        <v>0.6</v>
      </c>
      <c r="BP21" s="644"/>
      <c r="BQ21" s="644"/>
      <c r="BR21" s="644"/>
      <c r="BS21" s="650" t="s">
        <v>241</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x14ac:dyDescent="0.2">
      <c r="B22" s="638" t="s">
        <v>284</v>
      </c>
      <c r="C22" s="639"/>
      <c r="D22" s="639"/>
      <c r="E22" s="639"/>
      <c r="F22" s="639"/>
      <c r="G22" s="639"/>
      <c r="H22" s="639"/>
      <c r="I22" s="639"/>
      <c r="J22" s="639"/>
      <c r="K22" s="639"/>
      <c r="L22" s="639"/>
      <c r="M22" s="639"/>
      <c r="N22" s="639"/>
      <c r="O22" s="639"/>
      <c r="P22" s="639"/>
      <c r="Q22" s="640"/>
      <c r="R22" s="641">
        <v>3201884</v>
      </c>
      <c r="S22" s="642"/>
      <c r="T22" s="642"/>
      <c r="U22" s="642"/>
      <c r="V22" s="642"/>
      <c r="W22" s="642"/>
      <c r="X22" s="642"/>
      <c r="Y22" s="643"/>
      <c r="Z22" s="644">
        <v>58.9</v>
      </c>
      <c r="AA22" s="644"/>
      <c r="AB22" s="644"/>
      <c r="AC22" s="644"/>
      <c r="AD22" s="645">
        <v>3056870</v>
      </c>
      <c r="AE22" s="645"/>
      <c r="AF22" s="645"/>
      <c r="AG22" s="645"/>
      <c r="AH22" s="645"/>
      <c r="AI22" s="645"/>
      <c r="AJ22" s="645"/>
      <c r="AK22" s="645"/>
      <c r="AL22" s="646">
        <v>99.2</v>
      </c>
      <c r="AM22" s="647"/>
      <c r="AN22" s="647"/>
      <c r="AO22" s="648"/>
      <c r="AP22" s="659" t="s">
        <v>285</v>
      </c>
      <c r="AQ22" s="660"/>
      <c r="AR22" s="660"/>
      <c r="AS22" s="660"/>
      <c r="AT22" s="660"/>
      <c r="AU22" s="660"/>
      <c r="AV22" s="660"/>
      <c r="AW22" s="660"/>
      <c r="AX22" s="660"/>
      <c r="AY22" s="660"/>
      <c r="AZ22" s="660"/>
      <c r="BA22" s="660"/>
      <c r="BB22" s="660"/>
      <c r="BC22" s="660"/>
      <c r="BD22" s="660"/>
      <c r="BE22" s="660"/>
      <c r="BF22" s="661"/>
      <c r="BG22" s="641" t="s">
        <v>139</v>
      </c>
      <c r="BH22" s="642"/>
      <c r="BI22" s="642"/>
      <c r="BJ22" s="642"/>
      <c r="BK22" s="642"/>
      <c r="BL22" s="642"/>
      <c r="BM22" s="642"/>
      <c r="BN22" s="643"/>
      <c r="BO22" s="644" t="s">
        <v>130</v>
      </c>
      <c r="BP22" s="644"/>
      <c r="BQ22" s="644"/>
      <c r="BR22" s="644"/>
      <c r="BS22" s="650" t="s">
        <v>241</v>
      </c>
      <c r="BT22" s="642"/>
      <c r="BU22" s="642"/>
      <c r="BV22" s="642"/>
      <c r="BW22" s="642"/>
      <c r="BX22" s="642"/>
      <c r="BY22" s="642"/>
      <c r="BZ22" s="642"/>
      <c r="CA22" s="642"/>
      <c r="CB22" s="651"/>
      <c r="CD22" s="623" t="s">
        <v>286</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2">
      <c r="B23" s="638" t="s">
        <v>287</v>
      </c>
      <c r="C23" s="639"/>
      <c r="D23" s="639"/>
      <c r="E23" s="639"/>
      <c r="F23" s="639"/>
      <c r="G23" s="639"/>
      <c r="H23" s="639"/>
      <c r="I23" s="639"/>
      <c r="J23" s="639"/>
      <c r="K23" s="639"/>
      <c r="L23" s="639"/>
      <c r="M23" s="639"/>
      <c r="N23" s="639"/>
      <c r="O23" s="639"/>
      <c r="P23" s="639"/>
      <c r="Q23" s="640"/>
      <c r="R23" s="641">
        <v>1610</v>
      </c>
      <c r="S23" s="642"/>
      <c r="T23" s="642"/>
      <c r="U23" s="642"/>
      <c r="V23" s="642"/>
      <c r="W23" s="642"/>
      <c r="X23" s="642"/>
      <c r="Y23" s="643"/>
      <c r="Z23" s="644">
        <v>0</v>
      </c>
      <c r="AA23" s="644"/>
      <c r="AB23" s="644"/>
      <c r="AC23" s="644"/>
      <c r="AD23" s="645">
        <v>1610</v>
      </c>
      <c r="AE23" s="645"/>
      <c r="AF23" s="645"/>
      <c r="AG23" s="645"/>
      <c r="AH23" s="645"/>
      <c r="AI23" s="645"/>
      <c r="AJ23" s="645"/>
      <c r="AK23" s="645"/>
      <c r="AL23" s="646">
        <v>0.1</v>
      </c>
      <c r="AM23" s="647"/>
      <c r="AN23" s="647"/>
      <c r="AO23" s="648"/>
      <c r="AP23" s="659" t="s">
        <v>288</v>
      </c>
      <c r="AQ23" s="660"/>
      <c r="AR23" s="660"/>
      <c r="AS23" s="660"/>
      <c r="AT23" s="660"/>
      <c r="AU23" s="660"/>
      <c r="AV23" s="660"/>
      <c r="AW23" s="660"/>
      <c r="AX23" s="660"/>
      <c r="AY23" s="660"/>
      <c r="AZ23" s="660"/>
      <c r="BA23" s="660"/>
      <c r="BB23" s="660"/>
      <c r="BC23" s="660"/>
      <c r="BD23" s="660"/>
      <c r="BE23" s="660"/>
      <c r="BF23" s="661"/>
      <c r="BG23" s="641" t="s">
        <v>139</v>
      </c>
      <c r="BH23" s="642"/>
      <c r="BI23" s="642"/>
      <c r="BJ23" s="642"/>
      <c r="BK23" s="642"/>
      <c r="BL23" s="642"/>
      <c r="BM23" s="642"/>
      <c r="BN23" s="643"/>
      <c r="BO23" s="644" t="s">
        <v>241</v>
      </c>
      <c r="BP23" s="644"/>
      <c r="BQ23" s="644"/>
      <c r="BR23" s="644"/>
      <c r="BS23" s="650" t="s">
        <v>130</v>
      </c>
      <c r="BT23" s="642"/>
      <c r="BU23" s="642"/>
      <c r="BV23" s="642"/>
      <c r="BW23" s="642"/>
      <c r="BX23" s="642"/>
      <c r="BY23" s="642"/>
      <c r="BZ23" s="642"/>
      <c r="CA23" s="642"/>
      <c r="CB23" s="651"/>
      <c r="CD23" s="623" t="s">
        <v>227</v>
      </c>
      <c r="CE23" s="624"/>
      <c r="CF23" s="624"/>
      <c r="CG23" s="624"/>
      <c r="CH23" s="624"/>
      <c r="CI23" s="624"/>
      <c r="CJ23" s="624"/>
      <c r="CK23" s="624"/>
      <c r="CL23" s="624"/>
      <c r="CM23" s="624"/>
      <c r="CN23" s="624"/>
      <c r="CO23" s="624"/>
      <c r="CP23" s="624"/>
      <c r="CQ23" s="625"/>
      <c r="CR23" s="623" t="s">
        <v>289</v>
      </c>
      <c r="CS23" s="624"/>
      <c r="CT23" s="624"/>
      <c r="CU23" s="624"/>
      <c r="CV23" s="624"/>
      <c r="CW23" s="624"/>
      <c r="CX23" s="624"/>
      <c r="CY23" s="625"/>
      <c r="CZ23" s="623" t="s">
        <v>290</v>
      </c>
      <c r="DA23" s="624"/>
      <c r="DB23" s="624"/>
      <c r="DC23" s="625"/>
      <c r="DD23" s="623" t="s">
        <v>291</v>
      </c>
      <c r="DE23" s="624"/>
      <c r="DF23" s="624"/>
      <c r="DG23" s="624"/>
      <c r="DH23" s="624"/>
      <c r="DI23" s="624"/>
      <c r="DJ23" s="624"/>
      <c r="DK23" s="625"/>
      <c r="DL23" s="671" t="s">
        <v>292</v>
      </c>
      <c r="DM23" s="672"/>
      <c r="DN23" s="672"/>
      <c r="DO23" s="672"/>
      <c r="DP23" s="672"/>
      <c r="DQ23" s="672"/>
      <c r="DR23" s="672"/>
      <c r="DS23" s="672"/>
      <c r="DT23" s="672"/>
      <c r="DU23" s="672"/>
      <c r="DV23" s="673"/>
      <c r="DW23" s="623" t="s">
        <v>293</v>
      </c>
      <c r="DX23" s="624"/>
      <c r="DY23" s="624"/>
      <c r="DZ23" s="624"/>
      <c r="EA23" s="624"/>
      <c r="EB23" s="624"/>
      <c r="EC23" s="625"/>
    </row>
    <row r="24" spans="2:133" ht="11.25" customHeight="1" x14ac:dyDescent="0.2">
      <c r="B24" s="638" t="s">
        <v>294</v>
      </c>
      <c r="C24" s="639"/>
      <c r="D24" s="639"/>
      <c r="E24" s="639"/>
      <c r="F24" s="639"/>
      <c r="G24" s="639"/>
      <c r="H24" s="639"/>
      <c r="I24" s="639"/>
      <c r="J24" s="639"/>
      <c r="K24" s="639"/>
      <c r="L24" s="639"/>
      <c r="M24" s="639"/>
      <c r="N24" s="639"/>
      <c r="O24" s="639"/>
      <c r="P24" s="639"/>
      <c r="Q24" s="640"/>
      <c r="R24" s="641">
        <v>52959</v>
      </c>
      <c r="S24" s="642"/>
      <c r="T24" s="642"/>
      <c r="U24" s="642"/>
      <c r="V24" s="642"/>
      <c r="W24" s="642"/>
      <c r="X24" s="642"/>
      <c r="Y24" s="643"/>
      <c r="Z24" s="644">
        <v>1</v>
      </c>
      <c r="AA24" s="644"/>
      <c r="AB24" s="644"/>
      <c r="AC24" s="644"/>
      <c r="AD24" s="645" t="s">
        <v>130</v>
      </c>
      <c r="AE24" s="645"/>
      <c r="AF24" s="645"/>
      <c r="AG24" s="645"/>
      <c r="AH24" s="645"/>
      <c r="AI24" s="645"/>
      <c r="AJ24" s="645"/>
      <c r="AK24" s="645"/>
      <c r="AL24" s="646" t="s">
        <v>130</v>
      </c>
      <c r="AM24" s="647"/>
      <c r="AN24" s="647"/>
      <c r="AO24" s="648"/>
      <c r="AP24" s="659" t="s">
        <v>295</v>
      </c>
      <c r="AQ24" s="660"/>
      <c r="AR24" s="660"/>
      <c r="AS24" s="660"/>
      <c r="AT24" s="660"/>
      <c r="AU24" s="660"/>
      <c r="AV24" s="660"/>
      <c r="AW24" s="660"/>
      <c r="AX24" s="660"/>
      <c r="AY24" s="660"/>
      <c r="AZ24" s="660"/>
      <c r="BA24" s="660"/>
      <c r="BB24" s="660"/>
      <c r="BC24" s="660"/>
      <c r="BD24" s="660"/>
      <c r="BE24" s="660"/>
      <c r="BF24" s="661"/>
      <c r="BG24" s="641" t="s">
        <v>241</v>
      </c>
      <c r="BH24" s="642"/>
      <c r="BI24" s="642"/>
      <c r="BJ24" s="642"/>
      <c r="BK24" s="642"/>
      <c r="BL24" s="642"/>
      <c r="BM24" s="642"/>
      <c r="BN24" s="643"/>
      <c r="BO24" s="644" t="s">
        <v>241</v>
      </c>
      <c r="BP24" s="644"/>
      <c r="BQ24" s="644"/>
      <c r="BR24" s="644"/>
      <c r="BS24" s="650" t="s">
        <v>130</v>
      </c>
      <c r="BT24" s="642"/>
      <c r="BU24" s="642"/>
      <c r="BV24" s="642"/>
      <c r="BW24" s="642"/>
      <c r="BX24" s="642"/>
      <c r="BY24" s="642"/>
      <c r="BZ24" s="642"/>
      <c r="CA24" s="642"/>
      <c r="CB24" s="651"/>
      <c r="CD24" s="652" t="s">
        <v>296</v>
      </c>
      <c r="CE24" s="653"/>
      <c r="CF24" s="653"/>
      <c r="CG24" s="653"/>
      <c r="CH24" s="653"/>
      <c r="CI24" s="653"/>
      <c r="CJ24" s="653"/>
      <c r="CK24" s="653"/>
      <c r="CL24" s="653"/>
      <c r="CM24" s="653"/>
      <c r="CN24" s="653"/>
      <c r="CO24" s="653"/>
      <c r="CP24" s="653"/>
      <c r="CQ24" s="654"/>
      <c r="CR24" s="630">
        <v>2052054</v>
      </c>
      <c r="CS24" s="631"/>
      <c r="CT24" s="631"/>
      <c r="CU24" s="631"/>
      <c r="CV24" s="631"/>
      <c r="CW24" s="631"/>
      <c r="CX24" s="631"/>
      <c r="CY24" s="632"/>
      <c r="CZ24" s="635">
        <v>39.9</v>
      </c>
      <c r="DA24" s="636"/>
      <c r="DB24" s="636"/>
      <c r="DC24" s="655"/>
      <c r="DD24" s="674">
        <v>1623463</v>
      </c>
      <c r="DE24" s="631"/>
      <c r="DF24" s="631"/>
      <c r="DG24" s="631"/>
      <c r="DH24" s="631"/>
      <c r="DI24" s="631"/>
      <c r="DJ24" s="631"/>
      <c r="DK24" s="632"/>
      <c r="DL24" s="674">
        <v>1602137</v>
      </c>
      <c r="DM24" s="631"/>
      <c r="DN24" s="631"/>
      <c r="DO24" s="631"/>
      <c r="DP24" s="631"/>
      <c r="DQ24" s="631"/>
      <c r="DR24" s="631"/>
      <c r="DS24" s="631"/>
      <c r="DT24" s="631"/>
      <c r="DU24" s="631"/>
      <c r="DV24" s="632"/>
      <c r="DW24" s="635">
        <v>49.4</v>
      </c>
      <c r="DX24" s="636"/>
      <c r="DY24" s="636"/>
      <c r="DZ24" s="636"/>
      <c r="EA24" s="636"/>
      <c r="EB24" s="636"/>
      <c r="EC24" s="637"/>
    </row>
    <row r="25" spans="2:133" ht="11.25" customHeight="1" x14ac:dyDescent="0.2">
      <c r="B25" s="638" t="s">
        <v>297</v>
      </c>
      <c r="C25" s="639"/>
      <c r="D25" s="639"/>
      <c r="E25" s="639"/>
      <c r="F25" s="639"/>
      <c r="G25" s="639"/>
      <c r="H25" s="639"/>
      <c r="I25" s="639"/>
      <c r="J25" s="639"/>
      <c r="K25" s="639"/>
      <c r="L25" s="639"/>
      <c r="M25" s="639"/>
      <c r="N25" s="639"/>
      <c r="O25" s="639"/>
      <c r="P25" s="639"/>
      <c r="Q25" s="640"/>
      <c r="R25" s="641">
        <v>99286</v>
      </c>
      <c r="S25" s="642"/>
      <c r="T25" s="642"/>
      <c r="U25" s="642"/>
      <c r="V25" s="642"/>
      <c r="W25" s="642"/>
      <c r="X25" s="642"/>
      <c r="Y25" s="643"/>
      <c r="Z25" s="644">
        <v>1.8</v>
      </c>
      <c r="AA25" s="644"/>
      <c r="AB25" s="644"/>
      <c r="AC25" s="644"/>
      <c r="AD25" s="645">
        <v>8138</v>
      </c>
      <c r="AE25" s="645"/>
      <c r="AF25" s="645"/>
      <c r="AG25" s="645"/>
      <c r="AH25" s="645"/>
      <c r="AI25" s="645"/>
      <c r="AJ25" s="645"/>
      <c r="AK25" s="645"/>
      <c r="AL25" s="646">
        <v>0.3</v>
      </c>
      <c r="AM25" s="647"/>
      <c r="AN25" s="647"/>
      <c r="AO25" s="648"/>
      <c r="AP25" s="659" t="s">
        <v>298</v>
      </c>
      <c r="AQ25" s="660"/>
      <c r="AR25" s="660"/>
      <c r="AS25" s="660"/>
      <c r="AT25" s="660"/>
      <c r="AU25" s="660"/>
      <c r="AV25" s="660"/>
      <c r="AW25" s="660"/>
      <c r="AX25" s="660"/>
      <c r="AY25" s="660"/>
      <c r="AZ25" s="660"/>
      <c r="BA25" s="660"/>
      <c r="BB25" s="660"/>
      <c r="BC25" s="660"/>
      <c r="BD25" s="660"/>
      <c r="BE25" s="660"/>
      <c r="BF25" s="661"/>
      <c r="BG25" s="641" t="s">
        <v>130</v>
      </c>
      <c r="BH25" s="642"/>
      <c r="BI25" s="642"/>
      <c r="BJ25" s="642"/>
      <c r="BK25" s="642"/>
      <c r="BL25" s="642"/>
      <c r="BM25" s="642"/>
      <c r="BN25" s="643"/>
      <c r="BO25" s="644" t="s">
        <v>130</v>
      </c>
      <c r="BP25" s="644"/>
      <c r="BQ25" s="644"/>
      <c r="BR25" s="644"/>
      <c r="BS25" s="650" t="s">
        <v>241</v>
      </c>
      <c r="BT25" s="642"/>
      <c r="BU25" s="642"/>
      <c r="BV25" s="642"/>
      <c r="BW25" s="642"/>
      <c r="BX25" s="642"/>
      <c r="BY25" s="642"/>
      <c r="BZ25" s="642"/>
      <c r="CA25" s="642"/>
      <c r="CB25" s="651"/>
      <c r="CD25" s="656" t="s">
        <v>299</v>
      </c>
      <c r="CE25" s="657"/>
      <c r="CF25" s="657"/>
      <c r="CG25" s="657"/>
      <c r="CH25" s="657"/>
      <c r="CI25" s="657"/>
      <c r="CJ25" s="657"/>
      <c r="CK25" s="657"/>
      <c r="CL25" s="657"/>
      <c r="CM25" s="657"/>
      <c r="CN25" s="657"/>
      <c r="CO25" s="657"/>
      <c r="CP25" s="657"/>
      <c r="CQ25" s="658"/>
      <c r="CR25" s="641">
        <v>1077460</v>
      </c>
      <c r="CS25" s="677"/>
      <c r="CT25" s="677"/>
      <c r="CU25" s="677"/>
      <c r="CV25" s="677"/>
      <c r="CW25" s="677"/>
      <c r="CX25" s="677"/>
      <c r="CY25" s="678"/>
      <c r="CZ25" s="646">
        <v>21</v>
      </c>
      <c r="DA25" s="675"/>
      <c r="DB25" s="675"/>
      <c r="DC25" s="679"/>
      <c r="DD25" s="650">
        <v>984620</v>
      </c>
      <c r="DE25" s="677"/>
      <c r="DF25" s="677"/>
      <c r="DG25" s="677"/>
      <c r="DH25" s="677"/>
      <c r="DI25" s="677"/>
      <c r="DJ25" s="677"/>
      <c r="DK25" s="678"/>
      <c r="DL25" s="650">
        <v>963314</v>
      </c>
      <c r="DM25" s="677"/>
      <c r="DN25" s="677"/>
      <c r="DO25" s="677"/>
      <c r="DP25" s="677"/>
      <c r="DQ25" s="677"/>
      <c r="DR25" s="677"/>
      <c r="DS25" s="677"/>
      <c r="DT25" s="677"/>
      <c r="DU25" s="677"/>
      <c r="DV25" s="678"/>
      <c r="DW25" s="646">
        <v>29.7</v>
      </c>
      <c r="DX25" s="675"/>
      <c r="DY25" s="675"/>
      <c r="DZ25" s="675"/>
      <c r="EA25" s="675"/>
      <c r="EB25" s="675"/>
      <c r="EC25" s="676"/>
    </row>
    <row r="26" spans="2:133" ht="11.25" customHeight="1" x14ac:dyDescent="0.2">
      <c r="B26" s="638" t="s">
        <v>300</v>
      </c>
      <c r="C26" s="639"/>
      <c r="D26" s="639"/>
      <c r="E26" s="639"/>
      <c r="F26" s="639"/>
      <c r="G26" s="639"/>
      <c r="H26" s="639"/>
      <c r="I26" s="639"/>
      <c r="J26" s="639"/>
      <c r="K26" s="639"/>
      <c r="L26" s="639"/>
      <c r="M26" s="639"/>
      <c r="N26" s="639"/>
      <c r="O26" s="639"/>
      <c r="P26" s="639"/>
      <c r="Q26" s="640"/>
      <c r="R26" s="641">
        <v>37223</v>
      </c>
      <c r="S26" s="642"/>
      <c r="T26" s="642"/>
      <c r="U26" s="642"/>
      <c r="V26" s="642"/>
      <c r="W26" s="642"/>
      <c r="X26" s="642"/>
      <c r="Y26" s="643"/>
      <c r="Z26" s="644">
        <v>0.7</v>
      </c>
      <c r="AA26" s="644"/>
      <c r="AB26" s="644"/>
      <c r="AC26" s="644"/>
      <c r="AD26" s="645" t="s">
        <v>139</v>
      </c>
      <c r="AE26" s="645"/>
      <c r="AF26" s="645"/>
      <c r="AG26" s="645"/>
      <c r="AH26" s="645"/>
      <c r="AI26" s="645"/>
      <c r="AJ26" s="645"/>
      <c r="AK26" s="645"/>
      <c r="AL26" s="646" t="s">
        <v>130</v>
      </c>
      <c r="AM26" s="647"/>
      <c r="AN26" s="647"/>
      <c r="AO26" s="648"/>
      <c r="AP26" s="659" t="s">
        <v>301</v>
      </c>
      <c r="AQ26" s="680"/>
      <c r="AR26" s="680"/>
      <c r="AS26" s="680"/>
      <c r="AT26" s="680"/>
      <c r="AU26" s="680"/>
      <c r="AV26" s="680"/>
      <c r="AW26" s="680"/>
      <c r="AX26" s="680"/>
      <c r="AY26" s="680"/>
      <c r="AZ26" s="680"/>
      <c r="BA26" s="680"/>
      <c r="BB26" s="680"/>
      <c r="BC26" s="680"/>
      <c r="BD26" s="680"/>
      <c r="BE26" s="680"/>
      <c r="BF26" s="661"/>
      <c r="BG26" s="641" t="s">
        <v>241</v>
      </c>
      <c r="BH26" s="642"/>
      <c r="BI26" s="642"/>
      <c r="BJ26" s="642"/>
      <c r="BK26" s="642"/>
      <c r="BL26" s="642"/>
      <c r="BM26" s="642"/>
      <c r="BN26" s="643"/>
      <c r="BO26" s="644" t="s">
        <v>130</v>
      </c>
      <c r="BP26" s="644"/>
      <c r="BQ26" s="644"/>
      <c r="BR26" s="644"/>
      <c r="BS26" s="650" t="s">
        <v>139</v>
      </c>
      <c r="BT26" s="642"/>
      <c r="BU26" s="642"/>
      <c r="BV26" s="642"/>
      <c r="BW26" s="642"/>
      <c r="BX26" s="642"/>
      <c r="BY26" s="642"/>
      <c r="BZ26" s="642"/>
      <c r="CA26" s="642"/>
      <c r="CB26" s="651"/>
      <c r="CD26" s="656" t="s">
        <v>302</v>
      </c>
      <c r="CE26" s="657"/>
      <c r="CF26" s="657"/>
      <c r="CG26" s="657"/>
      <c r="CH26" s="657"/>
      <c r="CI26" s="657"/>
      <c r="CJ26" s="657"/>
      <c r="CK26" s="657"/>
      <c r="CL26" s="657"/>
      <c r="CM26" s="657"/>
      <c r="CN26" s="657"/>
      <c r="CO26" s="657"/>
      <c r="CP26" s="657"/>
      <c r="CQ26" s="658"/>
      <c r="CR26" s="641">
        <v>652947</v>
      </c>
      <c r="CS26" s="642"/>
      <c r="CT26" s="642"/>
      <c r="CU26" s="642"/>
      <c r="CV26" s="642"/>
      <c r="CW26" s="642"/>
      <c r="CX26" s="642"/>
      <c r="CY26" s="643"/>
      <c r="CZ26" s="646">
        <v>12.7</v>
      </c>
      <c r="DA26" s="675"/>
      <c r="DB26" s="675"/>
      <c r="DC26" s="679"/>
      <c r="DD26" s="650">
        <v>565299</v>
      </c>
      <c r="DE26" s="642"/>
      <c r="DF26" s="642"/>
      <c r="DG26" s="642"/>
      <c r="DH26" s="642"/>
      <c r="DI26" s="642"/>
      <c r="DJ26" s="642"/>
      <c r="DK26" s="643"/>
      <c r="DL26" s="650" t="s">
        <v>130</v>
      </c>
      <c r="DM26" s="642"/>
      <c r="DN26" s="642"/>
      <c r="DO26" s="642"/>
      <c r="DP26" s="642"/>
      <c r="DQ26" s="642"/>
      <c r="DR26" s="642"/>
      <c r="DS26" s="642"/>
      <c r="DT26" s="642"/>
      <c r="DU26" s="642"/>
      <c r="DV26" s="643"/>
      <c r="DW26" s="646" t="s">
        <v>130</v>
      </c>
      <c r="DX26" s="675"/>
      <c r="DY26" s="675"/>
      <c r="DZ26" s="675"/>
      <c r="EA26" s="675"/>
      <c r="EB26" s="675"/>
      <c r="EC26" s="676"/>
    </row>
    <row r="27" spans="2:133" ht="11.25" customHeight="1" x14ac:dyDescent="0.2">
      <c r="B27" s="638" t="s">
        <v>303</v>
      </c>
      <c r="C27" s="639"/>
      <c r="D27" s="639"/>
      <c r="E27" s="639"/>
      <c r="F27" s="639"/>
      <c r="G27" s="639"/>
      <c r="H27" s="639"/>
      <c r="I27" s="639"/>
      <c r="J27" s="639"/>
      <c r="K27" s="639"/>
      <c r="L27" s="639"/>
      <c r="M27" s="639"/>
      <c r="N27" s="639"/>
      <c r="O27" s="639"/>
      <c r="P27" s="639"/>
      <c r="Q27" s="640"/>
      <c r="R27" s="641">
        <v>276571</v>
      </c>
      <c r="S27" s="642"/>
      <c r="T27" s="642"/>
      <c r="U27" s="642"/>
      <c r="V27" s="642"/>
      <c r="W27" s="642"/>
      <c r="X27" s="642"/>
      <c r="Y27" s="643"/>
      <c r="Z27" s="644">
        <v>5.0999999999999996</v>
      </c>
      <c r="AA27" s="644"/>
      <c r="AB27" s="644"/>
      <c r="AC27" s="644"/>
      <c r="AD27" s="645" t="s">
        <v>130</v>
      </c>
      <c r="AE27" s="645"/>
      <c r="AF27" s="645"/>
      <c r="AG27" s="645"/>
      <c r="AH27" s="645"/>
      <c r="AI27" s="645"/>
      <c r="AJ27" s="645"/>
      <c r="AK27" s="645"/>
      <c r="AL27" s="646" t="s">
        <v>139</v>
      </c>
      <c r="AM27" s="647"/>
      <c r="AN27" s="647"/>
      <c r="AO27" s="648"/>
      <c r="AP27" s="638" t="s">
        <v>304</v>
      </c>
      <c r="AQ27" s="639"/>
      <c r="AR27" s="639"/>
      <c r="AS27" s="639"/>
      <c r="AT27" s="639"/>
      <c r="AU27" s="639"/>
      <c r="AV27" s="639"/>
      <c r="AW27" s="639"/>
      <c r="AX27" s="639"/>
      <c r="AY27" s="639"/>
      <c r="AZ27" s="639"/>
      <c r="BA27" s="639"/>
      <c r="BB27" s="639"/>
      <c r="BC27" s="639"/>
      <c r="BD27" s="639"/>
      <c r="BE27" s="639"/>
      <c r="BF27" s="640"/>
      <c r="BG27" s="641">
        <v>1173178</v>
      </c>
      <c r="BH27" s="642"/>
      <c r="BI27" s="642"/>
      <c r="BJ27" s="642"/>
      <c r="BK27" s="642"/>
      <c r="BL27" s="642"/>
      <c r="BM27" s="642"/>
      <c r="BN27" s="643"/>
      <c r="BO27" s="644">
        <v>100</v>
      </c>
      <c r="BP27" s="644"/>
      <c r="BQ27" s="644"/>
      <c r="BR27" s="644"/>
      <c r="BS27" s="650" t="s">
        <v>241</v>
      </c>
      <c r="BT27" s="642"/>
      <c r="BU27" s="642"/>
      <c r="BV27" s="642"/>
      <c r="BW27" s="642"/>
      <c r="BX27" s="642"/>
      <c r="BY27" s="642"/>
      <c r="BZ27" s="642"/>
      <c r="CA27" s="642"/>
      <c r="CB27" s="651"/>
      <c r="CD27" s="656" t="s">
        <v>305</v>
      </c>
      <c r="CE27" s="657"/>
      <c r="CF27" s="657"/>
      <c r="CG27" s="657"/>
      <c r="CH27" s="657"/>
      <c r="CI27" s="657"/>
      <c r="CJ27" s="657"/>
      <c r="CK27" s="657"/>
      <c r="CL27" s="657"/>
      <c r="CM27" s="657"/>
      <c r="CN27" s="657"/>
      <c r="CO27" s="657"/>
      <c r="CP27" s="657"/>
      <c r="CQ27" s="658"/>
      <c r="CR27" s="641">
        <v>514884</v>
      </c>
      <c r="CS27" s="677"/>
      <c r="CT27" s="677"/>
      <c r="CU27" s="677"/>
      <c r="CV27" s="677"/>
      <c r="CW27" s="677"/>
      <c r="CX27" s="677"/>
      <c r="CY27" s="678"/>
      <c r="CZ27" s="646">
        <v>10</v>
      </c>
      <c r="DA27" s="675"/>
      <c r="DB27" s="675"/>
      <c r="DC27" s="679"/>
      <c r="DD27" s="650">
        <v>188943</v>
      </c>
      <c r="DE27" s="677"/>
      <c r="DF27" s="677"/>
      <c r="DG27" s="677"/>
      <c r="DH27" s="677"/>
      <c r="DI27" s="677"/>
      <c r="DJ27" s="677"/>
      <c r="DK27" s="678"/>
      <c r="DL27" s="650">
        <v>188923</v>
      </c>
      <c r="DM27" s="677"/>
      <c r="DN27" s="677"/>
      <c r="DO27" s="677"/>
      <c r="DP27" s="677"/>
      <c r="DQ27" s="677"/>
      <c r="DR27" s="677"/>
      <c r="DS27" s="677"/>
      <c r="DT27" s="677"/>
      <c r="DU27" s="677"/>
      <c r="DV27" s="678"/>
      <c r="DW27" s="646">
        <v>5.8</v>
      </c>
      <c r="DX27" s="675"/>
      <c r="DY27" s="675"/>
      <c r="DZ27" s="675"/>
      <c r="EA27" s="675"/>
      <c r="EB27" s="675"/>
      <c r="EC27" s="676"/>
    </row>
    <row r="28" spans="2:133" ht="11.25" customHeight="1" x14ac:dyDescent="0.2">
      <c r="B28" s="683" t="s">
        <v>306</v>
      </c>
      <c r="C28" s="684"/>
      <c r="D28" s="684"/>
      <c r="E28" s="684"/>
      <c r="F28" s="684"/>
      <c r="G28" s="684"/>
      <c r="H28" s="684"/>
      <c r="I28" s="684"/>
      <c r="J28" s="684"/>
      <c r="K28" s="684"/>
      <c r="L28" s="684"/>
      <c r="M28" s="684"/>
      <c r="N28" s="684"/>
      <c r="O28" s="684"/>
      <c r="P28" s="684"/>
      <c r="Q28" s="685"/>
      <c r="R28" s="641" t="s">
        <v>139</v>
      </c>
      <c r="S28" s="642"/>
      <c r="T28" s="642"/>
      <c r="U28" s="642"/>
      <c r="V28" s="642"/>
      <c r="W28" s="642"/>
      <c r="X28" s="642"/>
      <c r="Y28" s="643"/>
      <c r="Z28" s="644" t="s">
        <v>241</v>
      </c>
      <c r="AA28" s="644"/>
      <c r="AB28" s="644"/>
      <c r="AC28" s="644"/>
      <c r="AD28" s="645" t="s">
        <v>139</v>
      </c>
      <c r="AE28" s="645"/>
      <c r="AF28" s="645"/>
      <c r="AG28" s="645"/>
      <c r="AH28" s="645"/>
      <c r="AI28" s="645"/>
      <c r="AJ28" s="645"/>
      <c r="AK28" s="645"/>
      <c r="AL28" s="646" t="s">
        <v>139</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307</v>
      </c>
      <c r="CE28" s="657"/>
      <c r="CF28" s="657"/>
      <c r="CG28" s="657"/>
      <c r="CH28" s="657"/>
      <c r="CI28" s="657"/>
      <c r="CJ28" s="657"/>
      <c r="CK28" s="657"/>
      <c r="CL28" s="657"/>
      <c r="CM28" s="657"/>
      <c r="CN28" s="657"/>
      <c r="CO28" s="657"/>
      <c r="CP28" s="657"/>
      <c r="CQ28" s="658"/>
      <c r="CR28" s="641">
        <v>459710</v>
      </c>
      <c r="CS28" s="642"/>
      <c r="CT28" s="642"/>
      <c r="CU28" s="642"/>
      <c r="CV28" s="642"/>
      <c r="CW28" s="642"/>
      <c r="CX28" s="642"/>
      <c r="CY28" s="643"/>
      <c r="CZ28" s="646">
        <v>8.9</v>
      </c>
      <c r="DA28" s="675"/>
      <c r="DB28" s="675"/>
      <c r="DC28" s="679"/>
      <c r="DD28" s="650">
        <v>449900</v>
      </c>
      <c r="DE28" s="642"/>
      <c r="DF28" s="642"/>
      <c r="DG28" s="642"/>
      <c r="DH28" s="642"/>
      <c r="DI28" s="642"/>
      <c r="DJ28" s="642"/>
      <c r="DK28" s="643"/>
      <c r="DL28" s="650">
        <v>449900</v>
      </c>
      <c r="DM28" s="642"/>
      <c r="DN28" s="642"/>
      <c r="DO28" s="642"/>
      <c r="DP28" s="642"/>
      <c r="DQ28" s="642"/>
      <c r="DR28" s="642"/>
      <c r="DS28" s="642"/>
      <c r="DT28" s="642"/>
      <c r="DU28" s="642"/>
      <c r="DV28" s="643"/>
      <c r="DW28" s="646">
        <v>13.9</v>
      </c>
      <c r="DX28" s="675"/>
      <c r="DY28" s="675"/>
      <c r="DZ28" s="675"/>
      <c r="EA28" s="675"/>
      <c r="EB28" s="675"/>
      <c r="EC28" s="676"/>
    </row>
    <row r="29" spans="2:133" ht="11.25" customHeight="1" x14ac:dyDescent="0.2">
      <c r="B29" s="638" t="s">
        <v>308</v>
      </c>
      <c r="C29" s="639"/>
      <c r="D29" s="639"/>
      <c r="E29" s="639"/>
      <c r="F29" s="639"/>
      <c r="G29" s="639"/>
      <c r="H29" s="639"/>
      <c r="I29" s="639"/>
      <c r="J29" s="639"/>
      <c r="K29" s="639"/>
      <c r="L29" s="639"/>
      <c r="M29" s="639"/>
      <c r="N29" s="639"/>
      <c r="O29" s="639"/>
      <c r="P29" s="639"/>
      <c r="Q29" s="640"/>
      <c r="R29" s="641">
        <v>364833</v>
      </c>
      <c r="S29" s="642"/>
      <c r="T29" s="642"/>
      <c r="U29" s="642"/>
      <c r="V29" s="642"/>
      <c r="W29" s="642"/>
      <c r="X29" s="642"/>
      <c r="Y29" s="643"/>
      <c r="Z29" s="644">
        <v>6.7</v>
      </c>
      <c r="AA29" s="644"/>
      <c r="AB29" s="644"/>
      <c r="AC29" s="644"/>
      <c r="AD29" s="645" t="s">
        <v>130</v>
      </c>
      <c r="AE29" s="645"/>
      <c r="AF29" s="645"/>
      <c r="AG29" s="645"/>
      <c r="AH29" s="645"/>
      <c r="AI29" s="645"/>
      <c r="AJ29" s="645"/>
      <c r="AK29" s="645"/>
      <c r="AL29" s="646" t="s">
        <v>130</v>
      </c>
      <c r="AM29" s="647"/>
      <c r="AN29" s="647"/>
      <c r="AO29" s="648"/>
      <c r="AP29" s="620" t="s">
        <v>227</v>
      </c>
      <c r="AQ29" s="621"/>
      <c r="AR29" s="621"/>
      <c r="AS29" s="621"/>
      <c r="AT29" s="621"/>
      <c r="AU29" s="621"/>
      <c r="AV29" s="621"/>
      <c r="AW29" s="621"/>
      <c r="AX29" s="621"/>
      <c r="AY29" s="621"/>
      <c r="AZ29" s="621"/>
      <c r="BA29" s="621"/>
      <c r="BB29" s="621"/>
      <c r="BC29" s="621"/>
      <c r="BD29" s="621"/>
      <c r="BE29" s="621"/>
      <c r="BF29" s="622"/>
      <c r="BG29" s="620" t="s">
        <v>309</v>
      </c>
      <c r="BH29" s="681"/>
      <c r="BI29" s="681"/>
      <c r="BJ29" s="681"/>
      <c r="BK29" s="681"/>
      <c r="BL29" s="681"/>
      <c r="BM29" s="681"/>
      <c r="BN29" s="681"/>
      <c r="BO29" s="681"/>
      <c r="BP29" s="681"/>
      <c r="BQ29" s="682"/>
      <c r="BR29" s="620" t="s">
        <v>310</v>
      </c>
      <c r="BS29" s="681"/>
      <c r="BT29" s="681"/>
      <c r="BU29" s="681"/>
      <c r="BV29" s="681"/>
      <c r="BW29" s="681"/>
      <c r="BX29" s="681"/>
      <c r="BY29" s="681"/>
      <c r="BZ29" s="681"/>
      <c r="CA29" s="681"/>
      <c r="CB29" s="682"/>
      <c r="CD29" s="704" t="s">
        <v>311</v>
      </c>
      <c r="CE29" s="705"/>
      <c r="CF29" s="656" t="s">
        <v>70</v>
      </c>
      <c r="CG29" s="657"/>
      <c r="CH29" s="657"/>
      <c r="CI29" s="657"/>
      <c r="CJ29" s="657"/>
      <c r="CK29" s="657"/>
      <c r="CL29" s="657"/>
      <c r="CM29" s="657"/>
      <c r="CN29" s="657"/>
      <c r="CO29" s="657"/>
      <c r="CP29" s="657"/>
      <c r="CQ29" s="658"/>
      <c r="CR29" s="641">
        <v>459710</v>
      </c>
      <c r="CS29" s="677"/>
      <c r="CT29" s="677"/>
      <c r="CU29" s="677"/>
      <c r="CV29" s="677"/>
      <c r="CW29" s="677"/>
      <c r="CX29" s="677"/>
      <c r="CY29" s="678"/>
      <c r="CZ29" s="646">
        <v>8.9</v>
      </c>
      <c r="DA29" s="675"/>
      <c r="DB29" s="675"/>
      <c r="DC29" s="679"/>
      <c r="DD29" s="650">
        <v>449900</v>
      </c>
      <c r="DE29" s="677"/>
      <c r="DF29" s="677"/>
      <c r="DG29" s="677"/>
      <c r="DH29" s="677"/>
      <c r="DI29" s="677"/>
      <c r="DJ29" s="677"/>
      <c r="DK29" s="678"/>
      <c r="DL29" s="650">
        <v>449900</v>
      </c>
      <c r="DM29" s="677"/>
      <c r="DN29" s="677"/>
      <c r="DO29" s="677"/>
      <c r="DP29" s="677"/>
      <c r="DQ29" s="677"/>
      <c r="DR29" s="677"/>
      <c r="DS29" s="677"/>
      <c r="DT29" s="677"/>
      <c r="DU29" s="677"/>
      <c r="DV29" s="678"/>
      <c r="DW29" s="646">
        <v>13.9</v>
      </c>
      <c r="DX29" s="675"/>
      <c r="DY29" s="675"/>
      <c r="DZ29" s="675"/>
      <c r="EA29" s="675"/>
      <c r="EB29" s="675"/>
      <c r="EC29" s="676"/>
    </row>
    <row r="30" spans="2:133" ht="11.25" customHeight="1" x14ac:dyDescent="0.2">
      <c r="B30" s="638" t="s">
        <v>312</v>
      </c>
      <c r="C30" s="639"/>
      <c r="D30" s="639"/>
      <c r="E30" s="639"/>
      <c r="F30" s="639"/>
      <c r="G30" s="639"/>
      <c r="H30" s="639"/>
      <c r="I30" s="639"/>
      <c r="J30" s="639"/>
      <c r="K30" s="639"/>
      <c r="L30" s="639"/>
      <c r="M30" s="639"/>
      <c r="N30" s="639"/>
      <c r="O30" s="639"/>
      <c r="P30" s="639"/>
      <c r="Q30" s="640"/>
      <c r="R30" s="641">
        <v>42477</v>
      </c>
      <c r="S30" s="642"/>
      <c r="T30" s="642"/>
      <c r="U30" s="642"/>
      <c r="V30" s="642"/>
      <c r="W30" s="642"/>
      <c r="X30" s="642"/>
      <c r="Y30" s="643"/>
      <c r="Z30" s="644">
        <v>0.8</v>
      </c>
      <c r="AA30" s="644"/>
      <c r="AB30" s="644"/>
      <c r="AC30" s="644"/>
      <c r="AD30" s="645">
        <v>13470</v>
      </c>
      <c r="AE30" s="645"/>
      <c r="AF30" s="645"/>
      <c r="AG30" s="645"/>
      <c r="AH30" s="645"/>
      <c r="AI30" s="645"/>
      <c r="AJ30" s="645"/>
      <c r="AK30" s="645"/>
      <c r="AL30" s="646">
        <v>0.4</v>
      </c>
      <c r="AM30" s="647"/>
      <c r="AN30" s="647"/>
      <c r="AO30" s="648"/>
      <c r="AP30" s="689" t="s">
        <v>313</v>
      </c>
      <c r="AQ30" s="690"/>
      <c r="AR30" s="690"/>
      <c r="AS30" s="690"/>
      <c r="AT30" s="695" t="s">
        <v>314</v>
      </c>
      <c r="AU30" s="230"/>
      <c r="AV30" s="230"/>
      <c r="AW30" s="230"/>
      <c r="AX30" s="627" t="s">
        <v>191</v>
      </c>
      <c r="AY30" s="628"/>
      <c r="AZ30" s="628"/>
      <c r="BA30" s="628"/>
      <c r="BB30" s="628"/>
      <c r="BC30" s="628"/>
      <c r="BD30" s="628"/>
      <c r="BE30" s="628"/>
      <c r="BF30" s="629"/>
      <c r="BG30" s="701">
        <v>98.4</v>
      </c>
      <c r="BH30" s="702"/>
      <c r="BI30" s="702"/>
      <c r="BJ30" s="702"/>
      <c r="BK30" s="702"/>
      <c r="BL30" s="702"/>
      <c r="BM30" s="636">
        <v>91.5</v>
      </c>
      <c r="BN30" s="702"/>
      <c r="BO30" s="702"/>
      <c r="BP30" s="702"/>
      <c r="BQ30" s="703"/>
      <c r="BR30" s="701">
        <v>98.1</v>
      </c>
      <c r="BS30" s="702"/>
      <c r="BT30" s="702"/>
      <c r="BU30" s="702"/>
      <c r="BV30" s="702"/>
      <c r="BW30" s="702"/>
      <c r="BX30" s="636">
        <v>90.3</v>
      </c>
      <c r="BY30" s="702"/>
      <c r="BZ30" s="702"/>
      <c r="CA30" s="702"/>
      <c r="CB30" s="703"/>
      <c r="CD30" s="706"/>
      <c r="CE30" s="707"/>
      <c r="CF30" s="656" t="s">
        <v>315</v>
      </c>
      <c r="CG30" s="657"/>
      <c r="CH30" s="657"/>
      <c r="CI30" s="657"/>
      <c r="CJ30" s="657"/>
      <c r="CK30" s="657"/>
      <c r="CL30" s="657"/>
      <c r="CM30" s="657"/>
      <c r="CN30" s="657"/>
      <c r="CO30" s="657"/>
      <c r="CP30" s="657"/>
      <c r="CQ30" s="658"/>
      <c r="CR30" s="641">
        <v>424009</v>
      </c>
      <c r="CS30" s="642"/>
      <c r="CT30" s="642"/>
      <c r="CU30" s="642"/>
      <c r="CV30" s="642"/>
      <c r="CW30" s="642"/>
      <c r="CX30" s="642"/>
      <c r="CY30" s="643"/>
      <c r="CZ30" s="646">
        <v>8.1999999999999993</v>
      </c>
      <c r="DA30" s="675"/>
      <c r="DB30" s="675"/>
      <c r="DC30" s="679"/>
      <c r="DD30" s="650">
        <v>414812</v>
      </c>
      <c r="DE30" s="642"/>
      <c r="DF30" s="642"/>
      <c r="DG30" s="642"/>
      <c r="DH30" s="642"/>
      <c r="DI30" s="642"/>
      <c r="DJ30" s="642"/>
      <c r="DK30" s="643"/>
      <c r="DL30" s="650">
        <v>414812</v>
      </c>
      <c r="DM30" s="642"/>
      <c r="DN30" s="642"/>
      <c r="DO30" s="642"/>
      <c r="DP30" s="642"/>
      <c r="DQ30" s="642"/>
      <c r="DR30" s="642"/>
      <c r="DS30" s="642"/>
      <c r="DT30" s="642"/>
      <c r="DU30" s="642"/>
      <c r="DV30" s="643"/>
      <c r="DW30" s="646">
        <v>12.8</v>
      </c>
      <c r="DX30" s="675"/>
      <c r="DY30" s="675"/>
      <c r="DZ30" s="675"/>
      <c r="EA30" s="675"/>
      <c r="EB30" s="675"/>
      <c r="EC30" s="676"/>
    </row>
    <row r="31" spans="2:133" ht="11.25" customHeight="1" x14ac:dyDescent="0.2">
      <c r="B31" s="638" t="s">
        <v>316</v>
      </c>
      <c r="C31" s="639"/>
      <c r="D31" s="639"/>
      <c r="E31" s="639"/>
      <c r="F31" s="639"/>
      <c r="G31" s="639"/>
      <c r="H31" s="639"/>
      <c r="I31" s="639"/>
      <c r="J31" s="639"/>
      <c r="K31" s="639"/>
      <c r="L31" s="639"/>
      <c r="M31" s="639"/>
      <c r="N31" s="639"/>
      <c r="O31" s="639"/>
      <c r="P31" s="639"/>
      <c r="Q31" s="640"/>
      <c r="R31" s="641">
        <v>168492</v>
      </c>
      <c r="S31" s="642"/>
      <c r="T31" s="642"/>
      <c r="U31" s="642"/>
      <c r="V31" s="642"/>
      <c r="W31" s="642"/>
      <c r="X31" s="642"/>
      <c r="Y31" s="643"/>
      <c r="Z31" s="644">
        <v>3.1</v>
      </c>
      <c r="AA31" s="644"/>
      <c r="AB31" s="644"/>
      <c r="AC31" s="644"/>
      <c r="AD31" s="645" t="s">
        <v>130</v>
      </c>
      <c r="AE31" s="645"/>
      <c r="AF31" s="645"/>
      <c r="AG31" s="645"/>
      <c r="AH31" s="645"/>
      <c r="AI31" s="645"/>
      <c r="AJ31" s="645"/>
      <c r="AK31" s="645"/>
      <c r="AL31" s="646" t="s">
        <v>130</v>
      </c>
      <c r="AM31" s="647"/>
      <c r="AN31" s="647"/>
      <c r="AO31" s="648"/>
      <c r="AP31" s="691"/>
      <c r="AQ31" s="692"/>
      <c r="AR31" s="692"/>
      <c r="AS31" s="692"/>
      <c r="AT31" s="696"/>
      <c r="AU31" s="229" t="s">
        <v>317</v>
      </c>
      <c r="AV31" s="229"/>
      <c r="AW31" s="229"/>
      <c r="AX31" s="638" t="s">
        <v>318</v>
      </c>
      <c r="AY31" s="639"/>
      <c r="AZ31" s="639"/>
      <c r="BA31" s="639"/>
      <c r="BB31" s="639"/>
      <c r="BC31" s="639"/>
      <c r="BD31" s="639"/>
      <c r="BE31" s="639"/>
      <c r="BF31" s="640"/>
      <c r="BG31" s="698">
        <v>99.2</v>
      </c>
      <c r="BH31" s="677"/>
      <c r="BI31" s="677"/>
      <c r="BJ31" s="677"/>
      <c r="BK31" s="677"/>
      <c r="BL31" s="677"/>
      <c r="BM31" s="647">
        <v>96</v>
      </c>
      <c r="BN31" s="699"/>
      <c r="BO31" s="699"/>
      <c r="BP31" s="699"/>
      <c r="BQ31" s="700"/>
      <c r="BR31" s="698">
        <v>99.1</v>
      </c>
      <c r="BS31" s="677"/>
      <c r="BT31" s="677"/>
      <c r="BU31" s="677"/>
      <c r="BV31" s="677"/>
      <c r="BW31" s="677"/>
      <c r="BX31" s="647">
        <v>95</v>
      </c>
      <c r="BY31" s="699"/>
      <c r="BZ31" s="699"/>
      <c r="CA31" s="699"/>
      <c r="CB31" s="700"/>
      <c r="CD31" s="706"/>
      <c r="CE31" s="707"/>
      <c r="CF31" s="656" t="s">
        <v>319</v>
      </c>
      <c r="CG31" s="657"/>
      <c r="CH31" s="657"/>
      <c r="CI31" s="657"/>
      <c r="CJ31" s="657"/>
      <c r="CK31" s="657"/>
      <c r="CL31" s="657"/>
      <c r="CM31" s="657"/>
      <c r="CN31" s="657"/>
      <c r="CO31" s="657"/>
      <c r="CP31" s="657"/>
      <c r="CQ31" s="658"/>
      <c r="CR31" s="641">
        <v>35701</v>
      </c>
      <c r="CS31" s="677"/>
      <c r="CT31" s="677"/>
      <c r="CU31" s="677"/>
      <c r="CV31" s="677"/>
      <c r="CW31" s="677"/>
      <c r="CX31" s="677"/>
      <c r="CY31" s="678"/>
      <c r="CZ31" s="646">
        <v>0.7</v>
      </c>
      <c r="DA31" s="675"/>
      <c r="DB31" s="675"/>
      <c r="DC31" s="679"/>
      <c r="DD31" s="650">
        <v>35088</v>
      </c>
      <c r="DE31" s="677"/>
      <c r="DF31" s="677"/>
      <c r="DG31" s="677"/>
      <c r="DH31" s="677"/>
      <c r="DI31" s="677"/>
      <c r="DJ31" s="677"/>
      <c r="DK31" s="678"/>
      <c r="DL31" s="650">
        <v>35088</v>
      </c>
      <c r="DM31" s="677"/>
      <c r="DN31" s="677"/>
      <c r="DO31" s="677"/>
      <c r="DP31" s="677"/>
      <c r="DQ31" s="677"/>
      <c r="DR31" s="677"/>
      <c r="DS31" s="677"/>
      <c r="DT31" s="677"/>
      <c r="DU31" s="677"/>
      <c r="DV31" s="678"/>
      <c r="DW31" s="646">
        <v>1.1000000000000001</v>
      </c>
      <c r="DX31" s="675"/>
      <c r="DY31" s="675"/>
      <c r="DZ31" s="675"/>
      <c r="EA31" s="675"/>
      <c r="EB31" s="675"/>
      <c r="EC31" s="676"/>
    </row>
    <row r="32" spans="2:133" ht="11.25" customHeight="1" x14ac:dyDescent="0.2">
      <c r="B32" s="638" t="s">
        <v>320</v>
      </c>
      <c r="C32" s="639"/>
      <c r="D32" s="639"/>
      <c r="E32" s="639"/>
      <c r="F32" s="639"/>
      <c r="G32" s="639"/>
      <c r="H32" s="639"/>
      <c r="I32" s="639"/>
      <c r="J32" s="639"/>
      <c r="K32" s="639"/>
      <c r="L32" s="639"/>
      <c r="M32" s="639"/>
      <c r="N32" s="639"/>
      <c r="O32" s="639"/>
      <c r="P32" s="639"/>
      <c r="Q32" s="640"/>
      <c r="R32" s="641">
        <v>559834</v>
      </c>
      <c r="S32" s="642"/>
      <c r="T32" s="642"/>
      <c r="U32" s="642"/>
      <c r="V32" s="642"/>
      <c r="W32" s="642"/>
      <c r="X32" s="642"/>
      <c r="Y32" s="643"/>
      <c r="Z32" s="644">
        <v>10.3</v>
      </c>
      <c r="AA32" s="644"/>
      <c r="AB32" s="644"/>
      <c r="AC32" s="644"/>
      <c r="AD32" s="645" t="s">
        <v>130</v>
      </c>
      <c r="AE32" s="645"/>
      <c r="AF32" s="645"/>
      <c r="AG32" s="645"/>
      <c r="AH32" s="645"/>
      <c r="AI32" s="645"/>
      <c r="AJ32" s="645"/>
      <c r="AK32" s="645"/>
      <c r="AL32" s="646" t="s">
        <v>241</v>
      </c>
      <c r="AM32" s="647"/>
      <c r="AN32" s="647"/>
      <c r="AO32" s="648"/>
      <c r="AP32" s="693"/>
      <c r="AQ32" s="694"/>
      <c r="AR32" s="694"/>
      <c r="AS32" s="694"/>
      <c r="AT32" s="697"/>
      <c r="AU32" s="231"/>
      <c r="AV32" s="231"/>
      <c r="AW32" s="231"/>
      <c r="AX32" s="686" t="s">
        <v>321</v>
      </c>
      <c r="AY32" s="687"/>
      <c r="AZ32" s="687"/>
      <c r="BA32" s="687"/>
      <c r="BB32" s="687"/>
      <c r="BC32" s="687"/>
      <c r="BD32" s="687"/>
      <c r="BE32" s="687"/>
      <c r="BF32" s="688"/>
      <c r="BG32" s="710">
        <v>97.7</v>
      </c>
      <c r="BH32" s="711"/>
      <c r="BI32" s="711"/>
      <c r="BJ32" s="711"/>
      <c r="BK32" s="711"/>
      <c r="BL32" s="711"/>
      <c r="BM32" s="712">
        <v>88</v>
      </c>
      <c r="BN32" s="711"/>
      <c r="BO32" s="711"/>
      <c r="BP32" s="711"/>
      <c r="BQ32" s="713"/>
      <c r="BR32" s="710">
        <v>97.2</v>
      </c>
      <c r="BS32" s="711"/>
      <c r="BT32" s="711"/>
      <c r="BU32" s="711"/>
      <c r="BV32" s="711"/>
      <c r="BW32" s="711"/>
      <c r="BX32" s="712">
        <v>86.2</v>
      </c>
      <c r="BY32" s="711"/>
      <c r="BZ32" s="711"/>
      <c r="CA32" s="711"/>
      <c r="CB32" s="713"/>
      <c r="CD32" s="708"/>
      <c r="CE32" s="709"/>
      <c r="CF32" s="656" t="s">
        <v>322</v>
      </c>
      <c r="CG32" s="657"/>
      <c r="CH32" s="657"/>
      <c r="CI32" s="657"/>
      <c r="CJ32" s="657"/>
      <c r="CK32" s="657"/>
      <c r="CL32" s="657"/>
      <c r="CM32" s="657"/>
      <c r="CN32" s="657"/>
      <c r="CO32" s="657"/>
      <c r="CP32" s="657"/>
      <c r="CQ32" s="658"/>
      <c r="CR32" s="641" t="s">
        <v>130</v>
      </c>
      <c r="CS32" s="642"/>
      <c r="CT32" s="642"/>
      <c r="CU32" s="642"/>
      <c r="CV32" s="642"/>
      <c r="CW32" s="642"/>
      <c r="CX32" s="642"/>
      <c r="CY32" s="643"/>
      <c r="CZ32" s="646" t="s">
        <v>130</v>
      </c>
      <c r="DA32" s="675"/>
      <c r="DB32" s="675"/>
      <c r="DC32" s="679"/>
      <c r="DD32" s="650" t="s">
        <v>130</v>
      </c>
      <c r="DE32" s="642"/>
      <c r="DF32" s="642"/>
      <c r="DG32" s="642"/>
      <c r="DH32" s="642"/>
      <c r="DI32" s="642"/>
      <c r="DJ32" s="642"/>
      <c r="DK32" s="643"/>
      <c r="DL32" s="650" t="s">
        <v>130</v>
      </c>
      <c r="DM32" s="642"/>
      <c r="DN32" s="642"/>
      <c r="DO32" s="642"/>
      <c r="DP32" s="642"/>
      <c r="DQ32" s="642"/>
      <c r="DR32" s="642"/>
      <c r="DS32" s="642"/>
      <c r="DT32" s="642"/>
      <c r="DU32" s="642"/>
      <c r="DV32" s="643"/>
      <c r="DW32" s="646" t="s">
        <v>130</v>
      </c>
      <c r="DX32" s="675"/>
      <c r="DY32" s="675"/>
      <c r="DZ32" s="675"/>
      <c r="EA32" s="675"/>
      <c r="EB32" s="675"/>
      <c r="EC32" s="676"/>
    </row>
    <row r="33" spans="2:133" ht="11.25" customHeight="1" x14ac:dyDescent="0.2">
      <c r="B33" s="638" t="s">
        <v>323</v>
      </c>
      <c r="C33" s="639"/>
      <c r="D33" s="639"/>
      <c r="E33" s="639"/>
      <c r="F33" s="639"/>
      <c r="G33" s="639"/>
      <c r="H33" s="639"/>
      <c r="I33" s="639"/>
      <c r="J33" s="639"/>
      <c r="K33" s="639"/>
      <c r="L33" s="639"/>
      <c r="M33" s="639"/>
      <c r="N33" s="639"/>
      <c r="O33" s="639"/>
      <c r="P33" s="639"/>
      <c r="Q33" s="640"/>
      <c r="R33" s="641">
        <v>201316</v>
      </c>
      <c r="S33" s="642"/>
      <c r="T33" s="642"/>
      <c r="U33" s="642"/>
      <c r="V33" s="642"/>
      <c r="W33" s="642"/>
      <c r="X33" s="642"/>
      <c r="Y33" s="643"/>
      <c r="Z33" s="644">
        <v>3.7</v>
      </c>
      <c r="AA33" s="644"/>
      <c r="AB33" s="644"/>
      <c r="AC33" s="644"/>
      <c r="AD33" s="645" t="s">
        <v>130</v>
      </c>
      <c r="AE33" s="645"/>
      <c r="AF33" s="645"/>
      <c r="AG33" s="645"/>
      <c r="AH33" s="645"/>
      <c r="AI33" s="645"/>
      <c r="AJ33" s="645"/>
      <c r="AK33" s="645"/>
      <c r="AL33" s="646" t="s">
        <v>130</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324</v>
      </c>
      <c r="CE33" s="657"/>
      <c r="CF33" s="657"/>
      <c r="CG33" s="657"/>
      <c r="CH33" s="657"/>
      <c r="CI33" s="657"/>
      <c r="CJ33" s="657"/>
      <c r="CK33" s="657"/>
      <c r="CL33" s="657"/>
      <c r="CM33" s="657"/>
      <c r="CN33" s="657"/>
      <c r="CO33" s="657"/>
      <c r="CP33" s="657"/>
      <c r="CQ33" s="658"/>
      <c r="CR33" s="641">
        <v>2554053</v>
      </c>
      <c r="CS33" s="677"/>
      <c r="CT33" s="677"/>
      <c r="CU33" s="677"/>
      <c r="CV33" s="677"/>
      <c r="CW33" s="677"/>
      <c r="CX33" s="677"/>
      <c r="CY33" s="678"/>
      <c r="CZ33" s="646">
        <v>49.7</v>
      </c>
      <c r="DA33" s="675"/>
      <c r="DB33" s="675"/>
      <c r="DC33" s="679"/>
      <c r="DD33" s="650">
        <v>1712898</v>
      </c>
      <c r="DE33" s="677"/>
      <c r="DF33" s="677"/>
      <c r="DG33" s="677"/>
      <c r="DH33" s="677"/>
      <c r="DI33" s="677"/>
      <c r="DJ33" s="677"/>
      <c r="DK33" s="678"/>
      <c r="DL33" s="650">
        <v>1327252</v>
      </c>
      <c r="DM33" s="677"/>
      <c r="DN33" s="677"/>
      <c r="DO33" s="677"/>
      <c r="DP33" s="677"/>
      <c r="DQ33" s="677"/>
      <c r="DR33" s="677"/>
      <c r="DS33" s="677"/>
      <c r="DT33" s="677"/>
      <c r="DU33" s="677"/>
      <c r="DV33" s="678"/>
      <c r="DW33" s="646">
        <v>40.9</v>
      </c>
      <c r="DX33" s="675"/>
      <c r="DY33" s="675"/>
      <c r="DZ33" s="675"/>
      <c r="EA33" s="675"/>
      <c r="EB33" s="675"/>
      <c r="EC33" s="676"/>
    </row>
    <row r="34" spans="2:133" ht="11.25" customHeight="1" x14ac:dyDescent="0.2">
      <c r="B34" s="638" t="s">
        <v>325</v>
      </c>
      <c r="C34" s="639"/>
      <c r="D34" s="639"/>
      <c r="E34" s="639"/>
      <c r="F34" s="639"/>
      <c r="G34" s="639"/>
      <c r="H34" s="639"/>
      <c r="I34" s="639"/>
      <c r="J34" s="639"/>
      <c r="K34" s="639"/>
      <c r="L34" s="639"/>
      <c r="M34" s="639"/>
      <c r="N34" s="639"/>
      <c r="O34" s="639"/>
      <c r="P34" s="639"/>
      <c r="Q34" s="640"/>
      <c r="R34" s="641">
        <v>65089</v>
      </c>
      <c r="S34" s="642"/>
      <c r="T34" s="642"/>
      <c r="U34" s="642"/>
      <c r="V34" s="642"/>
      <c r="W34" s="642"/>
      <c r="X34" s="642"/>
      <c r="Y34" s="643"/>
      <c r="Z34" s="644">
        <v>1.2</v>
      </c>
      <c r="AA34" s="644"/>
      <c r="AB34" s="644"/>
      <c r="AC34" s="644"/>
      <c r="AD34" s="645">
        <v>154</v>
      </c>
      <c r="AE34" s="645"/>
      <c r="AF34" s="645"/>
      <c r="AG34" s="645"/>
      <c r="AH34" s="645"/>
      <c r="AI34" s="645"/>
      <c r="AJ34" s="645"/>
      <c r="AK34" s="645"/>
      <c r="AL34" s="646">
        <v>0</v>
      </c>
      <c r="AM34" s="647"/>
      <c r="AN34" s="647"/>
      <c r="AO34" s="648"/>
      <c r="AP34" s="234"/>
      <c r="AQ34" s="620" t="s">
        <v>326</v>
      </c>
      <c r="AR34" s="621"/>
      <c r="AS34" s="621"/>
      <c r="AT34" s="621"/>
      <c r="AU34" s="621"/>
      <c r="AV34" s="621"/>
      <c r="AW34" s="621"/>
      <c r="AX34" s="621"/>
      <c r="AY34" s="621"/>
      <c r="AZ34" s="621"/>
      <c r="BA34" s="621"/>
      <c r="BB34" s="621"/>
      <c r="BC34" s="621"/>
      <c r="BD34" s="621"/>
      <c r="BE34" s="621"/>
      <c r="BF34" s="622"/>
      <c r="BG34" s="620" t="s">
        <v>327</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328</v>
      </c>
      <c r="CE34" s="657"/>
      <c r="CF34" s="657"/>
      <c r="CG34" s="657"/>
      <c r="CH34" s="657"/>
      <c r="CI34" s="657"/>
      <c r="CJ34" s="657"/>
      <c r="CK34" s="657"/>
      <c r="CL34" s="657"/>
      <c r="CM34" s="657"/>
      <c r="CN34" s="657"/>
      <c r="CO34" s="657"/>
      <c r="CP34" s="657"/>
      <c r="CQ34" s="658"/>
      <c r="CR34" s="641">
        <v>786128</v>
      </c>
      <c r="CS34" s="642"/>
      <c r="CT34" s="642"/>
      <c r="CU34" s="642"/>
      <c r="CV34" s="642"/>
      <c r="CW34" s="642"/>
      <c r="CX34" s="642"/>
      <c r="CY34" s="643"/>
      <c r="CZ34" s="646">
        <v>15.3</v>
      </c>
      <c r="DA34" s="675"/>
      <c r="DB34" s="675"/>
      <c r="DC34" s="679"/>
      <c r="DD34" s="650">
        <v>488739</v>
      </c>
      <c r="DE34" s="642"/>
      <c r="DF34" s="642"/>
      <c r="DG34" s="642"/>
      <c r="DH34" s="642"/>
      <c r="DI34" s="642"/>
      <c r="DJ34" s="642"/>
      <c r="DK34" s="643"/>
      <c r="DL34" s="650">
        <v>400422</v>
      </c>
      <c r="DM34" s="642"/>
      <c r="DN34" s="642"/>
      <c r="DO34" s="642"/>
      <c r="DP34" s="642"/>
      <c r="DQ34" s="642"/>
      <c r="DR34" s="642"/>
      <c r="DS34" s="642"/>
      <c r="DT34" s="642"/>
      <c r="DU34" s="642"/>
      <c r="DV34" s="643"/>
      <c r="DW34" s="646">
        <v>12.3</v>
      </c>
      <c r="DX34" s="675"/>
      <c r="DY34" s="675"/>
      <c r="DZ34" s="675"/>
      <c r="EA34" s="675"/>
      <c r="EB34" s="675"/>
      <c r="EC34" s="676"/>
    </row>
    <row r="35" spans="2:133" ht="11.25" customHeight="1" x14ac:dyDescent="0.2">
      <c r="B35" s="638" t="s">
        <v>329</v>
      </c>
      <c r="C35" s="639"/>
      <c r="D35" s="639"/>
      <c r="E35" s="639"/>
      <c r="F35" s="639"/>
      <c r="G35" s="639"/>
      <c r="H35" s="639"/>
      <c r="I35" s="639"/>
      <c r="J35" s="639"/>
      <c r="K35" s="639"/>
      <c r="L35" s="639"/>
      <c r="M35" s="639"/>
      <c r="N35" s="639"/>
      <c r="O35" s="639"/>
      <c r="P35" s="639"/>
      <c r="Q35" s="640"/>
      <c r="R35" s="641">
        <v>360000</v>
      </c>
      <c r="S35" s="642"/>
      <c r="T35" s="642"/>
      <c r="U35" s="642"/>
      <c r="V35" s="642"/>
      <c r="W35" s="642"/>
      <c r="X35" s="642"/>
      <c r="Y35" s="643"/>
      <c r="Z35" s="644">
        <v>6.6</v>
      </c>
      <c r="AA35" s="644"/>
      <c r="AB35" s="644"/>
      <c r="AC35" s="644"/>
      <c r="AD35" s="645" t="s">
        <v>130</v>
      </c>
      <c r="AE35" s="645"/>
      <c r="AF35" s="645"/>
      <c r="AG35" s="645"/>
      <c r="AH35" s="645"/>
      <c r="AI35" s="645"/>
      <c r="AJ35" s="645"/>
      <c r="AK35" s="645"/>
      <c r="AL35" s="646" t="s">
        <v>139</v>
      </c>
      <c r="AM35" s="647"/>
      <c r="AN35" s="647"/>
      <c r="AO35" s="648"/>
      <c r="AP35" s="234"/>
      <c r="AQ35" s="714" t="s">
        <v>330</v>
      </c>
      <c r="AR35" s="715"/>
      <c r="AS35" s="715"/>
      <c r="AT35" s="715"/>
      <c r="AU35" s="715"/>
      <c r="AV35" s="715"/>
      <c r="AW35" s="715"/>
      <c r="AX35" s="715"/>
      <c r="AY35" s="716"/>
      <c r="AZ35" s="630">
        <v>598349</v>
      </c>
      <c r="BA35" s="631"/>
      <c r="BB35" s="631"/>
      <c r="BC35" s="631"/>
      <c r="BD35" s="631"/>
      <c r="BE35" s="631"/>
      <c r="BF35" s="717"/>
      <c r="BG35" s="652" t="s">
        <v>331</v>
      </c>
      <c r="BH35" s="653"/>
      <c r="BI35" s="653"/>
      <c r="BJ35" s="653"/>
      <c r="BK35" s="653"/>
      <c r="BL35" s="653"/>
      <c r="BM35" s="653"/>
      <c r="BN35" s="653"/>
      <c r="BO35" s="653"/>
      <c r="BP35" s="653"/>
      <c r="BQ35" s="653"/>
      <c r="BR35" s="653"/>
      <c r="BS35" s="653"/>
      <c r="BT35" s="653"/>
      <c r="BU35" s="654"/>
      <c r="BV35" s="630">
        <v>106287</v>
      </c>
      <c r="BW35" s="631"/>
      <c r="BX35" s="631"/>
      <c r="BY35" s="631"/>
      <c r="BZ35" s="631"/>
      <c r="CA35" s="631"/>
      <c r="CB35" s="717"/>
      <c r="CD35" s="656" t="s">
        <v>332</v>
      </c>
      <c r="CE35" s="657"/>
      <c r="CF35" s="657"/>
      <c r="CG35" s="657"/>
      <c r="CH35" s="657"/>
      <c r="CI35" s="657"/>
      <c r="CJ35" s="657"/>
      <c r="CK35" s="657"/>
      <c r="CL35" s="657"/>
      <c r="CM35" s="657"/>
      <c r="CN35" s="657"/>
      <c r="CO35" s="657"/>
      <c r="CP35" s="657"/>
      <c r="CQ35" s="658"/>
      <c r="CR35" s="641">
        <v>32546</v>
      </c>
      <c r="CS35" s="677"/>
      <c r="CT35" s="677"/>
      <c r="CU35" s="677"/>
      <c r="CV35" s="677"/>
      <c r="CW35" s="677"/>
      <c r="CX35" s="677"/>
      <c r="CY35" s="678"/>
      <c r="CZ35" s="646">
        <v>0.6</v>
      </c>
      <c r="DA35" s="675"/>
      <c r="DB35" s="675"/>
      <c r="DC35" s="679"/>
      <c r="DD35" s="650">
        <v>14331</v>
      </c>
      <c r="DE35" s="677"/>
      <c r="DF35" s="677"/>
      <c r="DG35" s="677"/>
      <c r="DH35" s="677"/>
      <c r="DI35" s="677"/>
      <c r="DJ35" s="677"/>
      <c r="DK35" s="678"/>
      <c r="DL35" s="650">
        <v>12225</v>
      </c>
      <c r="DM35" s="677"/>
      <c r="DN35" s="677"/>
      <c r="DO35" s="677"/>
      <c r="DP35" s="677"/>
      <c r="DQ35" s="677"/>
      <c r="DR35" s="677"/>
      <c r="DS35" s="677"/>
      <c r="DT35" s="677"/>
      <c r="DU35" s="677"/>
      <c r="DV35" s="678"/>
      <c r="DW35" s="646">
        <v>0.4</v>
      </c>
      <c r="DX35" s="675"/>
      <c r="DY35" s="675"/>
      <c r="DZ35" s="675"/>
      <c r="EA35" s="675"/>
      <c r="EB35" s="675"/>
      <c r="EC35" s="676"/>
    </row>
    <row r="36" spans="2:133" ht="11.25" customHeight="1" x14ac:dyDescent="0.2">
      <c r="B36" s="638" t="s">
        <v>333</v>
      </c>
      <c r="C36" s="639"/>
      <c r="D36" s="639"/>
      <c r="E36" s="639"/>
      <c r="F36" s="639"/>
      <c r="G36" s="639"/>
      <c r="H36" s="639"/>
      <c r="I36" s="639"/>
      <c r="J36" s="639"/>
      <c r="K36" s="639"/>
      <c r="L36" s="639"/>
      <c r="M36" s="639"/>
      <c r="N36" s="639"/>
      <c r="O36" s="639"/>
      <c r="P36" s="639"/>
      <c r="Q36" s="640"/>
      <c r="R36" s="641" t="s">
        <v>130</v>
      </c>
      <c r="S36" s="642"/>
      <c r="T36" s="642"/>
      <c r="U36" s="642"/>
      <c r="V36" s="642"/>
      <c r="W36" s="642"/>
      <c r="X36" s="642"/>
      <c r="Y36" s="643"/>
      <c r="Z36" s="644" t="s">
        <v>130</v>
      </c>
      <c r="AA36" s="644"/>
      <c r="AB36" s="644"/>
      <c r="AC36" s="644"/>
      <c r="AD36" s="645" t="s">
        <v>241</v>
      </c>
      <c r="AE36" s="645"/>
      <c r="AF36" s="645"/>
      <c r="AG36" s="645"/>
      <c r="AH36" s="645"/>
      <c r="AI36" s="645"/>
      <c r="AJ36" s="645"/>
      <c r="AK36" s="645"/>
      <c r="AL36" s="646" t="s">
        <v>241</v>
      </c>
      <c r="AM36" s="647"/>
      <c r="AN36" s="647"/>
      <c r="AO36" s="648"/>
      <c r="AQ36" s="718" t="s">
        <v>334</v>
      </c>
      <c r="AR36" s="719"/>
      <c r="AS36" s="719"/>
      <c r="AT36" s="719"/>
      <c r="AU36" s="719"/>
      <c r="AV36" s="719"/>
      <c r="AW36" s="719"/>
      <c r="AX36" s="719"/>
      <c r="AY36" s="720"/>
      <c r="AZ36" s="641">
        <v>73813</v>
      </c>
      <c r="BA36" s="642"/>
      <c r="BB36" s="642"/>
      <c r="BC36" s="642"/>
      <c r="BD36" s="677"/>
      <c r="BE36" s="677"/>
      <c r="BF36" s="700"/>
      <c r="BG36" s="656" t="s">
        <v>335</v>
      </c>
      <c r="BH36" s="657"/>
      <c r="BI36" s="657"/>
      <c r="BJ36" s="657"/>
      <c r="BK36" s="657"/>
      <c r="BL36" s="657"/>
      <c r="BM36" s="657"/>
      <c r="BN36" s="657"/>
      <c r="BO36" s="657"/>
      <c r="BP36" s="657"/>
      <c r="BQ36" s="657"/>
      <c r="BR36" s="657"/>
      <c r="BS36" s="657"/>
      <c r="BT36" s="657"/>
      <c r="BU36" s="658"/>
      <c r="BV36" s="641">
        <v>102946</v>
      </c>
      <c r="BW36" s="642"/>
      <c r="BX36" s="642"/>
      <c r="BY36" s="642"/>
      <c r="BZ36" s="642"/>
      <c r="CA36" s="642"/>
      <c r="CB36" s="651"/>
      <c r="CD36" s="656" t="s">
        <v>336</v>
      </c>
      <c r="CE36" s="657"/>
      <c r="CF36" s="657"/>
      <c r="CG36" s="657"/>
      <c r="CH36" s="657"/>
      <c r="CI36" s="657"/>
      <c r="CJ36" s="657"/>
      <c r="CK36" s="657"/>
      <c r="CL36" s="657"/>
      <c r="CM36" s="657"/>
      <c r="CN36" s="657"/>
      <c r="CO36" s="657"/>
      <c r="CP36" s="657"/>
      <c r="CQ36" s="658"/>
      <c r="CR36" s="641">
        <v>973314</v>
      </c>
      <c r="CS36" s="642"/>
      <c r="CT36" s="642"/>
      <c r="CU36" s="642"/>
      <c r="CV36" s="642"/>
      <c r="CW36" s="642"/>
      <c r="CX36" s="642"/>
      <c r="CY36" s="643"/>
      <c r="CZ36" s="646">
        <v>18.899999999999999</v>
      </c>
      <c r="DA36" s="675"/>
      <c r="DB36" s="675"/>
      <c r="DC36" s="679"/>
      <c r="DD36" s="650">
        <v>705078</v>
      </c>
      <c r="DE36" s="642"/>
      <c r="DF36" s="642"/>
      <c r="DG36" s="642"/>
      <c r="DH36" s="642"/>
      <c r="DI36" s="642"/>
      <c r="DJ36" s="642"/>
      <c r="DK36" s="643"/>
      <c r="DL36" s="650">
        <v>540197</v>
      </c>
      <c r="DM36" s="642"/>
      <c r="DN36" s="642"/>
      <c r="DO36" s="642"/>
      <c r="DP36" s="642"/>
      <c r="DQ36" s="642"/>
      <c r="DR36" s="642"/>
      <c r="DS36" s="642"/>
      <c r="DT36" s="642"/>
      <c r="DU36" s="642"/>
      <c r="DV36" s="643"/>
      <c r="DW36" s="646">
        <v>16.7</v>
      </c>
      <c r="DX36" s="675"/>
      <c r="DY36" s="675"/>
      <c r="DZ36" s="675"/>
      <c r="EA36" s="675"/>
      <c r="EB36" s="675"/>
      <c r="EC36" s="676"/>
    </row>
    <row r="37" spans="2:133" ht="11.25" customHeight="1" x14ac:dyDescent="0.2">
      <c r="B37" s="638" t="s">
        <v>337</v>
      </c>
      <c r="C37" s="639"/>
      <c r="D37" s="639"/>
      <c r="E37" s="639"/>
      <c r="F37" s="639"/>
      <c r="G37" s="639"/>
      <c r="H37" s="639"/>
      <c r="I37" s="639"/>
      <c r="J37" s="639"/>
      <c r="K37" s="639"/>
      <c r="L37" s="639"/>
      <c r="M37" s="639"/>
      <c r="N37" s="639"/>
      <c r="O37" s="639"/>
      <c r="P37" s="639"/>
      <c r="Q37" s="640"/>
      <c r="R37" s="641">
        <v>163000</v>
      </c>
      <c r="S37" s="642"/>
      <c r="T37" s="642"/>
      <c r="U37" s="642"/>
      <c r="V37" s="642"/>
      <c r="W37" s="642"/>
      <c r="X37" s="642"/>
      <c r="Y37" s="643"/>
      <c r="Z37" s="644">
        <v>3</v>
      </c>
      <c r="AA37" s="644"/>
      <c r="AB37" s="644"/>
      <c r="AC37" s="644"/>
      <c r="AD37" s="645" t="s">
        <v>130</v>
      </c>
      <c r="AE37" s="645"/>
      <c r="AF37" s="645"/>
      <c r="AG37" s="645"/>
      <c r="AH37" s="645"/>
      <c r="AI37" s="645"/>
      <c r="AJ37" s="645"/>
      <c r="AK37" s="645"/>
      <c r="AL37" s="646" t="s">
        <v>130</v>
      </c>
      <c r="AM37" s="647"/>
      <c r="AN37" s="647"/>
      <c r="AO37" s="648"/>
      <c r="AQ37" s="718" t="s">
        <v>338</v>
      </c>
      <c r="AR37" s="719"/>
      <c r="AS37" s="719"/>
      <c r="AT37" s="719"/>
      <c r="AU37" s="719"/>
      <c r="AV37" s="719"/>
      <c r="AW37" s="719"/>
      <c r="AX37" s="719"/>
      <c r="AY37" s="720"/>
      <c r="AZ37" s="641">
        <v>70364</v>
      </c>
      <c r="BA37" s="642"/>
      <c r="BB37" s="642"/>
      <c r="BC37" s="642"/>
      <c r="BD37" s="677"/>
      <c r="BE37" s="677"/>
      <c r="BF37" s="700"/>
      <c r="BG37" s="656" t="s">
        <v>339</v>
      </c>
      <c r="BH37" s="657"/>
      <c r="BI37" s="657"/>
      <c r="BJ37" s="657"/>
      <c r="BK37" s="657"/>
      <c r="BL37" s="657"/>
      <c r="BM37" s="657"/>
      <c r="BN37" s="657"/>
      <c r="BO37" s="657"/>
      <c r="BP37" s="657"/>
      <c r="BQ37" s="657"/>
      <c r="BR37" s="657"/>
      <c r="BS37" s="657"/>
      <c r="BT37" s="657"/>
      <c r="BU37" s="658"/>
      <c r="BV37" s="641">
        <v>1588</v>
      </c>
      <c r="BW37" s="642"/>
      <c r="BX37" s="642"/>
      <c r="BY37" s="642"/>
      <c r="BZ37" s="642"/>
      <c r="CA37" s="642"/>
      <c r="CB37" s="651"/>
      <c r="CD37" s="656" t="s">
        <v>340</v>
      </c>
      <c r="CE37" s="657"/>
      <c r="CF37" s="657"/>
      <c r="CG37" s="657"/>
      <c r="CH37" s="657"/>
      <c r="CI37" s="657"/>
      <c r="CJ37" s="657"/>
      <c r="CK37" s="657"/>
      <c r="CL37" s="657"/>
      <c r="CM37" s="657"/>
      <c r="CN37" s="657"/>
      <c r="CO37" s="657"/>
      <c r="CP37" s="657"/>
      <c r="CQ37" s="658"/>
      <c r="CR37" s="641">
        <v>294914</v>
      </c>
      <c r="CS37" s="677"/>
      <c r="CT37" s="677"/>
      <c r="CU37" s="677"/>
      <c r="CV37" s="677"/>
      <c r="CW37" s="677"/>
      <c r="CX37" s="677"/>
      <c r="CY37" s="678"/>
      <c r="CZ37" s="646">
        <v>5.7</v>
      </c>
      <c r="DA37" s="675"/>
      <c r="DB37" s="675"/>
      <c r="DC37" s="679"/>
      <c r="DD37" s="650">
        <v>294880</v>
      </c>
      <c r="DE37" s="677"/>
      <c r="DF37" s="677"/>
      <c r="DG37" s="677"/>
      <c r="DH37" s="677"/>
      <c r="DI37" s="677"/>
      <c r="DJ37" s="677"/>
      <c r="DK37" s="678"/>
      <c r="DL37" s="650">
        <v>290874</v>
      </c>
      <c r="DM37" s="677"/>
      <c r="DN37" s="677"/>
      <c r="DO37" s="677"/>
      <c r="DP37" s="677"/>
      <c r="DQ37" s="677"/>
      <c r="DR37" s="677"/>
      <c r="DS37" s="677"/>
      <c r="DT37" s="677"/>
      <c r="DU37" s="677"/>
      <c r="DV37" s="678"/>
      <c r="DW37" s="646">
        <v>9</v>
      </c>
      <c r="DX37" s="675"/>
      <c r="DY37" s="675"/>
      <c r="DZ37" s="675"/>
      <c r="EA37" s="675"/>
      <c r="EB37" s="675"/>
      <c r="EC37" s="676"/>
    </row>
    <row r="38" spans="2:133" ht="11.25" customHeight="1" x14ac:dyDescent="0.2">
      <c r="B38" s="686" t="s">
        <v>341</v>
      </c>
      <c r="C38" s="687"/>
      <c r="D38" s="687"/>
      <c r="E38" s="687"/>
      <c r="F38" s="687"/>
      <c r="G38" s="687"/>
      <c r="H38" s="687"/>
      <c r="I38" s="687"/>
      <c r="J38" s="687"/>
      <c r="K38" s="687"/>
      <c r="L38" s="687"/>
      <c r="M38" s="687"/>
      <c r="N38" s="687"/>
      <c r="O38" s="687"/>
      <c r="P38" s="687"/>
      <c r="Q38" s="688"/>
      <c r="R38" s="721">
        <v>5431574</v>
      </c>
      <c r="S38" s="722"/>
      <c r="T38" s="722"/>
      <c r="U38" s="722"/>
      <c r="V38" s="722"/>
      <c r="W38" s="722"/>
      <c r="X38" s="722"/>
      <c r="Y38" s="723"/>
      <c r="Z38" s="724">
        <v>100</v>
      </c>
      <c r="AA38" s="724"/>
      <c r="AB38" s="724"/>
      <c r="AC38" s="724"/>
      <c r="AD38" s="725">
        <v>3080242</v>
      </c>
      <c r="AE38" s="725"/>
      <c r="AF38" s="725"/>
      <c r="AG38" s="725"/>
      <c r="AH38" s="725"/>
      <c r="AI38" s="725"/>
      <c r="AJ38" s="725"/>
      <c r="AK38" s="725"/>
      <c r="AL38" s="726">
        <v>100</v>
      </c>
      <c r="AM38" s="712"/>
      <c r="AN38" s="712"/>
      <c r="AO38" s="727"/>
      <c r="AQ38" s="718" t="s">
        <v>342</v>
      </c>
      <c r="AR38" s="719"/>
      <c r="AS38" s="719"/>
      <c r="AT38" s="719"/>
      <c r="AU38" s="719"/>
      <c r="AV38" s="719"/>
      <c r="AW38" s="719"/>
      <c r="AX38" s="719"/>
      <c r="AY38" s="720"/>
      <c r="AZ38" s="641" t="s">
        <v>139</v>
      </c>
      <c r="BA38" s="642"/>
      <c r="BB38" s="642"/>
      <c r="BC38" s="642"/>
      <c r="BD38" s="677"/>
      <c r="BE38" s="677"/>
      <c r="BF38" s="700"/>
      <c r="BG38" s="656" t="s">
        <v>343</v>
      </c>
      <c r="BH38" s="657"/>
      <c r="BI38" s="657"/>
      <c r="BJ38" s="657"/>
      <c r="BK38" s="657"/>
      <c r="BL38" s="657"/>
      <c r="BM38" s="657"/>
      <c r="BN38" s="657"/>
      <c r="BO38" s="657"/>
      <c r="BP38" s="657"/>
      <c r="BQ38" s="657"/>
      <c r="BR38" s="657"/>
      <c r="BS38" s="657"/>
      <c r="BT38" s="657"/>
      <c r="BU38" s="658"/>
      <c r="BV38" s="641">
        <v>2591</v>
      </c>
      <c r="BW38" s="642"/>
      <c r="BX38" s="642"/>
      <c r="BY38" s="642"/>
      <c r="BZ38" s="642"/>
      <c r="CA38" s="642"/>
      <c r="CB38" s="651"/>
      <c r="CD38" s="656" t="s">
        <v>344</v>
      </c>
      <c r="CE38" s="657"/>
      <c r="CF38" s="657"/>
      <c r="CG38" s="657"/>
      <c r="CH38" s="657"/>
      <c r="CI38" s="657"/>
      <c r="CJ38" s="657"/>
      <c r="CK38" s="657"/>
      <c r="CL38" s="657"/>
      <c r="CM38" s="657"/>
      <c r="CN38" s="657"/>
      <c r="CO38" s="657"/>
      <c r="CP38" s="657"/>
      <c r="CQ38" s="658"/>
      <c r="CR38" s="641">
        <v>454172</v>
      </c>
      <c r="CS38" s="642"/>
      <c r="CT38" s="642"/>
      <c r="CU38" s="642"/>
      <c r="CV38" s="642"/>
      <c r="CW38" s="642"/>
      <c r="CX38" s="642"/>
      <c r="CY38" s="643"/>
      <c r="CZ38" s="646">
        <v>8.8000000000000007</v>
      </c>
      <c r="DA38" s="675"/>
      <c r="DB38" s="675"/>
      <c r="DC38" s="679"/>
      <c r="DD38" s="650">
        <v>378869</v>
      </c>
      <c r="DE38" s="642"/>
      <c r="DF38" s="642"/>
      <c r="DG38" s="642"/>
      <c r="DH38" s="642"/>
      <c r="DI38" s="642"/>
      <c r="DJ38" s="642"/>
      <c r="DK38" s="643"/>
      <c r="DL38" s="650">
        <v>374408</v>
      </c>
      <c r="DM38" s="642"/>
      <c r="DN38" s="642"/>
      <c r="DO38" s="642"/>
      <c r="DP38" s="642"/>
      <c r="DQ38" s="642"/>
      <c r="DR38" s="642"/>
      <c r="DS38" s="642"/>
      <c r="DT38" s="642"/>
      <c r="DU38" s="642"/>
      <c r="DV38" s="643"/>
      <c r="DW38" s="646">
        <v>11.5</v>
      </c>
      <c r="DX38" s="675"/>
      <c r="DY38" s="675"/>
      <c r="DZ38" s="675"/>
      <c r="EA38" s="675"/>
      <c r="EB38" s="675"/>
      <c r="EC38" s="676"/>
    </row>
    <row r="39" spans="2:133" ht="11.25" customHeight="1" x14ac:dyDescent="0.2">
      <c r="AQ39" s="718" t="s">
        <v>345</v>
      </c>
      <c r="AR39" s="719"/>
      <c r="AS39" s="719"/>
      <c r="AT39" s="719"/>
      <c r="AU39" s="719"/>
      <c r="AV39" s="719"/>
      <c r="AW39" s="719"/>
      <c r="AX39" s="719"/>
      <c r="AY39" s="720"/>
      <c r="AZ39" s="641" t="s">
        <v>139</v>
      </c>
      <c r="BA39" s="642"/>
      <c r="BB39" s="642"/>
      <c r="BC39" s="642"/>
      <c r="BD39" s="677"/>
      <c r="BE39" s="677"/>
      <c r="BF39" s="700"/>
      <c r="BG39" s="732" t="s">
        <v>346</v>
      </c>
      <c r="BH39" s="733"/>
      <c r="BI39" s="733"/>
      <c r="BJ39" s="733"/>
      <c r="BK39" s="733"/>
      <c r="BL39" s="235"/>
      <c r="BM39" s="657" t="s">
        <v>347</v>
      </c>
      <c r="BN39" s="657"/>
      <c r="BO39" s="657"/>
      <c r="BP39" s="657"/>
      <c r="BQ39" s="657"/>
      <c r="BR39" s="657"/>
      <c r="BS39" s="657"/>
      <c r="BT39" s="657"/>
      <c r="BU39" s="658"/>
      <c r="BV39" s="641">
        <v>101</v>
      </c>
      <c r="BW39" s="642"/>
      <c r="BX39" s="642"/>
      <c r="BY39" s="642"/>
      <c r="BZ39" s="642"/>
      <c r="CA39" s="642"/>
      <c r="CB39" s="651"/>
      <c r="CD39" s="656" t="s">
        <v>348</v>
      </c>
      <c r="CE39" s="657"/>
      <c r="CF39" s="657"/>
      <c r="CG39" s="657"/>
      <c r="CH39" s="657"/>
      <c r="CI39" s="657"/>
      <c r="CJ39" s="657"/>
      <c r="CK39" s="657"/>
      <c r="CL39" s="657"/>
      <c r="CM39" s="657"/>
      <c r="CN39" s="657"/>
      <c r="CO39" s="657"/>
      <c r="CP39" s="657"/>
      <c r="CQ39" s="658"/>
      <c r="CR39" s="641">
        <v>287893</v>
      </c>
      <c r="CS39" s="677"/>
      <c r="CT39" s="677"/>
      <c r="CU39" s="677"/>
      <c r="CV39" s="677"/>
      <c r="CW39" s="677"/>
      <c r="CX39" s="677"/>
      <c r="CY39" s="678"/>
      <c r="CZ39" s="646">
        <v>5.6</v>
      </c>
      <c r="DA39" s="675"/>
      <c r="DB39" s="675"/>
      <c r="DC39" s="679"/>
      <c r="DD39" s="650">
        <v>115881</v>
      </c>
      <c r="DE39" s="677"/>
      <c r="DF39" s="677"/>
      <c r="DG39" s="677"/>
      <c r="DH39" s="677"/>
      <c r="DI39" s="677"/>
      <c r="DJ39" s="677"/>
      <c r="DK39" s="678"/>
      <c r="DL39" s="650" t="s">
        <v>241</v>
      </c>
      <c r="DM39" s="677"/>
      <c r="DN39" s="677"/>
      <c r="DO39" s="677"/>
      <c r="DP39" s="677"/>
      <c r="DQ39" s="677"/>
      <c r="DR39" s="677"/>
      <c r="DS39" s="677"/>
      <c r="DT39" s="677"/>
      <c r="DU39" s="677"/>
      <c r="DV39" s="678"/>
      <c r="DW39" s="646" t="s">
        <v>130</v>
      </c>
      <c r="DX39" s="675"/>
      <c r="DY39" s="675"/>
      <c r="DZ39" s="675"/>
      <c r="EA39" s="675"/>
      <c r="EB39" s="675"/>
      <c r="EC39" s="676"/>
    </row>
    <row r="40" spans="2:133" ht="11.25" customHeight="1" x14ac:dyDescent="0.2">
      <c r="AQ40" s="718" t="s">
        <v>349</v>
      </c>
      <c r="AR40" s="719"/>
      <c r="AS40" s="719"/>
      <c r="AT40" s="719"/>
      <c r="AU40" s="719"/>
      <c r="AV40" s="719"/>
      <c r="AW40" s="719"/>
      <c r="AX40" s="719"/>
      <c r="AY40" s="720"/>
      <c r="AZ40" s="641">
        <v>95473</v>
      </c>
      <c r="BA40" s="642"/>
      <c r="BB40" s="642"/>
      <c r="BC40" s="642"/>
      <c r="BD40" s="677"/>
      <c r="BE40" s="677"/>
      <c r="BF40" s="700"/>
      <c r="BG40" s="732"/>
      <c r="BH40" s="733"/>
      <c r="BI40" s="733"/>
      <c r="BJ40" s="733"/>
      <c r="BK40" s="733"/>
      <c r="BL40" s="235"/>
      <c r="BM40" s="657" t="s">
        <v>350</v>
      </c>
      <c r="BN40" s="657"/>
      <c r="BO40" s="657"/>
      <c r="BP40" s="657"/>
      <c r="BQ40" s="657"/>
      <c r="BR40" s="657"/>
      <c r="BS40" s="657"/>
      <c r="BT40" s="657"/>
      <c r="BU40" s="658"/>
      <c r="BV40" s="641" t="s">
        <v>139</v>
      </c>
      <c r="BW40" s="642"/>
      <c r="BX40" s="642"/>
      <c r="BY40" s="642"/>
      <c r="BZ40" s="642"/>
      <c r="CA40" s="642"/>
      <c r="CB40" s="651"/>
      <c r="CD40" s="656" t="s">
        <v>351</v>
      </c>
      <c r="CE40" s="657"/>
      <c r="CF40" s="657"/>
      <c r="CG40" s="657"/>
      <c r="CH40" s="657"/>
      <c r="CI40" s="657"/>
      <c r="CJ40" s="657"/>
      <c r="CK40" s="657"/>
      <c r="CL40" s="657"/>
      <c r="CM40" s="657"/>
      <c r="CN40" s="657"/>
      <c r="CO40" s="657"/>
      <c r="CP40" s="657"/>
      <c r="CQ40" s="658"/>
      <c r="CR40" s="641">
        <v>20000</v>
      </c>
      <c r="CS40" s="642"/>
      <c r="CT40" s="642"/>
      <c r="CU40" s="642"/>
      <c r="CV40" s="642"/>
      <c r="CW40" s="642"/>
      <c r="CX40" s="642"/>
      <c r="CY40" s="643"/>
      <c r="CZ40" s="646">
        <v>0.4</v>
      </c>
      <c r="DA40" s="675"/>
      <c r="DB40" s="675"/>
      <c r="DC40" s="679"/>
      <c r="DD40" s="650">
        <v>10000</v>
      </c>
      <c r="DE40" s="642"/>
      <c r="DF40" s="642"/>
      <c r="DG40" s="642"/>
      <c r="DH40" s="642"/>
      <c r="DI40" s="642"/>
      <c r="DJ40" s="642"/>
      <c r="DK40" s="643"/>
      <c r="DL40" s="650" t="s">
        <v>241</v>
      </c>
      <c r="DM40" s="642"/>
      <c r="DN40" s="642"/>
      <c r="DO40" s="642"/>
      <c r="DP40" s="642"/>
      <c r="DQ40" s="642"/>
      <c r="DR40" s="642"/>
      <c r="DS40" s="642"/>
      <c r="DT40" s="642"/>
      <c r="DU40" s="642"/>
      <c r="DV40" s="643"/>
      <c r="DW40" s="646" t="s">
        <v>139</v>
      </c>
      <c r="DX40" s="675"/>
      <c r="DY40" s="675"/>
      <c r="DZ40" s="675"/>
      <c r="EA40" s="675"/>
      <c r="EB40" s="675"/>
      <c r="EC40" s="676"/>
    </row>
    <row r="41" spans="2:133" ht="11.25" customHeight="1" x14ac:dyDescent="0.2">
      <c r="AQ41" s="728" t="s">
        <v>352</v>
      </c>
      <c r="AR41" s="729"/>
      <c r="AS41" s="729"/>
      <c r="AT41" s="729"/>
      <c r="AU41" s="729"/>
      <c r="AV41" s="729"/>
      <c r="AW41" s="729"/>
      <c r="AX41" s="729"/>
      <c r="AY41" s="730"/>
      <c r="AZ41" s="721">
        <v>358699</v>
      </c>
      <c r="BA41" s="722"/>
      <c r="BB41" s="722"/>
      <c r="BC41" s="722"/>
      <c r="BD41" s="711"/>
      <c r="BE41" s="711"/>
      <c r="BF41" s="713"/>
      <c r="BG41" s="734"/>
      <c r="BH41" s="735"/>
      <c r="BI41" s="735"/>
      <c r="BJ41" s="735"/>
      <c r="BK41" s="735"/>
      <c r="BL41" s="236"/>
      <c r="BM41" s="666" t="s">
        <v>353</v>
      </c>
      <c r="BN41" s="666"/>
      <c r="BO41" s="666"/>
      <c r="BP41" s="666"/>
      <c r="BQ41" s="666"/>
      <c r="BR41" s="666"/>
      <c r="BS41" s="666"/>
      <c r="BT41" s="666"/>
      <c r="BU41" s="667"/>
      <c r="BV41" s="721">
        <v>358</v>
      </c>
      <c r="BW41" s="722"/>
      <c r="BX41" s="722"/>
      <c r="BY41" s="722"/>
      <c r="BZ41" s="722"/>
      <c r="CA41" s="722"/>
      <c r="CB41" s="731"/>
      <c r="CD41" s="656" t="s">
        <v>354</v>
      </c>
      <c r="CE41" s="657"/>
      <c r="CF41" s="657"/>
      <c r="CG41" s="657"/>
      <c r="CH41" s="657"/>
      <c r="CI41" s="657"/>
      <c r="CJ41" s="657"/>
      <c r="CK41" s="657"/>
      <c r="CL41" s="657"/>
      <c r="CM41" s="657"/>
      <c r="CN41" s="657"/>
      <c r="CO41" s="657"/>
      <c r="CP41" s="657"/>
      <c r="CQ41" s="658"/>
      <c r="CR41" s="641" t="s">
        <v>139</v>
      </c>
      <c r="CS41" s="677"/>
      <c r="CT41" s="677"/>
      <c r="CU41" s="677"/>
      <c r="CV41" s="677"/>
      <c r="CW41" s="677"/>
      <c r="CX41" s="677"/>
      <c r="CY41" s="678"/>
      <c r="CZ41" s="646" t="s">
        <v>130</v>
      </c>
      <c r="DA41" s="675"/>
      <c r="DB41" s="675"/>
      <c r="DC41" s="679"/>
      <c r="DD41" s="650" t="s">
        <v>130</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2">
      <c r="B42" s="229" t="s">
        <v>355</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356</v>
      </c>
      <c r="CE42" s="639"/>
      <c r="CF42" s="639"/>
      <c r="CG42" s="639"/>
      <c r="CH42" s="639"/>
      <c r="CI42" s="639"/>
      <c r="CJ42" s="639"/>
      <c r="CK42" s="639"/>
      <c r="CL42" s="639"/>
      <c r="CM42" s="639"/>
      <c r="CN42" s="639"/>
      <c r="CO42" s="639"/>
      <c r="CP42" s="639"/>
      <c r="CQ42" s="640"/>
      <c r="CR42" s="641">
        <v>536795</v>
      </c>
      <c r="CS42" s="642"/>
      <c r="CT42" s="642"/>
      <c r="CU42" s="642"/>
      <c r="CV42" s="642"/>
      <c r="CW42" s="642"/>
      <c r="CX42" s="642"/>
      <c r="CY42" s="643"/>
      <c r="CZ42" s="646">
        <v>10.4</v>
      </c>
      <c r="DA42" s="647"/>
      <c r="DB42" s="647"/>
      <c r="DC42" s="742"/>
      <c r="DD42" s="650">
        <v>95128</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2">
      <c r="B43" s="239" t="s">
        <v>357</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358</v>
      </c>
      <c r="CE43" s="639"/>
      <c r="CF43" s="639"/>
      <c r="CG43" s="639"/>
      <c r="CH43" s="639"/>
      <c r="CI43" s="639"/>
      <c r="CJ43" s="639"/>
      <c r="CK43" s="639"/>
      <c r="CL43" s="639"/>
      <c r="CM43" s="639"/>
      <c r="CN43" s="639"/>
      <c r="CO43" s="639"/>
      <c r="CP43" s="639"/>
      <c r="CQ43" s="640"/>
      <c r="CR43" s="641">
        <v>104609</v>
      </c>
      <c r="CS43" s="677"/>
      <c r="CT43" s="677"/>
      <c r="CU43" s="677"/>
      <c r="CV43" s="677"/>
      <c r="CW43" s="677"/>
      <c r="CX43" s="677"/>
      <c r="CY43" s="678"/>
      <c r="CZ43" s="646">
        <v>2</v>
      </c>
      <c r="DA43" s="675"/>
      <c r="DB43" s="675"/>
      <c r="DC43" s="679"/>
      <c r="DD43" s="650">
        <v>32209</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2">
      <c r="B44" s="240" t="s">
        <v>359</v>
      </c>
      <c r="CD44" s="753" t="s">
        <v>311</v>
      </c>
      <c r="CE44" s="754"/>
      <c r="CF44" s="638" t="s">
        <v>360</v>
      </c>
      <c r="CG44" s="639"/>
      <c r="CH44" s="639"/>
      <c r="CI44" s="639"/>
      <c r="CJ44" s="639"/>
      <c r="CK44" s="639"/>
      <c r="CL44" s="639"/>
      <c r="CM44" s="639"/>
      <c r="CN44" s="639"/>
      <c r="CO44" s="639"/>
      <c r="CP44" s="639"/>
      <c r="CQ44" s="640"/>
      <c r="CR44" s="641">
        <v>518466</v>
      </c>
      <c r="CS44" s="642"/>
      <c r="CT44" s="642"/>
      <c r="CU44" s="642"/>
      <c r="CV44" s="642"/>
      <c r="CW44" s="642"/>
      <c r="CX44" s="642"/>
      <c r="CY44" s="643"/>
      <c r="CZ44" s="646">
        <v>10.1</v>
      </c>
      <c r="DA44" s="647"/>
      <c r="DB44" s="647"/>
      <c r="DC44" s="742"/>
      <c r="DD44" s="650">
        <v>95128</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2">
      <c r="CD45" s="755"/>
      <c r="CE45" s="756"/>
      <c r="CF45" s="638" t="s">
        <v>361</v>
      </c>
      <c r="CG45" s="639"/>
      <c r="CH45" s="639"/>
      <c r="CI45" s="639"/>
      <c r="CJ45" s="639"/>
      <c r="CK45" s="639"/>
      <c r="CL45" s="639"/>
      <c r="CM45" s="639"/>
      <c r="CN45" s="639"/>
      <c r="CO45" s="639"/>
      <c r="CP45" s="639"/>
      <c r="CQ45" s="640"/>
      <c r="CR45" s="641">
        <v>13190</v>
      </c>
      <c r="CS45" s="677"/>
      <c r="CT45" s="677"/>
      <c r="CU45" s="677"/>
      <c r="CV45" s="677"/>
      <c r="CW45" s="677"/>
      <c r="CX45" s="677"/>
      <c r="CY45" s="678"/>
      <c r="CZ45" s="646">
        <v>0.3</v>
      </c>
      <c r="DA45" s="675"/>
      <c r="DB45" s="675"/>
      <c r="DC45" s="679"/>
      <c r="DD45" s="650">
        <v>1797</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2">
      <c r="CD46" s="755"/>
      <c r="CE46" s="756"/>
      <c r="CF46" s="638" t="s">
        <v>362</v>
      </c>
      <c r="CG46" s="639"/>
      <c r="CH46" s="639"/>
      <c r="CI46" s="639"/>
      <c r="CJ46" s="639"/>
      <c r="CK46" s="639"/>
      <c r="CL46" s="639"/>
      <c r="CM46" s="639"/>
      <c r="CN46" s="639"/>
      <c r="CO46" s="639"/>
      <c r="CP46" s="639"/>
      <c r="CQ46" s="640"/>
      <c r="CR46" s="641">
        <v>505276</v>
      </c>
      <c r="CS46" s="642"/>
      <c r="CT46" s="642"/>
      <c r="CU46" s="642"/>
      <c r="CV46" s="642"/>
      <c r="CW46" s="642"/>
      <c r="CX46" s="642"/>
      <c r="CY46" s="643"/>
      <c r="CZ46" s="646">
        <v>9.8000000000000007</v>
      </c>
      <c r="DA46" s="647"/>
      <c r="DB46" s="647"/>
      <c r="DC46" s="742"/>
      <c r="DD46" s="650">
        <v>93331</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2">
      <c r="CD47" s="755"/>
      <c r="CE47" s="756"/>
      <c r="CF47" s="638" t="s">
        <v>363</v>
      </c>
      <c r="CG47" s="639"/>
      <c r="CH47" s="639"/>
      <c r="CI47" s="639"/>
      <c r="CJ47" s="639"/>
      <c r="CK47" s="639"/>
      <c r="CL47" s="639"/>
      <c r="CM47" s="639"/>
      <c r="CN47" s="639"/>
      <c r="CO47" s="639"/>
      <c r="CP47" s="639"/>
      <c r="CQ47" s="640"/>
      <c r="CR47" s="641">
        <v>18329</v>
      </c>
      <c r="CS47" s="677"/>
      <c r="CT47" s="677"/>
      <c r="CU47" s="677"/>
      <c r="CV47" s="677"/>
      <c r="CW47" s="677"/>
      <c r="CX47" s="677"/>
      <c r="CY47" s="678"/>
      <c r="CZ47" s="646">
        <v>0.4</v>
      </c>
      <c r="DA47" s="675"/>
      <c r="DB47" s="675"/>
      <c r="DC47" s="679"/>
      <c r="DD47" s="650" t="s">
        <v>130</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ht="10.8" x14ac:dyDescent="0.2">
      <c r="CD48" s="757"/>
      <c r="CE48" s="758"/>
      <c r="CF48" s="638" t="s">
        <v>364</v>
      </c>
      <c r="CG48" s="639"/>
      <c r="CH48" s="639"/>
      <c r="CI48" s="639"/>
      <c r="CJ48" s="639"/>
      <c r="CK48" s="639"/>
      <c r="CL48" s="639"/>
      <c r="CM48" s="639"/>
      <c r="CN48" s="639"/>
      <c r="CO48" s="639"/>
      <c r="CP48" s="639"/>
      <c r="CQ48" s="640"/>
      <c r="CR48" s="641" t="s">
        <v>241</v>
      </c>
      <c r="CS48" s="642"/>
      <c r="CT48" s="642"/>
      <c r="CU48" s="642"/>
      <c r="CV48" s="642"/>
      <c r="CW48" s="642"/>
      <c r="CX48" s="642"/>
      <c r="CY48" s="643"/>
      <c r="CZ48" s="646" t="s">
        <v>130</v>
      </c>
      <c r="DA48" s="647"/>
      <c r="DB48" s="647"/>
      <c r="DC48" s="742"/>
      <c r="DD48" s="650" t="s">
        <v>139</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2">
      <c r="CD49" s="686" t="s">
        <v>365</v>
      </c>
      <c r="CE49" s="687"/>
      <c r="CF49" s="687"/>
      <c r="CG49" s="687"/>
      <c r="CH49" s="687"/>
      <c r="CI49" s="687"/>
      <c r="CJ49" s="687"/>
      <c r="CK49" s="687"/>
      <c r="CL49" s="687"/>
      <c r="CM49" s="687"/>
      <c r="CN49" s="687"/>
      <c r="CO49" s="687"/>
      <c r="CP49" s="687"/>
      <c r="CQ49" s="688"/>
      <c r="CR49" s="721">
        <v>5142902</v>
      </c>
      <c r="CS49" s="711"/>
      <c r="CT49" s="711"/>
      <c r="CU49" s="711"/>
      <c r="CV49" s="711"/>
      <c r="CW49" s="711"/>
      <c r="CX49" s="711"/>
      <c r="CY49" s="743"/>
      <c r="CZ49" s="726">
        <v>100</v>
      </c>
      <c r="DA49" s="744"/>
      <c r="DB49" s="744"/>
      <c r="DC49" s="745"/>
      <c r="DD49" s="746">
        <v>3431489</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t="10.8" hidden="1" x14ac:dyDescent="0.2"/>
    <row r="51" spans="82:133" ht="10.8" hidden="1" x14ac:dyDescent="0.2"/>
    <row r="52" spans="82:133" ht="10.8" hidden="1" x14ac:dyDescent="0.2"/>
    <row r="53" spans="82:133" ht="10.8" hidden="1" x14ac:dyDescent="0.2"/>
  </sheetData>
  <sheetProtection algorithmName="SHA-512" hashValue="X9BRfOh872VwsTFNq05+o8UFGBcwNKKdSvkDK9Jo7YYOsO74Gg+2f5v2m+QTa6BTGJjKSd08neFT6+aPcqG3VA==" saltValue="m7jJkmWemuH0bqGT8tohr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2" zeroHeight="1" x14ac:dyDescent="0.2"/>
  <cols>
    <col min="1" max="130" width="2.77734375" style="289" customWidth="1"/>
    <col min="131" max="131" width="1.66406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366</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367</v>
      </c>
      <c r="DK2" s="789"/>
      <c r="DL2" s="789"/>
      <c r="DM2" s="789"/>
      <c r="DN2" s="789"/>
      <c r="DO2" s="790"/>
      <c r="DP2" s="249"/>
      <c r="DQ2" s="788" t="s">
        <v>368</v>
      </c>
      <c r="DR2" s="789"/>
      <c r="DS2" s="789"/>
      <c r="DT2" s="789"/>
      <c r="DU2" s="789"/>
      <c r="DV2" s="789"/>
      <c r="DW2" s="789"/>
      <c r="DX2" s="789"/>
      <c r="DY2" s="789"/>
      <c r="DZ2" s="790"/>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791" t="s">
        <v>369</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370</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782" t="s">
        <v>371</v>
      </c>
      <c r="B5" s="783"/>
      <c r="C5" s="783"/>
      <c r="D5" s="783"/>
      <c r="E5" s="783"/>
      <c r="F5" s="783"/>
      <c r="G5" s="783"/>
      <c r="H5" s="783"/>
      <c r="I5" s="783"/>
      <c r="J5" s="783"/>
      <c r="K5" s="783"/>
      <c r="L5" s="783"/>
      <c r="M5" s="783"/>
      <c r="N5" s="783"/>
      <c r="O5" s="783"/>
      <c r="P5" s="784"/>
      <c r="Q5" s="759" t="s">
        <v>372</v>
      </c>
      <c r="R5" s="760"/>
      <c r="S5" s="760"/>
      <c r="T5" s="760"/>
      <c r="U5" s="761"/>
      <c r="V5" s="759" t="s">
        <v>373</v>
      </c>
      <c r="W5" s="760"/>
      <c r="X5" s="760"/>
      <c r="Y5" s="760"/>
      <c r="Z5" s="761"/>
      <c r="AA5" s="759" t="s">
        <v>374</v>
      </c>
      <c r="AB5" s="760"/>
      <c r="AC5" s="760"/>
      <c r="AD5" s="760"/>
      <c r="AE5" s="760"/>
      <c r="AF5" s="792" t="s">
        <v>375</v>
      </c>
      <c r="AG5" s="760"/>
      <c r="AH5" s="760"/>
      <c r="AI5" s="760"/>
      <c r="AJ5" s="771"/>
      <c r="AK5" s="760" t="s">
        <v>376</v>
      </c>
      <c r="AL5" s="760"/>
      <c r="AM5" s="760"/>
      <c r="AN5" s="760"/>
      <c r="AO5" s="761"/>
      <c r="AP5" s="759" t="s">
        <v>377</v>
      </c>
      <c r="AQ5" s="760"/>
      <c r="AR5" s="760"/>
      <c r="AS5" s="760"/>
      <c r="AT5" s="761"/>
      <c r="AU5" s="759" t="s">
        <v>378</v>
      </c>
      <c r="AV5" s="760"/>
      <c r="AW5" s="760"/>
      <c r="AX5" s="760"/>
      <c r="AY5" s="771"/>
      <c r="AZ5" s="256"/>
      <c r="BA5" s="256"/>
      <c r="BB5" s="256"/>
      <c r="BC5" s="256"/>
      <c r="BD5" s="256"/>
      <c r="BE5" s="257"/>
      <c r="BF5" s="257"/>
      <c r="BG5" s="257"/>
      <c r="BH5" s="257"/>
      <c r="BI5" s="257"/>
      <c r="BJ5" s="257"/>
      <c r="BK5" s="257"/>
      <c r="BL5" s="257"/>
      <c r="BM5" s="257"/>
      <c r="BN5" s="257"/>
      <c r="BO5" s="257"/>
      <c r="BP5" s="257"/>
      <c r="BQ5" s="782" t="s">
        <v>379</v>
      </c>
      <c r="BR5" s="783"/>
      <c r="BS5" s="783"/>
      <c r="BT5" s="783"/>
      <c r="BU5" s="783"/>
      <c r="BV5" s="783"/>
      <c r="BW5" s="783"/>
      <c r="BX5" s="783"/>
      <c r="BY5" s="783"/>
      <c r="BZ5" s="783"/>
      <c r="CA5" s="783"/>
      <c r="CB5" s="783"/>
      <c r="CC5" s="783"/>
      <c r="CD5" s="783"/>
      <c r="CE5" s="783"/>
      <c r="CF5" s="783"/>
      <c r="CG5" s="784"/>
      <c r="CH5" s="759" t="s">
        <v>380</v>
      </c>
      <c r="CI5" s="760"/>
      <c r="CJ5" s="760"/>
      <c r="CK5" s="760"/>
      <c r="CL5" s="761"/>
      <c r="CM5" s="759" t="s">
        <v>381</v>
      </c>
      <c r="CN5" s="760"/>
      <c r="CO5" s="760"/>
      <c r="CP5" s="760"/>
      <c r="CQ5" s="761"/>
      <c r="CR5" s="759" t="s">
        <v>382</v>
      </c>
      <c r="CS5" s="760"/>
      <c r="CT5" s="760"/>
      <c r="CU5" s="760"/>
      <c r="CV5" s="761"/>
      <c r="CW5" s="759" t="s">
        <v>383</v>
      </c>
      <c r="CX5" s="760"/>
      <c r="CY5" s="760"/>
      <c r="CZ5" s="760"/>
      <c r="DA5" s="761"/>
      <c r="DB5" s="759" t="s">
        <v>384</v>
      </c>
      <c r="DC5" s="760"/>
      <c r="DD5" s="760"/>
      <c r="DE5" s="760"/>
      <c r="DF5" s="761"/>
      <c r="DG5" s="765" t="s">
        <v>385</v>
      </c>
      <c r="DH5" s="766"/>
      <c r="DI5" s="766"/>
      <c r="DJ5" s="766"/>
      <c r="DK5" s="767"/>
      <c r="DL5" s="765" t="s">
        <v>386</v>
      </c>
      <c r="DM5" s="766"/>
      <c r="DN5" s="766"/>
      <c r="DO5" s="766"/>
      <c r="DP5" s="767"/>
      <c r="DQ5" s="759" t="s">
        <v>387</v>
      </c>
      <c r="DR5" s="760"/>
      <c r="DS5" s="760"/>
      <c r="DT5" s="760"/>
      <c r="DU5" s="761"/>
      <c r="DV5" s="759" t="s">
        <v>378</v>
      </c>
      <c r="DW5" s="760"/>
      <c r="DX5" s="760"/>
      <c r="DY5" s="760"/>
      <c r="DZ5" s="771"/>
      <c r="EA5" s="254"/>
    </row>
    <row r="6" spans="1:131" s="255" customFormat="1" ht="26.25" customHeight="1" thickBot="1" x14ac:dyDescent="0.25">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2">
      <c r="A7" s="258">
        <v>1</v>
      </c>
      <c r="B7" s="773" t="s">
        <v>388</v>
      </c>
      <c r="C7" s="774"/>
      <c r="D7" s="774"/>
      <c r="E7" s="774"/>
      <c r="F7" s="774"/>
      <c r="G7" s="774"/>
      <c r="H7" s="774"/>
      <c r="I7" s="774"/>
      <c r="J7" s="774"/>
      <c r="K7" s="774"/>
      <c r="L7" s="774"/>
      <c r="M7" s="774"/>
      <c r="N7" s="774"/>
      <c r="O7" s="774"/>
      <c r="P7" s="775"/>
      <c r="Q7" s="776">
        <v>5434</v>
      </c>
      <c r="R7" s="777"/>
      <c r="S7" s="777"/>
      <c r="T7" s="777"/>
      <c r="U7" s="777"/>
      <c r="V7" s="777">
        <v>5146</v>
      </c>
      <c r="W7" s="777"/>
      <c r="X7" s="777"/>
      <c r="Y7" s="777"/>
      <c r="Z7" s="777"/>
      <c r="AA7" s="777">
        <v>289</v>
      </c>
      <c r="AB7" s="777"/>
      <c r="AC7" s="777"/>
      <c r="AD7" s="777"/>
      <c r="AE7" s="778"/>
      <c r="AF7" s="779">
        <v>268</v>
      </c>
      <c r="AG7" s="780"/>
      <c r="AH7" s="780"/>
      <c r="AI7" s="780"/>
      <c r="AJ7" s="781"/>
      <c r="AK7" s="816">
        <v>560</v>
      </c>
      <c r="AL7" s="817"/>
      <c r="AM7" s="817"/>
      <c r="AN7" s="817"/>
      <c r="AO7" s="817"/>
      <c r="AP7" s="817">
        <v>4405</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572</v>
      </c>
      <c r="BT7" s="821"/>
      <c r="BU7" s="821"/>
      <c r="BV7" s="821"/>
      <c r="BW7" s="821"/>
      <c r="BX7" s="821"/>
      <c r="BY7" s="821"/>
      <c r="BZ7" s="821"/>
      <c r="CA7" s="821"/>
      <c r="CB7" s="821"/>
      <c r="CC7" s="821"/>
      <c r="CD7" s="821"/>
      <c r="CE7" s="821"/>
      <c r="CF7" s="821"/>
      <c r="CG7" s="822"/>
      <c r="CH7" s="813">
        <v>5</v>
      </c>
      <c r="CI7" s="814"/>
      <c r="CJ7" s="814"/>
      <c r="CK7" s="814"/>
      <c r="CL7" s="815"/>
      <c r="CM7" s="813">
        <v>107</v>
      </c>
      <c r="CN7" s="814"/>
      <c r="CO7" s="814"/>
      <c r="CP7" s="814"/>
      <c r="CQ7" s="815"/>
      <c r="CR7" s="813">
        <v>35</v>
      </c>
      <c r="CS7" s="814"/>
      <c r="CT7" s="814"/>
      <c r="CU7" s="814"/>
      <c r="CV7" s="815"/>
      <c r="CW7" s="813" t="s">
        <v>575</v>
      </c>
      <c r="CX7" s="814"/>
      <c r="CY7" s="814"/>
      <c r="CZ7" s="814"/>
      <c r="DA7" s="815"/>
      <c r="DB7" s="813" t="s">
        <v>571</v>
      </c>
      <c r="DC7" s="814"/>
      <c r="DD7" s="814"/>
      <c r="DE7" s="814"/>
      <c r="DF7" s="815"/>
      <c r="DG7" s="813" t="s">
        <v>571</v>
      </c>
      <c r="DH7" s="814"/>
      <c r="DI7" s="814"/>
      <c r="DJ7" s="814"/>
      <c r="DK7" s="815"/>
      <c r="DL7" s="813" t="s">
        <v>573</v>
      </c>
      <c r="DM7" s="814"/>
      <c r="DN7" s="814"/>
      <c r="DO7" s="814"/>
      <c r="DP7" s="815"/>
      <c r="DQ7" s="813" t="s">
        <v>574</v>
      </c>
      <c r="DR7" s="814"/>
      <c r="DS7" s="814"/>
      <c r="DT7" s="814"/>
      <c r="DU7" s="815"/>
      <c r="DV7" s="794"/>
      <c r="DW7" s="795"/>
      <c r="DX7" s="795"/>
      <c r="DY7" s="795"/>
      <c r="DZ7" s="796"/>
      <c r="EA7" s="254"/>
    </row>
    <row r="8" spans="1:131" s="255" customFormat="1" ht="26.25" customHeight="1" x14ac:dyDescent="0.2">
      <c r="A8" s="261">
        <v>2</v>
      </c>
      <c r="B8" s="797" t="s">
        <v>389</v>
      </c>
      <c r="C8" s="798"/>
      <c r="D8" s="798"/>
      <c r="E8" s="798"/>
      <c r="F8" s="798"/>
      <c r="G8" s="798"/>
      <c r="H8" s="798"/>
      <c r="I8" s="798"/>
      <c r="J8" s="798"/>
      <c r="K8" s="798"/>
      <c r="L8" s="798"/>
      <c r="M8" s="798"/>
      <c r="N8" s="798"/>
      <c r="O8" s="798"/>
      <c r="P8" s="799"/>
      <c r="Q8" s="800">
        <v>0</v>
      </c>
      <c r="R8" s="801"/>
      <c r="S8" s="801"/>
      <c r="T8" s="801"/>
      <c r="U8" s="801"/>
      <c r="V8" s="801">
        <v>0</v>
      </c>
      <c r="W8" s="801"/>
      <c r="X8" s="801"/>
      <c r="Y8" s="801"/>
      <c r="Z8" s="801"/>
      <c r="AA8" s="801">
        <v>0</v>
      </c>
      <c r="AB8" s="801"/>
      <c r="AC8" s="801"/>
      <c r="AD8" s="801"/>
      <c r="AE8" s="802"/>
      <c r="AF8" s="803" t="s">
        <v>390</v>
      </c>
      <c r="AG8" s="804"/>
      <c r="AH8" s="804"/>
      <c r="AI8" s="804"/>
      <c r="AJ8" s="805"/>
      <c r="AK8" s="806" t="s">
        <v>571</v>
      </c>
      <c r="AL8" s="807"/>
      <c r="AM8" s="807"/>
      <c r="AN8" s="807"/>
      <c r="AO8" s="807"/>
      <c r="AP8" s="807" t="s">
        <v>571</v>
      </c>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c r="BT8" s="811"/>
      <c r="BU8" s="811"/>
      <c r="BV8" s="811"/>
      <c r="BW8" s="811"/>
      <c r="BX8" s="811"/>
      <c r="BY8" s="811"/>
      <c r="BZ8" s="811"/>
      <c r="CA8" s="811"/>
      <c r="CB8" s="811"/>
      <c r="CC8" s="811"/>
      <c r="CD8" s="811"/>
      <c r="CE8" s="811"/>
      <c r="CF8" s="811"/>
      <c r="CG8" s="812"/>
      <c r="CH8" s="823"/>
      <c r="CI8" s="824"/>
      <c r="CJ8" s="824"/>
      <c r="CK8" s="824"/>
      <c r="CL8" s="825"/>
      <c r="CM8" s="823"/>
      <c r="CN8" s="824"/>
      <c r="CO8" s="824"/>
      <c r="CP8" s="824"/>
      <c r="CQ8" s="825"/>
      <c r="CR8" s="823"/>
      <c r="CS8" s="824"/>
      <c r="CT8" s="824"/>
      <c r="CU8" s="824"/>
      <c r="CV8" s="825"/>
      <c r="CW8" s="823"/>
      <c r="CX8" s="824"/>
      <c r="CY8" s="824"/>
      <c r="CZ8" s="824"/>
      <c r="DA8" s="825"/>
      <c r="DB8" s="823"/>
      <c r="DC8" s="824"/>
      <c r="DD8" s="824"/>
      <c r="DE8" s="824"/>
      <c r="DF8" s="825"/>
      <c r="DG8" s="823"/>
      <c r="DH8" s="824"/>
      <c r="DI8" s="824"/>
      <c r="DJ8" s="824"/>
      <c r="DK8" s="825"/>
      <c r="DL8" s="823"/>
      <c r="DM8" s="824"/>
      <c r="DN8" s="824"/>
      <c r="DO8" s="824"/>
      <c r="DP8" s="825"/>
      <c r="DQ8" s="823"/>
      <c r="DR8" s="824"/>
      <c r="DS8" s="824"/>
      <c r="DT8" s="824"/>
      <c r="DU8" s="825"/>
      <c r="DV8" s="826"/>
      <c r="DW8" s="827"/>
      <c r="DX8" s="827"/>
      <c r="DY8" s="827"/>
      <c r="DZ8" s="828"/>
      <c r="EA8" s="254"/>
    </row>
    <row r="9" spans="1:131" s="255" customFormat="1" ht="26.25" customHeight="1" x14ac:dyDescent="0.2">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c r="BT9" s="811"/>
      <c r="BU9" s="811"/>
      <c r="BV9" s="811"/>
      <c r="BW9" s="811"/>
      <c r="BX9" s="811"/>
      <c r="BY9" s="811"/>
      <c r="BZ9" s="811"/>
      <c r="CA9" s="811"/>
      <c r="CB9" s="811"/>
      <c r="CC9" s="811"/>
      <c r="CD9" s="811"/>
      <c r="CE9" s="811"/>
      <c r="CF9" s="811"/>
      <c r="CG9" s="812"/>
      <c r="CH9" s="823"/>
      <c r="CI9" s="824"/>
      <c r="CJ9" s="824"/>
      <c r="CK9" s="824"/>
      <c r="CL9" s="825"/>
      <c r="CM9" s="823"/>
      <c r="CN9" s="824"/>
      <c r="CO9" s="824"/>
      <c r="CP9" s="824"/>
      <c r="CQ9" s="825"/>
      <c r="CR9" s="823"/>
      <c r="CS9" s="824"/>
      <c r="CT9" s="824"/>
      <c r="CU9" s="824"/>
      <c r="CV9" s="825"/>
      <c r="CW9" s="823"/>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254"/>
    </row>
    <row r="10" spans="1:131" s="255" customFormat="1" ht="26.25" customHeight="1" x14ac:dyDescent="0.2">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x14ac:dyDescent="0.2">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x14ac:dyDescent="0.2">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x14ac:dyDescent="0.2">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x14ac:dyDescent="0.2">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x14ac:dyDescent="0.2">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2">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2">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2">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2">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2">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5">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2">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391</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5">
      <c r="A23" s="264" t="s">
        <v>392</v>
      </c>
      <c r="B23" s="832" t="s">
        <v>393</v>
      </c>
      <c r="C23" s="833"/>
      <c r="D23" s="833"/>
      <c r="E23" s="833"/>
      <c r="F23" s="833"/>
      <c r="G23" s="833"/>
      <c r="H23" s="833"/>
      <c r="I23" s="833"/>
      <c r="J23" s="833"/>
      <c r="K23" s="833"/>
      <c r="L23" s="833"/>
      <c r="M23" s="833"/>
      <c r="N23" s="833"/>
      <c r="O23" s="833"/>
      <c r="P23" s="834"/>
      <c r="Q23" s="835">
        <v>5434</v>
      </c>
      <c r="R23" s="836"/>
      <c r="S23" s="836"/>
      <c r="T23" s="836"/>
      <c r="U23" s="836"/>
      <c r="V23" s="836">
        <v>5146</v>
      </c>
      <c r="W23" s="836"/>
      <c r="X23" s="836"/>
      <c r="Y23" s="836"/>
      <c r="Z23" s="836"/>
      <c r="AA23" s="836">
        <v>289</v>
      </c>
      <c r="AB23" s="836"/>
      <c r="AC23" s="836"/>
      <c r="AD23" s="836"/>
      <c r="AE23" s="837"/>
      <c r="AF23" s="838">
        <v>268</v>
      </c>
      <c r="AG23" s="836"/>
      <c r="AH23" s="836"/>
      <c r="AI23" s="836"/>
      <c r="AJ23" s="839"/>
      <c r="AK23" s="840"/>
      <c r="AL23" s="841"/>
      <c r="AM23" s="841"/>
      <c r="AN23" s="841"/>
      <c r="AO23" s="841"/>
      <c r="AP23" s="836">
        <v>4405</v>
      </c>
      <c r="AQ23" s="836"/>
      <c r="AR23" s="836"/>
      <c r="AS23" s="836"/>
      <c r="AT23" s="836"/>
      <c r="AU23" s="842"/>
      <c r="AV23" s="842"/>
      <c r="AW23" s="842"/>
      <c r="AX23" s="842"/>
      <c r="AY23" s="843"/>
      <c r="AZ23" s="851" t="s">
        <v>130</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2">
      <c r="A24" s="850" t="s">
        <v>394</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5">
      <c r="A25" s="791" t="s">
        <v>395</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2">
      <c r="A26" s="782" t="s">
        <v>371</v>
      </c>
      <c r="B26" s="783"/>
      <c r="C26" s="783"/>
      <c r="D26" s="783"/>
      <c r="E26" s="783"/>
      <c r="F26" s="783"/>
      <c r="G26" s="783"/>
      <c r="H26" s="783"/>
      <c r="I26" s="783"/>
      <c r="J26" s="783"/>
      <c r="K26" s="783"/>
      <c r="L26" s="783"/>
      <c r="M26" s="783"/>
      <c r="N26" s="783"/>
      <c r="O26" s="783"/>
      <c r="P26" s="784"/>
      <c r="Q26" s="759" t="s">
        <v>396</v>
      </c>
      <c r="R26" s="760"/>
      <c r="S26" s="760"/>
      <c r="T26" s="760"/>
      <c r="U26" s="761"/>
      <c r="V26" s="759" t="s">
        <v>397</v>
      </c>
      <c r="W26" s="760"/>
      <c r="X26" s="760"/>
      <c r="Y26" s="760"/>
      <c r="Z26" s="761"/>
      <c r="AA26" s="759" t="s">
        <v>398</v>
      </c>
      <c r="AB26" s="760"/>
      <c r="AC26" s="760"/>
      <c r="AD26" s="760"/>
      <c r="AE26" s="760"/>
      <c r="AF26" s="854" t="s">
        <v>399</v>
      </c>
      <c r="AG26" s="855"/>
      <c r="AH26" s="855"/>
      <c r="AI26" s="855"/>
      <c r="AJ26" s="856"/>
      <c r="AK26" s="760" t="s">
        <v>400</v>
      </c>
      <c r="AL26" s="760"/>
      <c r="AM26" s="760"/>
      <c r="AN26" s="760"/>
      <c r="AO26" s="761"/>
      <c r="AP26" s="759" t="s">
        <v>401</v>
      </c>
      <c r="AQ26" s="760"/>
      <c r="AR26" s="760"/>
      <c r="AS26" s="760"/>
      <c r="AT26" s="761"/>
      <c r="AU26" s="759" t="s">
        <v>402</v>
      </c>
      <c r="AV26" s="760"/>
      <c r="AW26" s="760"/>
      <c r="AX26" s="760"/>
      <c r="AY26" s="761"/>
      <c r="AZ26" s="759" t="s">
        <v>403</v>
      </c>
      <c r="BA26" s="760"/>
      <c r="BB26" s="760"/>
      <c r="BC26" s="760"/>
      <c r="BD26" s="761"/>
      <c r="BE26" s="759" t="s">
        <v>378</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5">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2">
      <c r="A28" s="266">
        <v>1</v>
      </c>
      <c r="B28" s="773" t="s">
        <v>404</v>
      </c>
      <c r="C28" s="774"/>
      <c r="D28" s="774"/>
      <c r="E28" s="774"/>
      <c r="F28" s="774"/>
      <c r="G28" s="774"/>
      <c r="H28" s="774"/>
      <c r="I28" s="774"/>
      <c r="J28" s="774"/>
      <c r="K28" s="774"/>
      <c r="L28" s="774"/>
      <c r="M28" s="774"/>
      <c r="N28" s="774"/>
      <c r="O28" s="774"/>
      <c r="P28" s="775"/>
      <c r="Q28" s="864">
        <v>1431</v>
      </c>
      <c r="R28" s="865"/>
      <c r="S28" s="865"/>
      <c r="T28" s="865"/>
      <c r="U28" s="865"/>
      <c r="V28" s="865">
        <v>1324</v>
      </c>
      <c r="W28" s="865"/>
      <c r="X28" s="865"/>
      <c r="Y28" s="865"/>
      <c r="Z28" s="865"/>
      <c r="AA28" s="865">
        <v>106</v>
      </c>
      <c r="AB28" s="865"/>
      <c r="AC28" s="865"/>
      <c r="AD28" s="865"/>
      <c r="AE28" s="866"/>
      <c r="AF28" s="867">
        <v>106</v>
      </c>
      <c r="AG28" s="865"/>
      <c r="AH28" s="865"/>
      <c r="AI28" s="865"/>
      <c r="AJ28" s="868"/>
      <c r="AK28" s="869">
        <v>100</v>
      </c>
      <c r="AL28" s="860"/>
      <c r="AM28" s="860"/>
      <c r="AN28" s="860"/>
      <c r="AO28" s="860"/>
      <c r="AP28" s="860" t="s">
        <v>577</v>
      </c>
      <c r="AQ28" s="860"/>
      <c r="AR28" s="860"/>
      <c r="AS28" s="860"/>
      <c r="AT28" s="860"/>
      <c r="AU28" s="860" t="s">
        <v>578</v>
      </c>
      <c r="AV28" s="860"/>
      <c r="AW28" s="860"/>
      <c r="AX28" s="860"/>
      <c r="AY28" s="860"/>
      <c r="AZ28" s="861"/>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2">
      <c r="A29" s="266">
        <v>2</v>
      </c>
      <c r="B29" s="797" t="s">
        <v>405</v>
      </c>
      <c r="C29" s="798"/>
      <c r="D29" s="798"/>
      <c r="E29" s="798"/>
      <c r="F29" s="798"/>
      <c r="G29" s="798"/>
      <c r="H29" s="798"/>
      <c r="I29" s="798"/>
      <c r="J29" s="798"/>
      <c r="K29" s="798"/>
      <c r="L29" s="798"/>
      <c r="M29" s="798"/>
      <c r="N29" s="798"/>
      <c r="O29" s="798"/>
      <c r="P29" s="799"/>
      <c r="Q29" s="800">
        <v>1159</v>
      </c>
      <c r="R29" s="801"/>
      <c r="S29" s="801"/>
      <c r="T29" s="801"/>
      <c r="U29" s="801"/>
      <c r="V29" s="801">
        <v>1114</v>
      </c>
      <c r="W29" s="801"/>
      <c r="X29" s="801"/>
      <c r="Y29" s="801"/>
      <c r="Z29" s="801"/>
      <c r="AA29" s="801">
        <v>44</v>
      </c>
      <c r="AB29" s="801"/>
      <c r="AC29" s="801"/>
      <c r="AD29" s="801"/>
      <c r="AE29" s="802"/>
      <c r="AF29" s="803">
        <v>44</v>
      </c>
      <c r="AG29" s="804"/>
      <c r="AH29" s="804"/>
      <c r="AI29" s="804"/>
      <c r="AJ29" s="805"/>
      <c r="AK29" s="872">
        <v>184</v>
      </c>
      <c r="AL29" s="873"/>
      <c r="AM29" s="873"/>
      <c r="AN29" s="873"/>
      <c r="AO29" s="873"/>
      <c r="AP29" s="873" t="s">
        <v>571</v>
      </c>
      <c r="AQ29" s="873"/>
      <c r="AR29" s="873"/>
      <c r="AS29" s="873"/>
      <c r="AT29" s="873"/>
      <c r="AU29" s="873" t="s">
        <v>579</v>
      </c>
      <c r="AV29" s="873"/>
      <c r="AW29" s="873"/>
      <c r="AX29" s="873"/>
      <c r="AY29" s="873"/>
      <c r="AZ29" s="874"/>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2">
      <c r="A30" s="266">
        <v>3</v>
      </c>
      <c r="B30" s="797" t="s">
        <v>406</v>
      </c>
      <c r="C30" s="798"/>
      <c r="D30" s="798"/>
      <c r="E30" s="798"/>
      <c r="F30" s="798"/>
      <c r="G30" s="798"/>
      <c r="H30" s="798"/>
      <c r="I30" s="798"/>
      <c r="J30" s="798"/>
      <c r="K30" s="798"/>
      <c r="L30" s="798"/>
      <c r="M30" s="798"/>
      <c r="N30" s="798"/>
      <c r="O30" s="798"/>
      <c r="P30" s="799"/>
      <c r="Q30" s="800">
        <v>126</v>
      </c>
      <c r="R30" s="801"/>
      <c r="S30" s="801"/>
      <c r="T30" s="801"/>
      <c r="U30" s="801"/>
      <c r="V30" s="801">
        <v>125</v>
      </c>
      <c r="W30" s="801"/>
      <c r="X30" s="801"/>
      <c r="Y30" s="801"/>
      <c r="Z30" s="801"/>
      <c r="AA30" s="801">
        <v>0</v>
      </c>
      <c r="AB30" s="801"/>
      <c r="AC30" s="801"/>
      <c r="AD30" s="801"/>
      <c r="AE30" s="802"/>
      <c r="AF30" s="803">
        <v>0</v>
      </c>
      <c r="AG30" s="804"/>
      <c r="AH30" s="804"/>
      <c r="AI30" s="804"/>
      <c r="AJ30" s="805"/>
      <c r="AK30" s="872">
        <v>37</v>
      </c>
      <c r="AL30" s="873"/>
      <c r="AM30" s="873"/>
      <c r="AN30" s="873"/>
      <c r="AO30" s="873"/>
      <c r="AP30" s="873" t="s">
        <v>571</v>
      </c>
      <c r="AQ30" s="873"/>
      <c r="AR30" s="873"/>
      <c r="AS30" s="873"/>
      <c r="AT30" s="873"/>
      <c r="AU30" s="873" t="s">
        <v>579</v>
      </c>
      <c r="AV30" s="873"/>
      <c r="AW30" s="873"/>
      <c r="AX30" s="873"/>
      <c r="AY30" s="873"/>
      <c r="AZ30" s="874"/>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2">
      <c r="A31" s="266">
        <v>4</v>
      </c>
      <c r="B31" s="797" t="s">
        <v>407</v>
      </c>
      <c r="C31" s="798"/>
      <c r="D31" s="798"/>
      <c r="E31" s="798"/>
      <c r="F31" s="798"/>
      <c r="G31" s="798"/>
      <c r="H31" s="798"/>
      <c r="I31" s="798"/>
      <c r="J31" s="798"/>
      <c r="K31" s="798"/>
      <c r="L31" s="798"/>
      <c r="M31" s="798"/>
      <c r="N31" s="798"/>
      <c r="O31" s="798"/>
      <c r="P31" s="799"/>
      <c r="Q31" s="800">
        <v>502</v>
      </c>
      <c r="R31" s="801"/>
      <c r="S31" s="801"/>
      <c r="T31" s="801"/>
      <c r="U31" s="801"/>
      <c r="V31" s="801">
        <v>492</v>
      </c>
      <c r="W31" s="801"/>
      <c r="X31" s="801"/>
      <c r="Y31" s="801"/>
      <c r="Z31" s="801"/>
      <c r="AA31" s="801">
        <v>10</v>
      </c>
      <c r="AB31" s="801"/>
      <c r="AC31" s="801"/>
      <c r="AD31" s="801"/>
      <c r="AE31" s="802"/>
      <c r="AF31" s="803">
        <v>205</v>
      </c>
      <c r="AG31" s="804"/>
      <c r="AH31" s="804"/>
      <c r="AI31" s="804"/>
      <c r="AJ31" s="805"/>
      <c r="AK31" s="872">
        <v>70</v>
      </c>
      <c r="AL31" s="873"/>
      <c r="AM31" s="873"/>
      <c r="AN31" s="873"/>
      <c r="AO31" s="873"/>
      <c r="AP31" s="873">
        <v>1321</v>
      </c>
      <c r="AQ31" s="873"/>
      <c r="AR31" s="873"/>
      <c r="AS31" s="873"/>
      <c r="AT31" s="873"/>
      <c r="AU31" s="873">
        <v>228</v>
      </c>
      <c r="AV31" s="873"/>
      <c r="AW31" s="873"/>
      <c r="AX31" s="873"/>
      <c r="AY31" s="873"/>
      <c r="AZ31" s="874" t="s">
        <v>571</v>
      </c>
      <c r="BA31" s="874"/>
      <c r="BB31" s="874"/>
      <c r="BC31" s="874"/>
      <c r="BD31" s="874"/>
      <c r="BE31" s="870" t="s">
        <v>408</v>
      </c>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2">
      <c r="A32" s="266">
        <v>5</v>
      </c>
      <c r="B32" s="797" t="s">
        <v>409</v>
      </c>
      <c r="C32" s="798"/>
      <c r="D32" s="798"/>
      <c r="E32" s="798"/>
      <c r="F32" s="798"/>
      <c r="G32" s="798"/>
      <c r="H32" s="798"/>
      <c r="I32" s="798"/>
      <c r="J32" s="798"/>
      <c r="K32" s="798"/>
      <c r="L32" s="798"/>
      <c r="M32" s="798"/>
      <c r="N32" s="798"/>
      <c r="O32" s="798"/>
      <c r="P32" s="799"/>
      <c r="Q32" s="800">
        <v>185</v>
      </c>
      <c r="R32" s="801"/>
      <c r="S32" s="801"/>
      <c r="T32" s="801"/>
      <c r="U32" s="801"/>
      <c r="V32" s="801">
        <v>257</v>
      </c>
      <c r="W32" s="801"/>
      <c r="X32" s="801"/>
      <c r="Y32" s="801"/>
      <c r="Z32" s="801"/>
      <c r="AA32" s="801">
        <v>-72</v>
      </c>
      <c r="AB32" s="801"/>
      <c r="AC32" s="801"/>
      <c r="AD32" s="801"/>
      <c r="AE32" s="802"/>
      <c r="AF32" s="803">
        <v>292</v>
      </c>
      <c r="AG32" s="804"/>
      <c r="AH32" s="804"/>
      <c r="AI32" s="804"/>
      <c r="AJ32" s="805"/>
      <c r="AK32" s="872" t="s">
        <v>576</v>
      </c>
      <c r="AL32" s="873"/>
      <c r="AM32" s="873"/>
      <c r="AN32" s="873"/>
      <c r="AO32" s="873"/>
      <c r="AP32" s="873" t="s">
        <v>571</v>
      </c>
      <c r="AQ32" s="873"/>
      <c r="AR32" s="873"/>
      <c r="AS32" s="873"/>
      <c r="AT32" s="873"/>
      <c r="AU32" s="873" t="s">
        <v>571</v>
      </c>
      <c r="AV32" s="873"/>
      <c r="AW32" s="873"/>
      <c r="AX32" s="873"/>
      <c r="AY32" s="873"/>
      <c r="AZ32" s="874" t="s">
        <v>580</v>
      </c>
      <c r="BA32" s="874"/>
      <c r="BB32" s="874"/>
      <c r="BC32" s="874"/>
      <c r="BD32" s="874"/>
      <c r="BE32" s="870" t="s">
        <v>410</v>
      </c>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2">
      <c r="A33" s="266">
        <v>6</v>
      </c>
      <c r="B33" s="797"/>
      <c r="C33" s="798"/>
      <c r="D33" s="798"/>
      <c r="E33" s="798"/>
      <c r="F33" s="798"/>
      <c r="G33" s="798"/>
      <c r="H33" s="798"/>
      <c r="I33" s="798"/>
      <c r="J33" s="798"/>
      <c r="K33" s="798"/>
      <c r="L33" s="798"/>
      <c r="M33" s="798"/>
      <c r="N33" s="798"/>
      <c r="O33" s="798"/>
      <c r="P33" s="799"/>
      <c r="Q33" s="800"/>
      <c r="R33" s="801"/>
      <c r="S33" s="801"/>
      <c r="T33" s="801"/>
      <c r="U33" s="801"/>
      <c r="V33" s="801"/>
      <c r="W33" s="801"/>
      <c r="X33" s="801"/>
      <c r="Y33" s="801"/>
      <c r="Z33" s="801"/>
      <c r="AA33" s="801"/>
      <c r="AB33" s="801"/>
      <c r="AC33" s="801"/>
      <c r="AD33" s="801"/>
      <c r="AE33" s="802"/>
      <c r="AF33" s="803"/>
      <c r="AG33" s="804"/>
      <c r="AH33" s="804"/>
      <c r="AI33" s="804"/>
      <c r="AJ33" s="805"/>
      <c r="AK33" s="872"/>
      <c r="AL33" s="873"/>
      <c r="AM33" s="873"/>
      <c r="AN33" s="873"/>
      <c r="AO33" s="873"/>
      <c r="AP33" s="873"/>
      <c r="AQ33" s="873"/>
      <c r="AR33" s="873"/>
      <c r="AS33" s="873"/>
      <c r="AT33" s="873"/>
      <c r="AU33" s="873"/>
      <c r="AV33" s="873"/>
      <c r="AW33" s="873"/>
      <c r="AX33" s="873"/>
      <c r="AY33" s="873"/>
      <c r="AZ33" s="874"/>
      <c r="BA33" s="874"/>
      <c r="BB33" s="874"/>
      <c r="BC33" s="874"/>
      <c r="BD33" s="874"/>
      <c r="BE33" s="870"/>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2">
      <c r="A34" s="266">
        <v>7</v>
      </c>
      <c r="B34" s="797"/>
      <c r="C34" s="798"/>
      <c r="D34" s="798"/>
      <c r="E34" s="798"/>
      <c r="F34" s="798"/>
      <c r="G34" s="798"/>
      <c r="H34" s="798"/>
      <c r="I34" s="798"/>
      <c r="J34" s="798"/>
      <c r="K34" s="798"/>
      <c r="L34" s="798"/>
      <c r="M34" s="798"/>
      <c r="N34" s="798"/>
      <c r="O34" s="798"/>
      <c r="P34" s="799"/>
      <c r="Q34" s="800"/>
      <c r="R34" s="801"/>
      <c r="S34" s="801"/>
      <c r="T34" s="801"/>
      <c r="U34" s="801"/>
      <c r="V34" s="801"/>
      <c r="W34" s="801"/>
      <c r="X34" s="801"/>
      <c r="Y34" s="801"/>
      <c r="Z34" s="801"/>
      <c r="AA34" s="801"/>
      <c r="AB34" s="801"/>
      <c r="AC34" s="801"/>
      <c r="AD34" s="801"/>
      <c r="AE34" s="802"/>
      <c r="AF34" s="803"/>
      <c r="AG34" s="804"/>
      <c r="AH34" s="804"/>
      <c r="AI34" s="804"/>
      <c r="AJ34" s="805"/>
      <c r="AK34" s="872"/>
      <c r="AL34" s="873"/>
      <c r="AM34" s="873"/>
      <c r="AN34" s="873"/>
      <c r="AO34" s="873"/>
      <c r="AP34" s="873"/>
      <c r="AQ34" s="873"/>
      <c r="AR34" s="873"/>
      <c r="AS34" s="873"/>
      <c r="AT34" s="873"/>
      <c r="AU34" s="873"/>
      <c r="AV34" s="873"/>
      <c r="AW34" s="873"/>
      <c r="AX34" s="873"/>
      <c r="AY34" s="873"/>
      <c r="AZ34" s="874"/>
      <c r="BA34" s="874"/>
      <c r="BB34" s="874"/>
      <c r="BC34" s="874"/>
      <c r="BD34" s="874"/>
      <c r="BE34" s="870"/>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2">
      <c r="A35" s="266">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2"/>
      <c r="AL35" s="873"/>
      <c r="AM35" s="873"/>
      <c r="AN35" s="873"/>
      <c r="AO35" s="873"/>
      <c r="AP35" s="873"/>
      <c r="AQ35" s="873"/>
      <c r="AR35" s="873"/>
      <c r="AS35" s="873"/>
      <c r="AT35" s="873"/>
      <c r="AU35" s="873"/>
      <c r="AV35" s="873"/>
      <c r="AW35" s="873"/>
      <c r="AX35" s="873"/>
      <c r="AY35" s="873"/>
      <c r="AZ35" s="874"/>
      <c r="BA35" s="874"/>
      <c r="BB35" s="874"/>
      <c r="BC35" s="874"/>
      <c r="BD35" s="874"/>
      <c r="BE35" s="870"/>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2">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2">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2">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2">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2">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2">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2">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2">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2">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2">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2">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2">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2">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2">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2">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2">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2">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2">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2">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2">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2">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2">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2">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2">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2">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5">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2">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411</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5">
      <c r="A63" s="264" t="s">
        <v>392</v>
      </c>
      <c r="B63" s="832" t="s">
        <v>412</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648</v>
      </c>
      <c r="AG63" s="884"/>
      <c r="AH63" s="884"/>
      <c r="AI63" s="884"/>
      <c r="AJ63" s="885"/>
      <c r="AK63" s="886"/>
      <c r="AL63" s="881"/>
      <c r="AM63" s="881"/>
      <c r="AN63" s="881"/>
      <c r="AO63" s="881"/>
      <c r="AP63" s="884">
        <v>1321</v>
      </c>
      <c r="AQ63" s="884"/>
      <c r="AR63" s="884"/>
      <c r="AS63" s="884"/>
      <c r="AT63" s="884"/>
      <c r="AU63" s="884">
        <v>228</v>
      </c>
      <c r="AV63" s="884"/>
      <c r="AW63" s="884"/>
      <c r="AX63" s="884"/>
      <c r="AY63" s="884"/>
      <c r="AZ63" s="888"/>
      <c r="BA63" s="888"/>
      <c r="BB63" s="888"/>
      <c r="BC63" s="888"/>
      <c r="BD63" s="888"/>
      <c r="BE63" s="889"/>
      <c r="BF63" s="889"/>
      <c r="BG63" s="889"/>
      <c r="BH63" s="889"/>
      <c r="BI63" s="890"/>
      <c r="BJ63" s="891" t="s">
        <v>413</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5">
      <c r="A65" s="252" t="s">
        <v>414</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2">
      <c r="A66" s="782" t="s">
        <v>415</v>
      </c>
      <c r="B66" s="783"/>
      <c r="C66" s="783"/>
      <c r="D66" s="783"/>
      <c r="E66" s="783"/>
      <c r="F66" s="783"/>
      <c r="G66" s="783"/>
      <c r="H66" s="783"/>
      <c r="I66" s="783"/>
      <c r="J66" s="783"/>
      <c r="K66" s="783"/>
      <c r="L66" s="783"/>
      <c r="M66" s="783"/>
      <c r="N66" s="783"/>
      <c r="O66" s="783"/>
      <c r="P66" s="784"/>
      <c r="Q66" s="759" t="s">
        <v>416</v>
      </c>
      <c r="R66" s="760"/>
      <c r="S66" s="760"/>
      <c r="T66" s="760"/>
      <c r="U66" s="761"/>
      <c r="V66" s="759" t="s">
        <v>417</v>
      </c>
      <c r="W66" s="760"/>
      <c r="X66" s="760"/>
      <c r="Y66" s="760"/>
      <c r="Z66" s="761"/>
      <c r="AA66" s="759" t="s">
        <v>398</v>
      </c>
      <c r="AB66" s="760"/>
      <c r="AC66" s="760"/>
      <c r="AD66" s="760"/>
      <c r="AE66" s="761"/>
      <c r="AF66" s="894" t="s">
        <v>399</v>
      </c>
      <c r="AG66" s="855"/>
      <c r="AH66" s="855"/>
      <c r="AI66" s="855"/>
      <c r="AJ66" s="895"/>
      <c r="AK66" s="759" t="s">
        <v>400</v>
      </c>
      <c r="AL66" s="783"/>
      <c r="AM66" s="783"/>
      <c r="AN66" s="783"/>
      <c r="AO66" s="784"/>
      <c r="AP66" s="759" t="s">
        <v>418</v>
      </c>
      <c r="AQ66" s="760"/>
      <c r="AR66" s="760"/>
      <c r="AS66" s="760"/>
      <c r="AT66" s="761"/>
      <c r="AU66" s="759" t="s">
        <v>419</v>
      </c>
      <c r="AV66" s="760"/>
      <c r="AW66" s="760"/>
      <c r="AX66" s="760"/>
      <c r="AY66" s="761"/>
      <c r="AZ66" s="759" t="s">
        <v>378</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x14ac:dyDescent="0.25">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x14ac:dyDescent="0.2">
      <c r="A68" s="258">
        <v>1</v>
      </c>
      <c r="B68" s="911" t="s">
        <v>581</v>
      </c>
      <c r="C68" s="912"/>
      <c r="D68" s="912"/>
      <c r="E68" s="912"/>
      <c r="F68" s="912"/>
      <c r="G68" s="912"/>
      <c r="H68" s="912"/>
      <c r="I68" s="912"/>
      <c r="J68" s="912"/>
      <c r="K68" s="912"/>
      <c r="L68" s="912"/>
      <c r="M68" s="912"/>
      <c r="N68" s="912"/>
      <c r="O68" s="912"/>
      <c r="P68" s="913"/>
      <c r="Q68" s="914">
        <v>24333</v>
      </c>
      <c r="R68" s="908"/>
      <c r="S68" s="908"/>
      <c r="T68" s="908"/>
      <c r="U68" s="908"/>
      <c r="V68" s="908">
        <v>23280</v>
      </c>
      <c r="W68" s="908"/>
      <c r="X68" s="908"/>
      <c r="Y68" s="908"/>
      <c r="Z68" s="908"/>
      <c r="AA68" s="908">
        <v>1053</v>
      </c>
      <c r="AB68" s="908"/>
      <c r="AC68" s="908"/>
      <c r="AD68" s="908"/>
      <c r="AE68" s="908"/>
      <c r="AF68" s="908">
        <v>1053</v>
      </c>
      <c r="AG68" s="908"/>
      <c r="AH68" s="908"/>
      <c r="AI68" s="908"/>
      <c r="AJ68" s="908"/>
      <c r="AK68" s="908">
        <v>30</v>
      </c>
      <c r="AL68" s="908"/>
      <c r="AM68" s="908"/>
      <c r="AN68" s="908"/>
      <c r="AO68" s="908"/>
      <c r="AP68" s="908" t="s">
        <v>591</v>
      </c>
      <c r="AQ68" s="908"/>
      <c r="AR68" s="908"/>
      <c r="AS68" s="908"/>
      <c r="AT68" s="908"/>
      <c r="AU68" s="908" t="s">
        <v>592</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x14ac:dyDescent="0.2">
      <c r="A69" s="261">
        <v>2</v>
      </c>
      <c r="B69" s="915" t="s">
        <v>582</v>
      </c>
      <c r="C69" s="916"/>
      <c r="D69" s="916"/>
      <c r="E69" s="916"/>
      <c r="F69" s="916"/>
      <c r="G69" s="916"/>
      <c r="H69" s="916"/>
      <c r="I69" s="916"/>
      <c r="J69" s="916"/>
      <c r="K69" s="916"/>
      <c r="L69" s="916"/>
      <c r="M69" s="916"/>
      <c r="N69" s="916"/>
      <c r="O69" s="916"/>
      <c r="P69" s="917"/>
      <c r="Q69" s="918">
        <v>180</v>
      </c>
      <c r="R69" s="873"/>
      <c r="S69" s="873"/>
      <c r="T69" s="873"/>
      <c r="U69" s="873"/>
      <c r="V69" s="873">
        <v>132</v>
      </c>
      <c r="W69" s="873"/>
      <c r="X69" s="873"/>
      <c r="Y69" s="873"/>
      <c r="Z69" s="873"/>
      <c r="AA69" s="873">
        <v>48</v>
      </c>
      <c r="AB69" s="873"/>
      <c r="AC69" s="873"/>
      <c r="AD69" s="873"/>
      <c r="AE69" s="873"/>
      <c r="AF69" s="873">
        <v>48</v>
      </c>
      <c r="AG69" s="873"/>
      <c r="AH69" s="873"/>
      <c r="AI69" s="873"/>
      <c r="AJ69" s="873"/>
      <c r="AK69" s="873" t="s">
        <v>571</v>
      </c>
      <c r="AL69" s="873"/>
      <c r="AM69" s="873"/>
      <c r="AN69" s="873"/>
      <c r="AO69" s="873"/>
      <c r="AP69" s="873" t="s">
        <v>579</v>
      </c>
      <c r="AQ69" s="873"/>
      <c r="AR69" s="873"/>
      <c r="AS69" s="873"/>
      <c r="AT69" s="873"/>
      <c r="AU69" s="873" t="s">
        <v>571</v>
      </c>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x14ac:dyDescent="0.2">
      <c r="A70" s="261">
        <v>3</v>
      </c>
      <c r="B70" s="915" t="s">
        <v>583</v>
      </c>
      <c r="C70" s="916"/>
      <c r="D70" s="916"/>
      <c r="E70" s="916"/>
      <c r="F70" s="916"/>
      <c r="G70" s="916"/>
      <c r="H70" s="916"/>
      <c r="I70" s="916"/>
      <c r="J70" s="916"/>
      <c r="K70" s="916"/>
      <c r="L70" s="916"/>
      <c r="M70" s="916"/>
      <c r="N70" s="916"/>
      <c r="O70" s="916"/>
      <c r="P70" s="917"/>
      <c r="Q70" s="918">
        <v>109</v>
      </c>
      <c r="R70" s="873"/>
      <c r="S70" s="873"/>
      <c r="T70" s="873"/>
      <c r="U70" s="873"/>
      <c r="V70" s="873">
        <v>98</v>
      </c>
      <c r="W70" s="873"/>
      <c r="X70" s="873"/>
      <c r="Y70" s="873"/>
      <c r="Z70" s="873"/>
      <c r="AA70" s="873">
        <v>10</v>
      </c>
      <c r="AB70" s="873"/>
      <c r="AC70" s="873"/>
      <c r="AD70" s="873"/>
      <c r="AE70" s="873"/>
      <c r="AF70" s="873">
        <v>10</v>
      </c>
      <c r="AG70" s="873"/>
      <c r="AH70" s="873"/>
      <c r="AI70" s="873"/>
      <c r="AJ70" s="873"/>
      <c r="AK70" s="873">
        <v>2</v>
      </c>
      <c r="AL70" s="873"/>
      <c r="AM70" s="873"/>
      <c r="AN70" s="873"/>
      <c r="AO70" s="873"/>
      <c r="AP70" s="873" t="s">
        <v>571</v>
      </c>
      <c r="AQ70" s="873"/>
      <c r="AR70" s="873"/>
      <c r="AS70" s="873"/>
      <c r="AT70" s="873"/>
      <c r="AU70" s="873" t="s">
        <v>593</v>
      </c>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x14ac:dyDescent="0.2">
      <c r="A71" s="261">
        <v>4</v>
      </c>
      <c r="B71" s="915" t="s">
        <v>584</v>
      </c>
      <c r="C71" s="916"/>
      <c r="D71" s="916"/>
      <c r="E71" s="916"/>
      <c r="F71" s="916"/>
      <c r="G71" s="916"/>
      <c r="H71" s="916"/>
      <c r="I71" s="916"/>
      <c r="J71" s="916"/>
      <c r="K71" s="916"/>
      <c r="L71" s="916"/>
      <c r="M71" s="916"/>
      <c r="N71" s="916"/>
      <c r="O71" s="916"/>
      <c r="P71" s="917"/>
      <c r="Q71" s="918">
        <v>110</v>
      </c>
      <c r="R71" s="873"/>
      <c r="S71" s="873"/>
      <c r="T71" s="873"/>
      <c r="U71" s="873"/>
      <c r="V71" s="873">
        <v>81</v>
      </c>
      <c r="W71" s="873"/>
      <c r="X71" s="873"/>
      <c r="Y71" s="873"/>
      <c r="Z71" s="873"/>
      <c r="AA71" s="873">
        <v>29</v>
      </c>
      <c r="AB71" s="873"/>
      <c r="AC71" s="873"/>
      <c r="AD71" s="873"/>
      <c r="AE71" s="873"/>
      <c r="AF71" s="873">
        <v>29</v>
      </c>
      <c r="AG71" s="873"/>
      <c r="AH71" s="873"/>
      <c r="AI71" s="873"/>
      <c r="AJ71" s="873"/>
      <c r="AK71" s="873" t="s">
        <v>571</v>
      </c>
      <c r="AL71" s="873"/>
      <c r="AM71" s="873"/>
      <c r="AN71" s="873"/>
      <c r="AO71" s="873"/>
      <c r="AP71" s="873" t="s">
        <v>571</v>
      </c>
      <c r="AQ71" s="873"/>
      <c r="AR71" s="873"/>
      <c r="AS71" s="873"/>
      <c r="AT71" s="873"/>
      <c r="AU71" s="873" t="s">
        <v>571</v>
      </c>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x14ac:dyDescent="0.2">
      <c r="A72" s="261">
        <v>5</v>
      </c>
      <c r="B72" s="915" t="s">
        <v>585</v>
      </c>
      <c r="C72" s="916"/>
      <c r="D72" s="916"/>
      <c r="E72" s="916"/>
      <c r="F72" s="916"/>
      <c r="G72" s="916"/>
      <c r="H72" s="916"/>
      <c r="I72" s="916"/>
      <c r="J72" s="916"/>
      <c r="K72" s="916"/>
      <c r="L72" s="916"/>
      <c r="M72" s="916"/>
      <c r="N72" s="916"/>
      <c r="O72" s="916"/>
      <c r="P72" s="917"/>
      <c r="Q72" s="918">
        <v>2810</v>
      </c>
      <c r="R72" s="873"/>
      <c r="S72" s="873"/>
      <c r="T72" s="873"/>
      <c r="U72" s="873"/>
      <c r="V72" s="873">
        <v>2577</v>
      </c>
      <c r="W72" s="873"/>
      <c r="X72" s="873"/>
      <c r="Y72" s="873"/>
      <c r="Z72" s="873"/>
      <c r="AA72" s="873">
        <v>233</v>
      </c>
      <c r="AB72" s="873"/>
      <c r="AC72" s="873"/>
      <c r="AD72" s="873"/>
      <c r="AE72" s="873"/>
      <c r="AF72" s="873">
        <v>233</v>
      </c>
      <c r="AG72" s="873"/>
      <c r="AH72" s="873"/>
      <c r="AI72" s="873"/>
      <c r="AJ72" s="873"/>
      <c r="AK72" s="873">
        <v>317</v>
      </c>
      <c r="AL72" s="873"/>
      <c r="AM72" s="873"/>
      <c r="AN72" s="873"/>
      <c r="AO72" s="873"/>
      <c r="AP72" s="873" t="s">
        <v>579</v>
      </c>
      <c r="AQ72" s="873"/>
      <c r="AR72" s="873"/>
      <c r="AS72" s="873"/>
      <c r="AT72" s="873"/>
      <c r="AU72" s="873" t="s">
        <v>593</v>
      </c>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x14ac:dyDescent="0.2">
      <c r="A73" s="261">
        <v>6</v>
      </c>
      <c r="B73" s="915" t="s">
        <v>586</v>
      </c>
      <c r="C73" s="916"/>
      <c r="D73" s="916"/>
      <c r="E73" s="916"/>
      <c r="F73" s="916"/>
      <c r="G73" s="916"/>
      <c r="H73" s="916"/>
      <c r="I73" s="916"/>
      <c r="J73" s="916"/>
      <c r="K73" s="916"/>
      <c r="L73" s="916"/>
      <c r="M73" s="916"/>
      <c r="N73" s="916"/>
      <c r="O73" s="916"/>
      <c r="P73" s="917"/>
      <c r="Q73" s="918">
        <v>620140</v>
      </c>
      <c r="R73" s="873"/>
      <c r="S73" s="873"/>
      <c r="T73" s="873"/>
      <c r="U73" s="873"/>
      <c r="V73" s="873">
        <v>610214</v>
      </c>
      <c r="W73" s="873"/>
      <c r="X73" s="873"/>
      <c r="Y73" s="873"/>
      <c r="Z73" s="873"/>
      <c r="AA73" s="873">
        <v>9926</v>
      </c>
      <c r="AB73" s="873"/>
      <c r="AC73" s="873"/>
      <c r="AD73" s="873"/>
      <c r="AE73" s="873"/>
      <c r="AF73" s="873">
        <v>9926</v>
      </c>
      <c r="AG73" s="873"/>
      <c r="AH73" s="873"/>
      <c r="AI73" s="873"/>
      <c r="AJ73" s="873"/>
      <c r="AK73" s="873">
        <v>3973</v>
      </c>
      <c r="AL73" s="873"/>
      <c r="AM73" s="873"/>
      <c r="AN73" s="873"/>
      <c r="AO73" s="873"/>
      <c r="AP73" s="873" t="s">
        <v>571</v>
      </c>
      <c r="AQ73" s="873"/>
      <c r="AR73" s="873"/>
      <c r="AS73" s="873"/>
      <c r="AT73" s="873"/>
      <c r="AU73" s="873" t="s">
        <v>576</v>
      </c>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x14ac:dyDescent="0.2">
      <c r="A74" s="261">
        <v>7</v>
      </c>
      <c r="B74" s="915" t="s">
        <v>587</v>
      </c>
      <c r="C74" s="916"/>
      <c r="D74" s="916"/>
      <c r="E74" s="916"/>
      <c r="F74" s="916"/>
      <c r="G74" s="916"/>
      <c r="H74" s="916"/>
      <c r="I74" s="916"/>
      <c r="J74" s="916"/>
      <c r="K74" s="916"/>
      <c r="L74" s="916"/>
      <c r="M74" s="916"/>
      <c r="N74" s="916"/>
      <c r="O74" s="916"/>
      <c r="P74" s="917"/>
      <c r="Q74" s="918">
        <v>2128</v>
      </c>
      <c r="R74" s="873"/>
      <c r="S74" s="873"/>
      <c r="T74" s="873"/>
      <c r="U74" s="873"/>
      <c r="V74" s="873">
        <v>2004</v>
      </c>
      <c r="W74" s="873"/>
      <c r="X74" s="873"/>
      <c r="Y74" s="873"/>
      <c r="Z74" s="873"/>
      <c r="AA74" s="873">
        <v>124</v>
      </c>
      <c r="AB74" s="873"/>
      <c r="AC74" s="873"/>
      <c r="AD74" s="873"/>
      <c r="AE74" s="873"/>
      <c r="AF74" s="873">
        <v>124</v>
      </c>
      <c r="AG74" s="873"/>
      <c r="AH74" s="873"/>
      <c r="AI74" s="873"/>
      <c r="AJ74" s="873"/>
      <c r="AK74" s="873" t="s">
        <v>600</v>
      </c>
      <c r="AL74" s="873"/>
      <c r="AM74" s="873"/>
      <c r="AN74" s="873"/>
      <c r="AO74" s="873"/>
      <c r="AP74" s="873">
        <v>422</v>
      </c>
      <c r="AQ74" s="873"/>
      <c r="AR74" s="873"/>
      <c r="AS74" s="873"/>
      <c r="AT74" s="873"/>
      <c r="AU74" s="873">
        <v>55</v>
      </c>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x14ac:dyDescent="0.2">
      <c r="A75" s="261">
        <v>8</v>
      </c>
      <c r="B75" s="915" t="s">
        <v>588</v>
      </c>
      <c r="C75" s="916"/>
      <c r="D75" s="916"/>
      <c r="E75" s="916"/>
      <c r="F75" s="916"/>
      <c r="G75" s="916"/>
      <c r="H75" s="916"/>
      <c r="I75" s="916"/>
      <c r="J75" s="916"/>
      <c r="K75" s="916"/>
      <c r="L75" s="916"/>
      <c r="M75" s="916"/>
      <c r="N75" s="916"/>
      <c r="O75" s="916"/>
      <c r="P75" s="917"/>
      <c r="Q75" s="921">
        <v>574</v>
      </c>
      <c r="R75" s="922"/>
      <c r="S75" s="922"/>
      <c r="T75" s="922"/>
      <c r="U75" s="872"/>
      <c r="V75" s="923">
        <v>513</v>
      </c>
      <c r="W75" s="922"/>
      <c r="X75" s="922"/>
      <c r="Y75" s="922"/>
      <c r="Z75" s="872"/>
      <c r="AA75" s="923">
        <v>61</v>
      </c>
      <c r="AB75" s="922"/>
      <c r="AC75" s="922"/>
      <c r="AD75" s="922"/>
      <c r="AE75" s="872"/>
      <c r="AF75" s="923">
        <v>61</v>
      </c>
      <c r="AG75" s="922"/>
      <c r="AH75" s="922"/>
      <c r="AI75" s="922"/>
      <c r="AJ75" s="872"/>
      <c r="AK75" s="923" t="s">
        <v>571</v>
      </c>
      <c r="AL75" s="922"/>
      <c r="AM75" s="922"/>
      <c r="AN75" s="922"/>
      <c r="AO75" s="872"/>
      <c r="AP75" s="923">
        <v>372</v>
      </c>
      <c r="AQ75" s="922"/>
      <c r="AR75" s="922"/>
      <c r="AS75" s="922"/>
      <c r="AT75" s="872"/>
      <c r="AU75" s="923">
        <v>64</v>
      </c>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x14ac:dyDescent="0.2">
      <c r="A76" s="261">
        <v>9</v>
      </c>
      <c r="B76" s="915" t="s">
        <v>589</v>
      </c>
      <c r="C76" s="916"/>
      <c r="D76" s="916"/>
      <c r="E76" s="916"/>
      <c r="F76" s="916"/>
      <c r="G76" s="916"/>
      <c r="H76" s="916"/>
      <c r="I76" s="916"/>
      <c r="J76" s="916"/>
      <c r="K76" s="916"/>
      <c r="L76" s="916"/>
      <c r="M76" s="916"/>
      <c r="N76" s="916"/>
      <c r="O76" s="916"/>
      <c r="P76" s="917"/>
      <c r="Q76" s="921">
        <v>3804</v>
      </c>
      <c r="R76" s="922"/>
      <c r="S76" s="922"/>
      <c r="T76" s="922"/>
      <c r="U76" s="872"/>
      <c r="V76" s="923">
        <v>3445</v>
      </c>
      <c r="W76" s="922"/>
      <c r="X76" s="922"/>
      <c r="Y76" s="922"/>
      <c r="Z76" s="872"/>
      <c r="AA76" s="923">
        <v>359</v>
      </c>
      <c r="AB76" s="922"/>
      <c r="AC76" s="922"/>
      <c r="AD76" s="922"/>
      <c r="AE76" s="872"/>
      <c r="AF76" s="923">
        <v>4470</v>
      </c>
      <c r="AG76" s="922"/>
      <c r="AH76" s="922"/>
      <c r="AI76" s="922"/>
      <c r="AJ76" s="872"/>
      <c r="AK76" s="923">
        <v>147</v>
      </c>
      <c r="AL76" s="922"/>
      <c r="AM76" s="922"/>
      <c r="AN76" s="922"/>
      <c r="AO76" s="872"/>
      <c r="AP76" s="923">
        <v>3397</v>
      </c>
      <c r="AQ76" s="922"/>
      <c r="AR76" s="922"/>
      <c r="AS76" s="922"/>
      <c r="AT76" s="872"/>
      <c r="AU76" s="923">
        <v>3</v>
      </c>
      <c r="AV76" s="922"/>
      <c r="AW76" s="922"/>
      <c r="AX76" s="922"/>
      <c r="AY76" s="872"/>
      <c r="AZ76" s="919" t="s">
        <v>594</v>
      </c>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x14ac:dyDescent="0.2">
      <c r="A77" s="261">
        <v>10</v>
      </c>
      <c r="B77" s="915" t="s">
        <v>590</v>
      </c>
      <c r="C77" s="916"/>
      <c r="D77" s="916"/>
      <c r="E77" s="916"/>
      <c r="F77" s="916"/>
      <c r="G77" s="916"/>
      <c r="H77" s="916"/>
      <c r="I77" s="916"/>
      <c r="J77" s="916"/>
      <c r="K77" s="916"/>
      <c r="L77" s="916"/>
      <c r="M77" s="916"/>
      <c r="N77" s="916"/>
      <c r="O77" s="916"/>
      <c r="P77" s="917"/>
      <c r="Q77" s="921">
        <v>2573</v>
      </c>
      <c r="R77" s="922"/>
      <c r="S77" s="922"/>
      <c r="T77" s="922"/>
      <c r="U77" s="872"/>
      <c r="V77" s="923">
        <v>2891</v>
      </c>
      <c r="W77" s="922"/>
      <c r="X77" s="922"/>
      <c r="Y77" s="922"/>
      <c r="Z77" s="872"/>
      <c r="AA77" s="923">
        <v>-318</v>
      </c>
      <c r="AB77" s="922"/>
      <c r="AC77" s="922"/>
      <c r="AD77" s="922"/>
      <c r="AE77" s="872"/>
      <c r="AF77" s="923">
        <v>784</v>
      </c>
      <c r="AG77" s="922"/>
      <c r="AH77" s="922"/>
      <c r="AI77" s="922"/>
      <c r="AJ77" s="872"/>
      <c r="AK77" s="923">
        <v>147</v>
      </c>
      <c r="AL77" s="922"/>
      <c r="AM77" s="922"/>
      <c r="AN77" s="922"/>
      <c r="AO77" s="872"/>
      <c r="AP77" s="923">
        <v>3271</v>
      </c>
      <c r="AQ77" s="922"/>
      <c r="AR77" s="922"/>
      <c r="AS77" s="922"/>
      <c r="AT77" s="872"/>
      <c r="AU77" s="923">
        <v>482</v>
      </c>
      <c r="AV77" s="922"/>
      <c r="AW77" s="922"/>
      <c r="AX77" s="922"/>
      <c r="AY77" s="872"/>
      <c r="AZ77" s="919" t="s">
        <v>594</v>
      </c>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x14ac:dyDescent="0.2">
      <c r="A78" s="261">
        <v>11</v>
      </c>
      <c r="B78" s="915"/>
      <c r="C78" s="916"/>
      <c r="D78" s="916"/>
      <c r="E78" s="916"/>
      <c r="F78" s="916"/>
      <c r="G78" s="916"/>
      <c r="H78" s="916"/>
      <c r="I78" s="916"/>
      <c r="J78" s="916"/>
      <c r="K78" s="916"/>
      <c r="L78" s="916"/>
      <c r="M78" s="916"/>
      <c r="N78" s="916"/>
      <c r="O78" s="916"/>
      <c r="P78" s="917"/>
      <c r="Q78" s="918"/>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x14ac:dyDescent="0.2">
      <c r="A79" s="261">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x14ac:dyDescent="0.2">
      <c r="A80" s="261">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x14ac:dyDescent="0.2">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x14ac:dyDescent="0.2">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x14ac:dyDescent="0.2">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x14ac:dyDescent="0.2">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x14ac:dyDescent="0.2">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x14ac:dyDescent="0.2">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x14ac:dyDescent="0.2">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x14ac:dyDescent="0.25">
      <c r="A88" s="264" t="s">
        <v>392</v>
      </c>
      <c r="B88" s="832" t="s">
        <v>420</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16738</v>
      </c>
      <c r="AG88" s="884"/>
      <c r="AH88" s="884"/>
      <c r="AI88" s="884"/>
      <c r="AJ88" s="884"/>
      <c r="AK88" s="881"/>
      <c r="AL88" s="881"/>
      <c r="AM88" s="881"/>
      <c r="AN88" s="881"/>
      <c r="AO88" s="881"/>
      <c r="AP88" s="884">
        <v>7462</v>
      </c>
      <c r="AQ88" s="884"/>
      <c r="AR88" s="884"/>
      <c r="AS88" s="884"/>
      <c r="AT88" s="884"/>
      <c r="AU88" s="884">
        <v>604</v>
      </c>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392</v>
      </c>
      <c r="BR102" s="832" t="s">
        <v>421</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v>35</v>
      </c>
      <c r="CS102" s="892"/>
      <c r="CT102" s="892"/>
      <c r="CU102" s="892"/>
      <c r="CV102" s="935"/>
      <c r="CW102" s="934"/>
      <c r="CX102" s="892"/>
      <c r="CY102" s="892"/>
      <c r="CZ102" s="892"/>
      <c r="DA102" s="935"/>
      <c r="DB102" s="934"/>
      <c r="DC102" s="892"/>
      <c r="DD102" s="892"/>
      <c r="DE102" s="892"/>
      <c r="DF102" s="935"/>
      <c r="DG102" s="934"/>
      <c r="DH102" s="892"/>
      <c r="DI102" s="892"/>
      <c r="DJ102" s="892"/>
      <c r="DK102" s="935"/>
      <c r="DL102" s="934"/>
      <c r="DM102" s="892"/>
      <c r="DN102" s="892"/>
      <c r="DO102" s="892"/>
      <c r="DP102" s="935"/>
      <c r="DQ102" s="934"/>
      <c r="DR102" s="892"/>
      <c r="DS102" s="892"/>
      <c r="DT102" s="892"/>
      <c r="DU102" s="935"/>
      <c r="DV102" s="958"/>
      <c r="DW102" s="959"/>
      <c r="DX102" s="959"/>
      <c r="DY102" s="959"/>
      <c r="DZ102" s="960"/>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422</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423</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424</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425</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963" t="s">
        <v>426</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427</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x14ac:dyDescent="0.2">
      <c r="A109" s="956" t="s">
        <v>428</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429</v>
      </c>
      <c r="AB109" s="937"/>
      <c r="AC109" s="937"/>
      <c r="AD109" s="937"/>
      <c r="AE109" s="938"/>
      <c r="AF109" s="936" t="s">
        <v>310</v>
      </c>
      <c r="AG109" s="937"/>
      <c r="AH109" s="937"/>
      <c r="AI109" s="937"/>
      <c r="AJ109" s="938"/>
      <c r="AK109" s="936" t="s">
        <v>309</v>
      </c>
      <c r="AL109" s="937"/>
      <c r="AM109" s="937"/>
      <c r="AN109" s="937"/>
      <c r="AO109" s="938"/>
      <c r="AP109" s="936" t="s">
        <v>430</v>
      </c>
      <c r="AQ109" s="937"/>
      <c r="AR109" s="937"/>
      <c r="AS109" s="937"/>
      <c r="AT109" s="939"/>
      <c r="AU109" s="956" t="s">
        <v>428</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429</v>
      </c>
      <c r="BR109" s="937"/>
      <c r="BS109" s="937"/>
      <c r="BT109" s="937"/>
      <c r="BU109" s="938"/>
      <c r="BV109" s="936" t="s">
        <v>310</v>
      </c>
      <c r="BW109" s="937"/>
      <c r="BX109" s="937"/>
      <c r="BY109" s="937"/>
      <c r="BZ109" s="938"/>
      <c r="CA109" s="936" t="s">
        <v>309</v>
      </c>
      <c r="CB109" s="937"/>
      <c r="CC109" s="937"/>
      <c r="CD109" s="937"/>
      <c r="CE109" s="938"/>
      <c r="CF109" s="957" t="s">
        <v>430</v>
      </c>
      <c r="CG109" s="957"/>
      <c r="CH109" s="957"/>
      <c r="CI109" s="957"/>
      <c r="CJ109" s="957"/>
      <c r="CK109" s="936" t="s">
        <v>431</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429</v>
      </c>
      <c r="DH109" s="937"/>
      <c r="DI109" s="937"/>
      <c r="DJ109" s="937"/>
      <c r="DK109" s="938"/>
      <c r="DL109" s="936" t="s">
        <v>310</v>
      </c>
      <c r="DM109" s="937"/>
      <c r="DN109" s="937"/>
      <c r="DO109" s="937"/>
      <c r="DP109" s="938"/>
      <c r="DQ109" s="936" t="s">
        <v>309</v>
      </c>
      <c r="DR109" s="937"/>
      <c r="DS109" s="937"/>
      <c r="DT109" s="937"/>
      <c r="DU109" s="938"/>
      <c r="DV109" s="936" t="s">
        <v>430</v>
      </c>
      <c r="DW109" s="937"/>
      <c r="DX109" s="937"/>
      <c r="DY109" s="937"/>
      <c r="DZ109" s="939"/>
    </row>
    <row r="110" spans="1:131" s="246" customFormat="1" ht="26.25" customHeight="1" x14ac:dyDescent="0.2">
      <c r="A110" s="940" t="s">
        <v>432</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485536</v>
      </c>
      <c r="AB110" s="944"/>
      <c r="AC110" s="944"/>
      <c r="AD110" s="944"/>
      <c r="AE110" s="945"/>
      <c r="AF110" s="946">
        <v>485656</v>
      </c>
      <c r="AG110" s="944"/>
      <c r="AH110" s="944"/>
      <c r="AI110" s="944"/>
      <c r="AJ110" s="945"/>
      <c r="AK110" s="946">
        <v>459710</v>
      </c>
      <c r="AL110" s="944"/>
      <c r="AM110" s="944"/>
      <c r="AN110" s="944"/>
      <c r="AO110" s="945"/>
      <c r="AP110" s="947">
        <v>16.100000000000001</v>
      </c>
      <c r="AQ110" s="948"/>
      <c r="AR110" s="948"/>
      <c r="AS110" s="948"/>
      <c r="AT110" s="949"/>
      <c r="AU110" s="950" t="s">
        <v>73</v>
      </c>
      <c r="AV110" s="951"/>
      <c r="AW110" s="951"/>
      <c r="AX110" s="951"/>
      <c r="AY110" s="951"/>
      <c r="AZ110" s="992" t="s">
        <v>433</v>
      </c>
      <c r="BA110" s="941"/>
      <c r="BB110" s="941"/>
      <c r="BC110" s="941"/>
      <c r="BD110" s="941"/>
      <c r="BE110" s="941"/>
      <c r="BF110" s="941"/>
      <c r="BG110" s="941"/>
      <c r="BH110" s="941"/>
      <c r="BI110" s="941"/>
      <c r="BJ110" s="941"/>
      <c r="BK110" s="941"/>
      <c r="BL110" s="941"/>
      <c r="BM110" s="941"/>
      <c r="BN110" s="941"/>
      <c r="BO110" s="941"/>
      <c r="BP110" s="942"/>
      <c r="BQ110" s="978">
        <v>4549981</v>
      </c>
      <c r="BR110" s="979"/>
      <c r="BS110" s="979"/>
      <c r="BT110" s="979"/>
      <c r="BU110" s="979"/>
      <c r="BV110" s="979">
        <v>4469166</v>
      </c>
      <c r="BW110" s="979"/>
      <c r="BX110" s="979"/>
      <c r="BY110" s="979"/>
      <c r="BZ110" s="979"/>
      <c r="CA110" s="979">
        <v>4405157</v>
      </c>
      <c r="CB110" s="979"/>
      <c r="CC110" s="979"/>
      <c r="CD110" s="979"/>
      <c r="CE110" s="979"/>
      <c r="CF110" s="993">
        <v>154.30000000000001</v>
      </c>
      <c r="CG110" s="994"/>
      <c r="CH110" s="994"/>
      <c r="CI110" s="994"/>
      <c r="CJ110" s="994"/>
      <c r="CK110" s="995" t="s">
        <v>434</v>
      </c>
      <c r="CL110" s="996"/>
      <c r="CM110" s="975" t="s">
        <v>435</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130</v>
      </c>
      <c r="DH110" s="979"/>
      <c r="DI110" s="979"/>
      <c r="DJ110" s="979"/>
      <c r="DK110" s="979"/>
      <c r="DL110" s="979" t="s">
        <v>130</v>
      </c>
      <c r="DM110" s="979"/>
      <c r="DN110" s="979"/>
      <c r="DO110" s="979"/>
      <c r="DP110" s="979"/>
      <c r="DQ110" s="979" t="s">
        <v>130</v>
      </c>
      <c r="DR110" s="979"/>
      <c r="DS110" s="979"/>
      <c r="DT110" s="979"/>
      <c r="DU110" s="979"/>
      <c r="DV110" s="980" t="s">
        <v>130</v>
      </c>
      <c r="DW110" s="980"/>
      <c r="DX110" s="980"/>
      <c r="DY110" s="980"/>
      <c r="DZ110" s="981"/>
    </row>
    <row r="111" spans="1:131" s="246" customFormat="1" ht="26.25" customHeight="1" x14ac:dyDescent="0.2">
      <c r="A111" s="982" t="s">
        <v>436</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130</v>
      </c>
      <c r="AB111" s="986"/>
      <c r="AC111" s="986"/>
      <c r="AD111" s="986"/>
      <c r="AE111" s="987"/>
      <c r="AF111" s="988" t="s">
        <v>130</v>
      </c>
      <c r="AG111" s="986"/>
      <c r="AH111" s="986"/>
      <c r="AI111" s="986"/>
      <c r="AJ111" s="987"/>
      <c r="AK111" s="988" t="s">
        <v>130</v>
      </c>
      <c r="AL111" s="986"/>
      <c r="AM111" s="986"/>
      <c r="AN111" s="986"/>
      <c r="AO111" s="987"/>
      <c r="AP111" s="989" t="s">
        <v>130</v>
      </c>
      <c r="AQ111" s="990"/>
      <c r="AR111" s="990"/>
      <c r="AS111" s="990"/>
      <c r="AT111" s="991"/>
      <c r="AU111" s="952"/>
      <c r="AV111" s="953"/>
      <c r="AW111" s="953"/>
      <c r="AX111" s="953"/>
      <c r="AY111" s="953"/>
      <c r="AZ111" s="1001" t="s">
        <v>437</v>
      </c>
      <c r="BA111" s="1002"/>
      <c r="BB111" s="1002"/>
      <c r="BC111" s="1002"/>
      <c r="BD111" s="1002"/>
      <c r="BE111" s="1002"/>
      <c r="BF111" s="1002"/>
      <c r="BG111" s="1002"/>
      <c r="BH111" s="1002"/>
      <c r="BI111" s="1002"/>
      <c r="BJ111" s="1002"/>
      <c r="BK111" s="1002"/>
      <c r="BL111" s="1002"/>
      <c r="BM111" s="1002"/>
      <c r="BN111" s="1002"/>
      <c r="BO111" s="1002"/>
      <c r="BP111" s="1003"/>
      <c r="BQ111" s="971" t="s">
        <v>130</v>
      </c>
      <c r="BR111" s="972"/>
      <c r="BS111" s="972"/>
      <c r="BT111" s="972"/>
      <c r="BU111" s="972"/>
      <c r="BV111" s="972" t="s">
        <v>130</v>
      </c>
      <c r="BW111" s="972"/>
      <c r="BX111" s="972"/>
      <c r="BY111" s="972"/>
      <c r="BZ111" s="972"/>
      <c r="CA111" s="972" t="s">
        <v>130</v>
      </c>
      <c r="CB111" s="972"/>
      <c r="CC111" s="972"/>
      <c r="CD111" s="972"/>
      <c r="CE111" s="972"/>
      <c r="CF111" s="966" t="s">
        <v>130</v>
      </c>
      <c r="CG111" s="967"/>
      <c r="CH111" s="967"/>
      <c r="CI111" s="967"/>
      <c r="CJ111" s="967"/>
      <c r="CK111" s="997"/>
      <c r="CL111" s="998"/>
      <c r="CM111" s="968" t="s">
        <v>438</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130</v>
      </c>
      <c r="DH111" s="972"/>
      <c r="DI111" s="972"/>
      <c r="DJ111" s="972"/>
      <c r="DK111" s="972"/>
      <c r="DL111" s="972" t="s">
        <v>130</v>
      </c>
      <c r="DM111" s="972"/>
      <c r="DN111" s="972"/>
      <c r="DO111" s="972"/>
      <c r="DP111" s="972"/>
      <c r="DQ111" s="972" t="s">
        <v>130</v>
      </c>
      <c r="DR111" s="972"/>
      <c r="DS111" s="972"/>
      <c r="DT111" s="972"/>
      <c r="DU111" s="972"/>
      <c r="DV111" s="973" t="s">
        <v>130</v>
      </c>
      <c r="DW111" s="973"/>
      <c r="DX111" s="973"/>
      <c r="DY111" s="973"/>
      <c r="DZ111" s="974"/>
    </row>
    <row r="112" spans="1:131" s="246" customFormat="1" ht="26.25" customHeight="1" x14ac:dyDescent="0.2">
      <c r="A112" s="1004" t="s">
        <v>439</v>
      </c>
      <c r="B112" s="1005"/>
      <c r="C112" s="1002" t="s">
        <v>440</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130</v>
      </c>
      <c r="AB112" s="1011"/>
      <c r="AC112" s="1011"/>
      <c r="AD112" s="1011"/>
      <c r="AE112" s="1012"/>
      <c r="AF112" s="1013" t="s">
        <v>130</v>
      </c>
      <c r="AG112" s="1011"/>
      <c r="AH112" s="1011"/>
      <c r="AI112" s="1011"/>
      <c r="AJ112" s="1012"/>
      <c r="AK112" s="1013" t="s">
        <v>130</v>
      </c>
      <c r="AL112" s="1011"/>
      <c r="AM112" s="1011"/>
      <c r="AN112" s="1011"/>
      <c r="AO112" s="1012"/>
      <c r="AP112" s="1014" t="s">
        <v>130</v>
      </c>
      <c r="AQ112" s="1015"/>
      <c r="AR112" s="1015"/>
      <c r="AS112" s="1015"/>
      <c r="AT112" s="1016"/>
      <c r="AU112" s="952"/>
      <c r="AV112" s="953"/>
      <c r="AW112" s="953"/>
      <c r="AX112" s="953"/>
      <c r="AY112" s="953"/>
      <c r="AZ112" s="1001" t="s">
        <v>441</v>
      </c>
      <c r="BA112" s="1002"/>
      <c r="BB112" s="1002"/>
      <c r="BC112" s="1002"/>
      <c r="BD112" s="1002"/>
      <c r="BE112" s="1002"/>
      <c r="BF112" s="1002"/>
      <c r="BG112" s="1002"/>
      <c r="BH112" s="1002"/>
      <c r="BI112" s="1002"/>
      <c r="BJ112" s="1002"/>
      <c r="BK112" s="1002"/>
      <c r="BL112" s="1002"/>
      <c r="BM112" s="1002"/>
      <c r="BN112" s="1002"/>
      <c r="BO112" s="1002"/>
      <c r="BP112" s="1003"/>
      <c r="BQ112" s="971">
        <v>241851</v>
      </c>
      <c r="BR112" s="972"/>
      <c r="BS112" s="972"/>
      <c r="BT112" s="972"/>
      <c r="BU112" s="972"/>
      <c r="BV112" s="972">
        <v>237468</v>
      </c>
      <c r="BW112" s="972"/>
      <c r="BX112" s="972"/>
      <c r="BY112" s="972"/>
      <c r="BZ112" s="972"/>
      <c r="CA112" s="972">
        <v>227837</v>
      </c>
      <c r="CB112" s="972"/>
      <c r="CC112" s="972"/>
      <c r="CD112" s="972"/>
      <c r="CE112" s="972"/>
      <c r="CF112" s="966">
        <v>8</v>
      </c>
      <c r="CG112" s="967"/>
      <c r="CH112" s="967"/>
      <c r="CI112" s="967"/>
      <c r="CJ112" s="967"/>
      <c r="CK112" s="997"/>
      <c r="CL112" s="998"/>
      <c r="CM112" s="968" t="s">
        <v>442</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130</v>
      </c>
      <c r="DH112" s="972"/>
      <c r="DI112" s="972"/>
      <c r="DJ112" s="972"/>
      <c r="DK112" s="972"/>
      <c r="DL112" s="972" t="s">
        <v>130</v>
      </c>
      <c r="DM112" s="972"/>
      <c r="DN112" s="972"/>
      <c r="DO112" s="972"/>
      <c r="DP112" s="972"/>
      <c r="DQ112" s="972" t="s">
        <v>130</v>
      </c>
      <c r="DR112" s="972"/>
      <c r="DS112" s="972"/>
      <c r="DT112" s="972"/>
      <c r="DU112" s="972"/>
      <c r="DV112" s="973" t="s">
        <v>130</v>
      </c>
      <c r="DW112" s="973"/>
      <c r="DX112" s="973"/>
      <c r="DY112" s="973"/>
      <c r="DZ112" s="974"/>
    </row>
    <row r="113" spans="1:130" s="246" customFormat="1" ht="26.25" customHeight="1" x14ac:dyDescent="0.2">
      <c r="A113" s="1006"/>
      <c r="B113" s="1007"/>
      <c r="C113" s="1002" t="s">
        <v>443</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20946</v>
      </c>
      <c r="AB113" s="986"/>
      <c r="AC113" s="986"/>
      <c r="AD113" s="986"/>
      <c r="AE113" s="987"/>
      <c r="AF113" s="988">
        <v>18645</v>
      </c>
      <c r="AG113" s="986"/>
      <c r="AH113" s="986"/>
      <c r="AI113" s="986"/>
      <c r="AJ113" s="987"/>
      <c r="AK113" s="988">
        <v>17721</v>
      </c>
      <c r="AL113" s="986"/>
      <c r="AM113" s="986"/>
      <c r="AN113" s="986"/>
      <c r="AO113" s="987"/>
      <c r="AP113" s="989">
        <v>0.6</v>
      </c>
      <c r="AQ113" s="990"/>
      <c r="AR113" s="990"/>
      <c r="AS113" s="990"/>
      <c r="AT113" s="991"/>
      <c r="AU113" s="952"/>
      <c r="AV113" s="953"/>
      <c r="AW113" s="953"/>
      <c r="AX113" s="953"/>
      <c r="AY113" s="953"/>
      <c r="AZ113" s="1001" t="s">
        <v>444</v>
      </c>
      <c r="BA113" s="1002"/>
      <c r="BB113" s="1002"/>
      <c r="BC113" s="1002"/>
      <c r="BD113" s="1002"/>
      <c r="BE113" s="1002"/>
      <c r="BF113" s="1002"/>
      <c r="BG113" s="1002"/>
      <c r="BH113" s="1002"/>
      <c r="BI113" s="1002"/>
      <c r="BJ113" s="1002"/>
      <c r="BK113" s="1002"/>
      <c r="BL113" s="1002"/>
      <c r="BM113" s="1002"/>
      <c r="BN113" s="1002"/>
      <c r="BO113" s="1002"/>
      <c r="BP113" s="1003"/>
      <c r="BQ113" s="971">
        <v>695857</v>
      </c>
      <c r="BR113" s="972"/>
      <c r="BS113" s="972"/>
      <c r="BT113" s="972"/>
      <c r="BU113" s="972"/>
      <c r="BV113" s="972">
        <v>661590</v>
      </c>
      <c r="BW113" s="972"/>
      <c r="BX113" s="972"/>
      <c r="BY113" s="972"/>
      <c r="BZ113" s="972"/>
      <c r="CA113" s="972">
        <v>604327</v>
      </c>
      <c r="CB113" s="972"/>
      <c r="CC113" s="972"/>
      <c r="CD113" s="972"/>
      <c r="CE113" s="972"/>
      <c r="CF113" s="966">
        <v>21.2</v>
      </c>
      <c r="CG113" s="967"/>
      <c r="CH113" s="967"/>
      <c r="CI113" s="967"/>
      <c r="CJ113" s="967"/>
      <c r="CK113" s="997"/>
      <c r="CL113" s="998"/>
      <c r="CM113" s="968" t="s">
        <v>445</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130</v>
      </c>
      <c r="DH113" s="1011"/>
      <c r="DI113" s="1011"/>
      <c r="DJ113" s="1011"/>
      <c r="DK113" s="1012"/>
      <c r="DL113" s="1013" t="s">
        <v>130</v>
      </c>
      <c r="DM113" s="1011"/>
      <c r="DN113" s="1011"/>
      <c r="DO113" s="1011"/>
      <c r="DP113" s="1012"/>
      <c r="DQ113" s="1013" t="s">
        <v>130</v>
      </c>
      <c r="DR113" s="1011"/>
      <c r="DS113" s="1011"/>
      <c r="DT113" s="1011"/>
      <c r="DU113" s="1012"/>
      <c r="DV113" s="1014" t="s">
        <v>130</v>
      </c>
      <c r="DW113" s="1015"/>
      <c r="DX113" s="1015"/>
      <c r="DY113" s="1015"/>
      <c r="DZ113" s="1016"/>
    </row>
    <row r="114" spans="1:130" s="246" customFormat="1" ht="26.25" customHeight="1" x14ac:dyDescent="0.2">
      <c r="A114" s="1006"/>
      <c r="B114" s="1007"/>
      <c r="C114" s="1002" t="s">
        <v>446</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34696</v>
      </c>
      <c r="AB114" s="1011"/>
      <c r="AC114" s="1011"/>
      <c r="AD114" s="1011"/>
      <c r="AE114" s="1012"/>
      <c r="AF114" s="1013">
        <v>34864</v>
      </c>
      <c r="AG114" s="1011"/>
      <c r="AH114" s="1011"/>
      <c r="AI114" s="1011"/>
      <c r="AJ114" s="1012"/>
      <c r="AK114" s="1013">
        <v>40255</v>
      </c>
      <c r="AL114" s="1011"/>
      <c r="AM114" s="1011"/>
      <c r="AN114" s="1011"/>
      <c r="AO114" s="1012"/>
      <c r="AP114" s="1014">
        <v>1.4</v>
      </c>
      <c r="AQ114" s="1015"/>
      <c r="AR114" s="1015"/>
      <c r="AS114" s="1015"/>
      <c r="AT114" s="1016"/>
      <c r="AU114" s="952"/>
      <c r="AV114" s="953"/>
      <c r="AW114" s="953"/>
      <c r="AX114" s="953"/>
      <c r="AY114" s="953"/>
      <c r="AZ114" s="1001" t="s">
        <v>447</v>
      </c>
      <c r="BA114" s="1002"/>
      <c r="BB114" s="1002"/>
      <c r="BC114" s="1002"/>
      <c r="BD114" s="1002"/>
      <c r="BE114" s="1002"/>
      <c r="BF114" s="1002"/>
      <c r="BG114" s="1002"/>
      <c r="BH114" s="1002"/>
      <c r="BI114" s="1002"/>
      <c r="BJ114" s="1002"/>
      <c r="BK114" s="1002"/>
      <c r="BL114" s="1002"/>
      <c r="BM114" s="1002"/>
      <c r="BN114" s="1002"/>
      <c r="BO114" s="1002"/>
      <c r="BP114" s="1003"/>
      <c r="BQ114" s="971">
        <v>1847207</v>
      </c>
      <c r="BR114" s="972"/>
      <c r="BS114" s="972"/>
      <c r="BT114" s="972"/>
      <c r="BU114" s="972"/>
      <c r="BV114" s="972">
        <v>1806443</v>
      </c>
      <c r="BW114" s="972"/>
      <c r="BX114" s="972"/>
      <c r="BY114" s="972"/>
      <c r="BZ114" s="972"/>
      <c r="CA114" s="972">
        <v>1684034</v>
      </c>
      <c r="CB114" s="972"/>
      <c r="CC114" s="972"/>
      <c r="CD114" s="972"/>
      <c r="CE114" s="972"/>
      <c r="CF114" s="966">
        <v>59</v>
      </c>
      <c r="CG114" s="967"/>
      <c r="CH114" s="967"/>
      <c r="CI114" s="967"/>
      <c r="CJ114" s="967"/>
      <c r="CK114" s="997"/>
      <c r="CL114" s="998"/>
      <c r="CM114" s="968" t="s">
        <v>448</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130</v>
      </c>
      <c r="DH114" s="1011"/>
      <c r="DI114" s="1011"/>
      <c r="DJ114" s="1011"/>
      <c r="DK114" s="1012"/>
      <c r="DL114" s="1013" t="s">
        <v>130</v>
      </c>
      <c r="DM114" s="1011"/>
      <c r="DN114" s="1011"/>
      <c r="DO114" s="1011"/>
      <c r="DP114" s="1012"/>
      <c r="DQ114" s="1013" t="s">
        <v>130</v>
      </c>
      <c r="DR114" s="1011"/>
      <c r="DS114" s="1011"/>
      <c r="DT114" s="1011"/>
      <c r="DU114" s="1012"/>
      <c r="DV114" s="1014" t="s">
        <v>130</v>
      </c>
      <c r="DW114" s="1015"/>
      <c r="DX114" s="1015"/>
      <c r="DY114" s="1015"/>
      <c r="DZ114" s="1016"/>
    </row>
    <row r="115" spans="1:130" s="246" customFormat="1" ht="26.25" customHeight="1" x14ac:dyDescent="0.2">
      <c r="A115" s="1006"/>
      <c r="B115" s="1007"/>
      <c r="C115" s="1002" t="s">
        <v>449</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t="s">
        <v>130</v>
      </c>
      <c r="AB115" s="986"/>
      <c r="AC115" s="986"/>
      <c r="AD115" s="986"/>
      <c r="AE115" s="987"/>
      <c r="AF115" s="988" t="s">
        <v>130</v>
      </c>
      <c r="AG115" s="986"/>
      <c r="AH115" s="986"/>
      <c r="AI115" s="986"/>
      <c r="AJ115" s="987"/>
      <c r="AK115" s="988" t="s">
        <v>130</v>
      </c>
      <c r="AL115" s="986"/>
      <c r="AM115" s="986"/>
      <c r="AN115" s="986"/>
      <c r="AO115" s="987"/>
      <c r="AP115" s="989" t="s">
        <v>130</v>
      </c>
      <c r="AQ115" s="990"/>
      <c r="AR115" s="990"/>
      <c r="AS115" s="990"/>
      <c r="AT115" s="991"/>
      <c r="AU115" s="952"/>
      <c r="AV115" s="953"/>
      <c r="AW115" s="953"/>
      <c r="AX115" s="953"/>
      <c r="AY115" s="953"/>
      <c r="AZ115" s="1001" t="s">
        <v>450</v>
      </c>
      <c r="BA115" s="1002"/>
      <c r="BB115" s="1002"/>
      <c r="BC115" s="1002"/>
      <c r="BD115" s="1002"/>
      <c r="BE115" s="1002"/>
      <c r="BF115" s="1002"/>
      <c r="BG115" s="1002"/>
      <c r="BH115" s="1002"/>
      <c r="BI115" s="1002"/>
      <c r="BJ115" s="1002"/>
      <c r="BK115" s="1002"/>
      <c r="BL115" s="1002"/>
      <c r="BM115" s="1002"/>
      <c r="BN115" s="1002"/>
      <c r="BO115" s="1002"/>
      <c r="BP115" s="1003"/>
      <c r="BQ115" s="971" t="s">
        <v>130</v>
      </c>
      <c r="BR115" s="972"/>
      <c r="BS115" s="972"/>
      <c r="BT115" s="972"/>
      <c r="BU115" s="972"/>
      <c r="BV115" s="972" t="s">
        <v>130</v>
      </c>
      <c r="BW115" s="972"/>
      <c r="BX115" s="972"/>
      <c r="BY115" s="972"/>
      <c r="BZ115" s="972"/>
      <c r="CA115" s="972" t="s">
        <v>130</v>
      </c>
      <c r="CB115" s="972"/>
      <c r="CC115" s="972"/>
      <c r="CD115" s="972"/>
      <c r="CE115" s="972"/>
      <c r="CF115" s="966" t="s">
        <v>130</v>
      </c>
      <c r="CG115" s="967"/>
      <c r="CH115" s="967"/>
      <c r="CI115" s="967"/>
      <c r="CJ115" s="967"/>
      <c r="CK115" s="997"/>
      <c r="CL115" s="998"/>
      <c r="CM115" s="1001" t="s">
        <v>451</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130</v>
      </c>
      <c r="DH115" s="1011"/>
      <c r="DI115" s="1011"/>
      <c r="DJ115" s="1011"/>
      <c r="DK115" s="1012"/>
      <c r="DL115" s="1013" t="s">
        <v>130</v>
      </c>
      <c r="DM115" s="1011"/>
      <c r="DN115" s="1011"/>
      <c r="DO115" s="1011"/>
      <c r="DP115" s="1012"/>
      <c r="DQ115" s="1013" t="s">
        <v>130</v>
      </c>
      <c r="DR115" s="1011"/>
      <c r="DS115" s="1011"/>
      <c r="DT115" s="1011"/>
      <c r="DU115" s="1012"/>
      <c r="DV115" s="1014" t="s">
        <v>130</v>
      </c>
      <c r="DW115" s="1015"/>
      <c r="DX115" s="1015"/>
      <c r="DY115" s="1015"/>
      <c r="DZ115" s="1016"/>
    </row>
    <row r="116" spans="1:130" s="246" customFormat="1" ht="26.25" customHeight="1" x14ac:dyDescent="0.2">
      <c r="A116" s="1008"/>
      <c r="B116" s="1009"/>
      <c r="C116" s="1017" t="s">
        <v>452</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t="s">
        <v>130</v>
      </c>
      <c r="AB116" s="1011"/>
      <c r="AC116" s="1011"/>
      <c r="AD116" s="1011"/>
      <c r="AE116" s="1012"/>
      <c r="AF116" s="1013" t="s">
        <v>130</v>
      </c>
      <c r="AG116" s="1011"/>
      <c r="AH116" s="1011"/>
      <c r="AI116" s="1011"/>
      <c r="AJ116" s="1012"/>
      <c r="AK116" s="1013" t="s">
        <v>130</v>
      </c>
      <c r="AL116" s="1011"/>
      <c r="AM116" s="1011"/>
      <c r="AN116" s="1011"/>
      <c r="AO116" s="1012"/>
      <c r="AP116" s="1014" t="s">
        <v>130</v>
      </c>
      <c r="AQ116" s="1015"/>
      <c r="AR116" s="1015"/>
      <c r="AS116" s="1015"/>
      <c r="AT116" s="1016"/>
      <c r="AU116" s="952"/>
      <c r="AV116" s="953"/>
      <c r="AW116" s="953"/>
      <c r="AX116" s="953"/>
      <c r="AY116" s="953"/>
      <c r="AZ116" s="1019" t="s">
        <v>453</v>
      </c>
      <c r="BA116" s="1020"/>
      <c r="BB116" s="1020"/>
      <c r="BC116" s="1020"/>
      <c r="BD116" s="1020"/>
      <c r="BE116" s="1020"/>
      <c r="BF116" s="1020"/>
      <c r="BG116" s="1020"/>
      <c r="BH116" s="1020"/>
      <c r="BI116" s="1020"/>
      <c r="BJ116" s="1020"/>
      <c r="BK116" s="1020"/>
      <c r="BL116" s="1020"/>
      <c r="BM116" s="1020"/>
      <c r="BN116" s="1020"/>
      <c r="BO116" s="1020"/>
      <c r="BP116" s="1021"/>
      <c r="BQ116" s="971" t="s">
        <v>130</v>
      </c>
      <c r="BR116" s="972"/>
      <c r="BS116" s="972"/>
      <c r="BT116" s="972"/>
      <c r="BU116" s="972"/>
      <c r="BV116" s="972" t="s">
        <v>130</v>
      </c>
      <c r="BW116" s="972"/>
      <c r="BX116" s="972"/>
      <c r="BY116" s="972"/>
      <c r="BZ116" s="972"/>
      <c r="CA116" s="972" t="s">
        <v>130</v>
      </c>
      <c r="CB116" s="972"/>
      <c r="CC116" s="972"/>
      <c r="CD116" s="972"/>
      <c r="CE116" s="972"/>
      <c r="CF116" s="966" t="s">
        <v>130</v>
      </c>
      <c r="CG116" s="967"/>
      <c r="CH116" s="967"/>
      <c r="CI116" s="967"/>
      <c r="CJ116" s="967"/>
      <c r="CK116" s="997"/>
      <c r="CL116" s="998"/>
      <c r="CM116" s="968" t="s">
        <v>454</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t="s">
        <v>130</v>
      </c>
      <c r="DH116" s="1011"/>
      <c r="DI116" s="1011"/>
      <c r="DJ116" s="1011"/>
      <c r="DK116" s="1012"/>
      <c r="DL116" s="1013" t="s">
        <v>130</v>
      </c>
      <c r="DM116" s="1011"/>
      <c r="DN116" s="1011"/>
      <c r="DO116" s="1011"/>
      <c r="DP116" s="1012"/>
      <c r="DQ116" s="1013" t="s">
        <v>130</v>
      </c>
      <c r="DR116" s="1011"/>
      <c r="DS116" s="1011"/>
      <c r="DT116" s="1011"/>
      <c r="DU116" s="1012"/>
      <c r="DV116" s="1014" t="s">
        <v>130</v>
      </c>
      <c r="DW116" s="1015"/>
      <c r="DX116" s="1015"/>
      <c r="DY116" s="1015"/>
      <c r="DZ116" s="1016"/>
    </row>
    <row r="117" spans="1:130" s="246" customFormat="1" ht="26.25" customHeight="1" x14ac:dyDescent="0.2">
      <c r="A117" s="956" t="s">
        <v>191</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455</v>
      </c>
      <c r="Z117" s="938"/>
      <c r="AA117" s="1028">
        <v>541178</v>
      </c>
      <c r="AB117" s="1029"/>
      <c r="AC117" s="1029"/>
      <c r="AD117" s="1029"/>
      <c r="AE117" s="1030"/>
      <c r="AF117" s="1031">
        <v>539165</v>
      </c>
      <c r="AG117" s="1029"/>
      <c r="AH117" s="1029"/>
      <c r="AI117" s="1029"/>
      <c r="AJ117" s="1030"/>
      <c r="AK117" s="1031">
        <v>517686</v>
      </c>
      <c r="AL117" s="1029"/>
      <c r="AM117" s="1029"/>
      <c r="AN117" s="1029"/>
      <c r="AO117" s="1030"/>
      <c r="AP117" s="1032"/>
      <c r="AQ117" s="1033"/>
      <c r="AR117" s="1033"/>
      <c r="AS117" s="1033"/>
      <c r="AT117" s="1034"/>
      <c r="AU117" s="952"/>
      <c r="AV117" s="953"/>
      <c r="AW117" s="953"/>
      <c r="AX117" s="953"/>
      <c r="AY117" s="953"/>
      <c r="AZ117" s="1019" t="s">
        <v>456</v>
      </c>
      <c r="BA117" s="1020"/>
      <c r="BB117" s="1020"/>
      <c r="BC117" s="1020"/>
      <c r="BD117" s="1020"/>
      <c r="BE117" s="1020"/>
      <c r="BF117" s="1020"/>
      <c r="BG117" s="1020"/>
      <c r="BH117" s="1020"/>
      <c r="BI117" s="1020"/>
      <c r="BJ117" s="1020"/>
      <c r="BK117" s="1020"/>
      <c r="BL117" s="1020"/>
      <c r="BM117" s="1020"/>
      <c r="BN117" s="1020"/>
      <c r="BO117" s="1020"/>
      <c r="BP117" s="1021"/>
      <c r="BQ117" s="971" t="s">
        <v>130</v>
      </c>
      <c r="BR117" s="972"/>
      <c r="BS117" s="972"/>
      <c r="BT117" s="972"/>
      <c r="BU117" s="972"/>
      <c r="BV117" s="972" t="s">
        <v>130</v>
      </c>
      <c r="BW117" s="972"/>
      <c r="BX117" s="972"/>
      <c r="BY117" s="972"/>
      <c r="BZ117" s="972"/>
      <c r="CA117" s="972" t="s">
        <v>130</v>
      </c>
      <c r="CB117" s="972"/>
      <c r="CC117" s="972"/>
      <c r="CD117" s="972"/>
      <c r="CE117" s="972"/>
      <c r="CF117" s="966" t="s">
        <v>130</v>
      </c>
      <c r="CG117" s="967"/>
      <c r="CH117" s="967"/>
      <c r="CI117" s="967"/>
      <c r="CJ117" s="967"/>
      <c r="CK117" s="997"/>
      <c r="CL117" s="998"/>
      <c r="CM117" s="968" t="s">
        <v>457</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130</v>
      </c>
      <c r="DH117" s="1011"/>
      <c r="DI117" s="1011"/>
      <c r="DJ117" s="1011"/>
      <c r="DK117" s="1012"/>
      <c r="DL117" s="1013" t="s">
        <v>130</v>
      </c>
      <c r="DM117" s="1011"/>
      <c r="DN117" s="1011"/>
      <c r="DO117" s="1011"/>
      <c r="DP117" s="1012"/>
      <c r="DQ117" s="1013" t="s">
        <v>130</v>
      </c>
      <c r="DR117" s="1011"/>
      <c r="DS117" s="1011"/>
      <c r="DT117" s="1011"/>
      <c r="DU117" s="1012"/>
      <c r="DV117" s="1014" t="s">
        <v>130</v>
      </c>
      <c r="DW117" s="1015"/>
      <c r="DX117" s="1015"/>
      <c r="DY117" s="1015"/>
      <c r="DZ117" s="1016"/>
    </row>
    <row r="118" spans="1:130" s="246" customFormat="1" ht="26.25" customHeight="1" x14ac:dyDescent="0.2">
      <c r="A118" s="956" t="s">
        <v>431</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429</v>
      </c>
      <c r="AB118" s="937"/>
      <c r="AC118" s="937"/>
      <c r="AD118" s="937"/>
      <c r="AE118" s="938"/>
      <c r="AF118" s="936" t="s">
        <v>310</v>
      </c>
      <c r="AG118" s="937"/>
      <c r="AH118" s="937"/>
      <c r="AI118" s="937"/>
      <c r="AJ118" s="938"/>
      <c r="AK118" s="936" t="s">
        <v>309</v>
      </c>
      <c r="AL118" s="937"/>
      <c r="AM118" s="937"/>
      <c r="AN118" s="937"/>
      <c r="AO118" s="938"/>
      <c r="AP118" s="1023" t="s">
        <v>430</v>
      </c>
      <c r="AQ118" s="1024"/>
      <c r="AR118" s="1024"/>
      <c r="AS118" s="1024"/>
      <c r="AT118" s="1025"/>
      <c r="AU118" s="952"/>
      <c r="AV118" s="953"/>
      <c r="AW118" s="953"/>
      <c r="AX118" s="953"/>
      <c r="AY118" s="953"/>
      <c r="AZ118" s="1026" t="s">
        <v>458</v>
      </c>
      <c r="BA118" s="1017"/>
      <c r="BB118" s="1017"/>
      <c r="BC118" s="1017"/>
      <c r="BD118" s="1017"/>
      <c r="BE118" s="1017"/>
      <c r="BF118" s="1017"/>
      <c r="BG118" s="1017"/>
      <c r="BH118" s="1017"/>
      <c r="BI118" s="1017"/>
      <c r="BJ118" s="1017"/>
      <c r="BK118" s="1017"/>
      <c r="BL118" s="1017"/>
      <c r="BM118" s="1017"/>
      <c r="BN118" s="1017"/>
      <c r="BO118" s="1017"/>
      <c r="BP118" s="1018"/>
      <c r="BQ118" s="1049" t="s">
        <v>130</v>
      </c>
      <c r="BR118" s="1050"/>
      <c r="BS118" s="1050"/>
      <c r="BT118" s="1050"/>
      <c r="BU118" s="1050"/>
      <c r="BV118" s="1050" t="s">
        <v>130</v>
      </c>
      <c r="BW118" s="1050"/>
      <c r="BX118" s="1050"/>
      <c r="BY118" s="1050"/>
      <c r="BZ118" s="1050"/>
      <c r="CA118" s="1050" t="s">
        <v>130</v>
      </c>
      <c r="CB118" s="1050"/>
      <c r="CC118" s="1050"/>
      <c r="CD118" s="1050"/>
      <c r="CE118" s="1050"/>
      <c r="CF118" s="966" t="s">
        <v>130</v>
      </c>
      <c r="CG118" s="967"/>
      <c r="CH118" s="967"/>
      <c r="CI118" s="967"/>
      <c r="CJ118" s="967"/>
      <c r="CK118" s="997"/>
      <c r="CL118" s="998"/>
      <c r="CM118" s="968" t="s">
        <v>459</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130</v>
      </c>
      <c r="DH118" s="1011"/>
      <c r="DI118" s="1011"/>
      <c r="DJ118" s="1011"/>
      <c r="DK118" s="1012"/>
      <c r="DL118" s="1013" t="s">
        <v>130</v>
      </c>
      <c r="DM118" s="1011"/>
      <c r="DN118" s="1011"/>
      <c r="DO118" s="1011"/>
      <c r="DP118" s="1012"/>
      <c r="DQ118" s="1013" t="s">
        <v>130</v>
      </c>
      <c r="DR118" s="1011"/>
      <c r="DS118" s="1011"/>
      <c r="DT118" s="1011"/>
      <c r="DU118" s="1012"/>
      <c r="DV118" s="1014" t="s">
        <v>130</v>
      </c>
      <c r="DW118" s="1015"/>
      <c r="DX118" s="1015"/>
      <c r="DY118" s="1015"/>
      <c r="DZ118" s="1016"/>
    </row>
    <row r="119" spans="1:130" s="246" customFormat="1" ht="26.25" customHeight="1" x14ac:dyDescent="0.2">
      <c r="A119" s="1110" t="s">
        <v>434</v>
      </c>
      <c r="B119" s="996"/>
      <c r="C119" s="975" t="s">
        <v>435</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130</v>
      </c>
      <c r="AB119" s="944"/>
      <c r="AC119" s="944"/>
      <c r="AD119" s="944"/>
      <c r="AE119" s="945"/>
      <c r="AF119" s="946" t="s">
        <v>130</v>
      </c>
      <c r="AG119" s="944"/>
      <c r="AH119" s="944"/>
      <c r="AI119" s="944"/>
      <c r="AJ119" s="945"/>
      <c r="AK119" s="946" t="s">
        <v>130</v>
      </c>
      <c r="AL119" s="944"/>
      <c r="AM119" s="944"/>
      <c r="AN119" s="944"/>
      <c r="AO119" s="945"/>
      <c r="AP119" s="947" t="s">
        <v>130</v>
      </c>
      <c r="AQ119" s="948"/>
      <c r="AR119" s="948"/>
      <c r="AS119" s="948"/>
      <c r="AT119" s="949"/>
      <c r="AU119" s="954"/>
      <c r="AV119" s="955"/>
      <c r="AW119" s="955"/>
      <c r="AX119" s="955"/>
      <c r="AY119" s="955"/>
      <c r="AZ119" s="277" t="s">
        <v>191</v>
      </c>
      <c r="BA119" s="277"/>
      <c r="BB119" s="277"/>
      <c r="BC119" s="277"/>
      <c r="BD119" s="277"/>
      <c r="BE119" s="277"/>
      <c r="BF119" s="277"/>
      <c r="BG119" s="277"/>
      <c r="BH119" s="277"/>
      <c r="BI119" s="277"/>
      <c r="BJ119" s="277"/>
      <c r="BK119" s="277"/>
      <c r="BL119" s="277"/>
      <c r="BM119" s="277"/>
      <c r="BN119" s="277"/>
      <c r="BO119" s="1027" t="s">
        <v>460</v>
      </c>
      <c r="BP119" s="1058"/>
      <c r="BQ119" s="1049">
        <v>7334896</v>
      </c>
      <c r="BR119" s="1050"/>
      <c r="BS119" s="1050"/>
      <c r="BT119" s="1050"/>
      <c r="BU119" s="1050"/>
      <c r="BV119" s="1050">
        <v>7174667</v>
      </c>
      <c r="BW119" s="1050"/>
      <c r="BX119" s="1050"/>
      <c r="BY119" s="1050"/>
      <c r="BZ119" s="1050"/>
      <c r="CA119" s="1050">
        <v>6921355</v>
      </c>
      <c r="CB119" s="1050"/>
      <c r="CC119" s="1050"/>
      <c r="CD119" s="1050"/>
      <c r="CE119" s="1050"/>
      <c r="CF119" s="1051"/>
      <c r="CG119" s="1052"/>
      <c r="CH119" s="1052"/>
      <c r="CI119" s="1052"/>
      <c r="CJ119" s="1053"/>
      <c r="CK119" s="999"/>
      <c r="CL119" s="1000"/>
      <c r="CM119" s="1054" t="s">
        <v>461</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t="s">
        <v>130</v>
      </c>
      <c r="DH119" s="1036"/>
      <c r="DI119" s="1036"/>
      <c r="DJ119" s="1036"/>
      <c r="DK119" s="1037"/>
      <c r="DL119" s="1035" t="s">
        <v>130</v>
      </c>
      <c r="DM119" s="1036"/>
      <c r="DN119" s="1036"/>
      <c r="DO119" s="1036"/>
      <c r="DP119" s="1037"/>
      <c r="DQ119" s="1035" t="s">
        <v>130</v>
      </c>
      <c r="DR119" s="1036"/>
      <c r="DS119" s="1036"/>
      <c r="DT119" s="1036"/>
      <c r="DU119" s="1037"/>
      <c r="DV119" s="1038" t="s">
        <v>130</v>
      </c>
      <c r="DW119" s="1039"/>
      <c r="DX119" s="1039"/>
      <c r="DY119" s="1039"/>
      <c r="DZ119" s="1040"/>
    </row>
    <row r="120" spans="1:130" s="246" customFormat="1" ht="26.25" customHeight="1" x14ac:dyDescent="0.2">
      <c r="A120" s="1111"/>
      <c r="B120" s="998"/>
      <c r="C120" s="968" t="s">
        <v>438</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130</v>
      </c>
      <c r="AB120" s="1011"/>
      <c r="AC120" s="1011"/>
      <c r="AD120" s="1011"/>
      <c r="AE120" s="1012"/>
      <c r="AF120" s="1013" t="s">
        <v>130</v>
      </c>
      <c r="AG120" s="1011"/>
      <c r="AH120" s="1011"/>
      <c r="AI120" s="1011"/>
      <c r="AJ120" s="1012"/>
      <c r="AK120" s="1013" t="s">
        <v>130</v>
      </c>
      <c r="AL120" s="1011"/>
      <c r="AM120" s="1011"/>
      <c r="AN120" s="1011"/>
      <c r="AO120" s="1012"/>
      <c r="AP120" s="1014" t="s">
        <v>130</v>
      </c>
      <c r="AQ120" s="1015"/>
      <c r="AR120" s="1015"/>
      <c r="AS120" s="1015"/>
      <c r="AT120" s="1016"/>
      <c r="AU120" s="1041" t="s">
        <v>462</v>
      </c>
      <c r="AV120" s="1042"/>
      <c r="AW120" s="1042"/>
      <c r="AX120" s="1042"/>
      <c r="AY120" s="1043"/>
      <c r="AZ120" s="992" t="s">
        <v>463</v>
      </c>
      <c r="BA120" s="941"/>
      <c r="BB120" s="941"/>
      <c r="BC120" s="941"/>
      <c r="BD120" s="941"/>
      <c r="BE120" s="941"/>
      <c r="BF120" s="941"/>
      <c r="BG120" s="941"/>
      <c r="BH120" s="941"/>
      <c r="BI120" s="941"/>
      <c r="BJ120" s="941"/>
      <c r="BK120" s="941"/>
      <c r="BL120" s="941"/>
      <c r="BM120" s="941"/>
      <c r="BN120" s="941"/>
      <c r="BO120" s="941"/>
      <c r="BP120" s="942"/>
      <c r="BQ120" s="978">
        <v>2678724</v>
      </c>
      <c r="BR120" s="979"/>
      <c r="BS120" s="979"/>
      <c r="BT120" s="979"/>
      <c r="BU120" s="979"/>
      <c r="BV120" s="979">
        <v>2910218</v>
      </c>
      <c r="BW120" s="979"/>
      <c r="BX120" s="979"/>
      <c r="BY120" s="979"/>
      <c r="BZ120" s="979"/>
      <c r="CA120" s="979">
        <v>2720528</v>
      </c>
      <c r="CB120" s="979"/>
      <c r="CC120" s="979"/>
      <c r="CD120" s="979"/>
      <c r="CE120" s="979"/>
      <c r="CF120" s="993">
        <v>95.3</v>
      </c>
      <c r="CG120" s="994"/>
      <c r="CH120" s="994"/>
      <c r="CI120" s="994"/>
      <c r="CJ120" s="994"/>
      <c r="CK120" s="1059" t="s">
        <v>464</v>
      </c>
      <c r="CL120" s="1060"/>
      <c r="CM120" s="1060"/>
      <c r="CN120" s="1060"/>
      <c r="CO120" s="1061"/>
      <c r="CP120" s="1067" t="s">
        <v>465</v>
      </c>
      <c r="CQ120" s="1068"/>
      <c r="CR120" s="1068"/>
      <c r="CS120" s="1068"/>
      <c r="CT120" s="1068"/>
      <c r="CU120" s="1068"/>
      <c r="CV120" s="1068"/>
      <c r="CW120" s="1068"/>
      <c r="CX120" s="1068"/>
      <c r="CY120" s="1068"/>
      <c r="CZ120" s="1068"/>
      <c r="DA120" s="1068"/>
      <c r="DB120" s="1068"/>
      <c r="DC120" s="1068"/>
      <c r="DD120" s="1068"/>
      <c r="DE120" s="1068"/>
      <c r="DF120" s="1069"/>
      <c r="DG120" s="978">
        <v>241851</v>
      </c>
      <c r="DH120" s="979"/>
      <c r="DI120" s="979"/>
      <c r="DJ120" s="979"/>
      <c r="DK120" s="979"/>
      <c r="DL120" s="979">
        <v>237468</v>
      </c>
      <c r="DM120" s="979"/>
      <c r="DN120" s="979"/>
      <c r="DO120" s="979"/>
      <c r="DP120" s="979"/>
      <c r="DQ120" s="979">
        <v>227837</v>
      </c>
      <c r="DR120" s="979"/>
      <c r="DS120" s="979"/>
      <c r="DT120" s="979"/>
      <c r="DU120" s="979"/>
      <c r="DV120" s="980">
        <v>8</v>
      </c>
      <c r="DW120" s="980"/>
      <c r="DX120" s="980"/>
      <c r="DY120" s="980"/>
      <c r="DZ120" s="981"/>
    </row>
    <row r="121" spans="1:130" s="246" customFormat="1" ht="26.25" customHeight="1" x14ac:dyDescent="0.2">
      <c r="A121" s="1111"/>
      <c r="B121" s="998"/>
      <c r="C121" s="1019" t="s">
        <v>466</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130</v>
      </c>
      <c r="AB121" s="1011"/>
      <c r="AC121" s="1011"/>
      <c r="AD121" s="1011"/>
      <c r="AE121" s="1012"/>
      <c r="AF121" s="1013" t="s">
        <v>130</v>
      </c>
      <c r="AG121" s="1011"/>
      <c r="AH121" s="1011"/>
      <c r="AI121" s="1011"/>
      <c r="AJ121" s="1012"/>
      <c r="AK121" s="1013" t="s">
        <v>130</v>
      </c>
      <c r="AL121" s="1011"/>
      <c r="AM121" s="1011"/>
      <c r="AN121" s="1011"/>
      <c r="AO121" s="1012"/>
      <c r="AP121" s="1014" t="s">
        <v>130</v>
      </c>
      <c r="AQ121" s="1015"/>
      <c r="AR121" s="1015"/>
      <c r="AS121" s="1015"/>
      <c r="AT121" s="1016"/>
      <c r="AU121" s="1044"/>
      <c r="AV121" s="1045"/>
      <c r="AW121" s="1045"/>
      <c r="AX121" s="1045"/>
      <c r="AY121" s="1046"/>
      <c r="AZ121" s="1001" t="s">
        <v>467</v>
      </c>
      <c r="BA121" s="1002"/>
      <c r="BB121" s="1002"/>
      <c r="BC121" s="1002"/>
      <c r="BD121" s="1002"/>
      <c r="BE121" s="1002"/>
      <c r="BF121" s="1002"/>
      <c r="BG121" s="1002"/>
      <c r="BH121" s="1002"/>
      <c r="BI121" s="1002"/>
      <c r="BJ121" s="1002"/>
      <c r="BK121" s="1002"/>
      <c r="BL121" s="1002"/>
      <c r="BM121" s="1002"/>
      <c r="BN121" s="1002"/>
      <c r="BO121" s="1002"/>
      <c r="BP121" s="1003"/>
      <c r="BQ121" s="971">
        <v>45227</v>
      </c>
      <c r="BR121" s="972"/>
      <c r="BS121" s="972"/>
      <c r="BT121" s="972"/>
      <c r="BU121" s="972"/>
      <c r="BV121" s="972">
        <v>30080</v>
      </c>
      <c r="BW121" s="972"/>
      <c r="BX121" s="972"/>
      <c r="BY121" s="972"/>
      <c r="BZ121" s="972"/>
      <c r="CA121" s="972">
        <v>20882</v>
      </c>
      <c r="CB121" s="972"/>
      <c r="CC121" s="972"/>
      <c r="CD121" s="972"/>
      <c r="CE121" s="972"/>
      <c r="CF121" s="966">
        <v>0.7</v>
      </c>
      <c r="CG121" s="967"/>
      <c r="CH121" s="967"/>
      <c r="CI121" s="967"/>
      <c r="CJ121" s="967"/>
      <c r="CK121" s="1062"/>
      <c r="CL121" s="1063"/>
      <c r="CM121" s="1063"/>
      <c r="CN121" s="1063"/>
      <c r="CO121" s="1064"/>
      <c r="CP121" s="1072" t="s">
        <v>405</v>
      </c>
      <c r="CQ121" s="1073"/>
      <c r="CR121" s="1073"/>
      <c r="CS121" s="1073"/>
      <c r="CT121" s="1073"/>
      <c r="CU121" s="1073"/>
      <c r="CV121" s="1073"/>
      <c r="CW121" s="1073"/>
      <c r="CX121" s="1073"/>
      <c r="CY121" s="1073"/>
      <c r="CZ121" s="1073"/>
      <c r="DA121" s="1073"/>
      <c r="DB121" s="1073"/>
      <c r="DC121" s="1073"/>
      <c r="DD121" s="1073"/>
      <c r="DE121" s="1073"/>
      <c r="DF121" s="1074"/>
      <c r="DG121" s="971" t="s">
        <v>130</v>
      </c>
      <c r="DH121" s="972"/>
      <c r="DI121" s="972"/>
      <c r="DJ121" s="972"/>
      <c r="DK121" s="972"/>
      <c r="DL121" s="972" t="s">
        <v>130</v>
      </c>
      <c r="DM121" s="972"/>
      <c r="DN121" s="972"/>
      <c r="DO121" s="972"/>
      <c r="DP121" s="972"/>
      <c r="DQ121" s="972" t="s">
        <v>130</v>
      </c>
      <c r="DR121" s="972"/>
      <c r="DS121" s="972"/>
      <c r="DT121" s="972"/>
      <c r="DU121" s="972"/>
      <c r="DV121" s="973" t="s">
        <v>130</v>
      </c>
      <c r="DW121" s="973"/>
      <c r="DX121" s="973"/>
      <c r="DY121" s="973"/>
      <c r="DZ121" s="974"/>
    </row>
    <row r="122" spans="1:130" s="246" customFormat="1" ht="26.25" customHeight="1" x14ac:dyDescent="0.2">
      <c r="A122" s="1111"/>
      <c r="B122" s="998"/>
      <c r="C122" s="968" t="s">
        <v>448</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130</v>
      </c>
      <c r="AB122" s="1011"/>
      <c r="AC122" s="1011"/>
      <c r="AD122" s="1011"/>
      <c r="AE122" s="1012"/>
      <c r="AF122" s="1013" t="s">
        <v>130</v>
      </c>
      <c r="AG122" s="1011"/>
      <c r="AH122" s="1011"/>
      <c r="AI122" s="1011"/>
      <c r="AJ122" s="1012"/>
      <c r="AK122" s="1013" t="s">
        <v>130</v>
      </c>
      <c r="AL122" s="1011"/>
      <c r="AM122" s="1011"/>
      <c r="AN122" s="1011"/>
      <c r="AO122" s="1012"/>
      <c r="AP122" s="1014" t="s">
        <v>130</v>
      </c>
      <c r="AQ122" s="1015"/>
      <c r="AR122" s="1015"/>
      <c r="AS122" s="1015"/>
      <c r="AT122" s="1016"/>
      <c r="AU122" s="1044"/>
      <c r="AV122" s="1045"/>
      <c r="AW122" s="1045"/>
      <c r="AX122" s="1045"/>
      <c r="AY122" s="1046"/>
      <c r="AZ122" s="1026" t="s">
        <v>468</v>
      </c>
      <c r="BA122" s="1017"/>
      <c r="BB122" s="1017"/>
      <c r="BC122" s="1017"/>
      <c r="BD122" s="1017"/>
      <c r="BE122" s="1017"/>
      <c r="BF122" s="1017"/>
      <c r="BG122" s="1017"/>
      <c r="BH122" s="1017"/>
      <c r="BI122" s="1017"/>
      <c r="BJ122" s="1017"/>
      <c r="BK122" s="1017"/>
      <c r="BL122" s="1017"/>
      <c r="BM122" s="1017"/>
      <c r="BN122" s="1017"/>
      <c r="BO122" s="1017"/>
      <c r="BP122" s="1018"/>
      <c r="BQ122" s="1049">
        <v>3890915</v>
      </c>
      <c r="BR122" s="1050"/>
      <c r="BS122" s="1050"/>
      <c r="BT122" s="1050"/>
      <c r="BU122" s="1050"/>
      <c r="BV122" s="1050">
        <v>3667325</v>
      </c>
      <c r="BW122" s="1050"/>
      <c r="BX122" s="1050"/>
      <c r="BY122" s="1050"/>
      <c r="BZ122" s="1050"/>
      <c r="CA122" s="1050">
        <v>3566824</v>
      </c>
      <c r="CB122" s="1050"/>
      <c r="CC122" s="1050"/>
      <c r="CD122" s="1050"/>
      <c r="CE122" s="1050"/>
      <c r="CF122" s="1070">
        <v>125</v>
      </c>
      <c r="CG122" s="1071"/>
      <c r="CH122" s="1071"/>
      <c r="CI122" s="1071"/>
      <c r="CJ122" s="1071"/>
      <c r="CK122" s="1062"/>
      <c r="CL122" s="1063"/>
      <c r="CM122" s="1063"/>
      <c r="CN122" s="1063"/>
      <c r="CO122" s="1064"/>
      <c r="CP122" s="1072" t="s">
        <v>406</v>
      </c>
      <c r="CQ122" s="1073"/>
      <c r="CR122" s="1073"/>
      <c r="CS122" s="1073"/>
      <c r="CT122" s="1073"/>
      <c r="CU122" s="1073"/>
      <c r="CV122" s="1073"/>
      <c r="CW122" s="1073"/>
      <c r="CX122" s="1073"/>
      <c r="CY122" s="1073"/>
      <c r="CZ122" s="1073"/>
      <c r="DA122" s="1073"/>
      <c r="DB122" s="1073"/>
      <c r="DC122" s="1073"/>
      <c r="DD122" s="1073"/>
      <c r="DE122" s="1073"/>
      <c r="DF122" s="1074"/>
      <c r="DG122" s="971" t="s">
        <v>130</v>
      </c>
      <c r="DH122" s="972"/>
      <c r="DI122" s="972"/>
      <c r="DJ122" s="972"/>
      <c r="DK122" s="972"/>
      <c r="DL122" s="972" t="s">
        <v>130</v>
      </c>
      <c r="DM122" s="972"/>
      <c r="DN122" s="972"/>
      <c r="DO122" s="972"/>
      <c r="DP122" s="972"/>
      <c r="DQ122" s="972" t="s">
        <v>130</v>
      </c>
      <c r="DR122" s="972"/>
      <c r="DS122" s="972"/>
      <c r="DT122" s="972"/>
      <c r="DU122" s="972"/>
      <c r="DV122" s="973" t="s">
        <v>130</v>
      </c>
      <c r="DW122" s="973"/>
      <c r="DX122" s="973"/>
      <c r="DY122" s="973"/>
      <c r="DZ122" s="974"/>
    </row>
    <row r="123" spans="1:130" s="246" customFormat="1" ht="26.25" customHeight="1" x14ac:dyDescent="0.2">
      <c r="A123" s="1111"/>
      <c r="B123" s="998"/>
      <c r="C123" s="968" t="s">
        <v>454</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t="s">
        <v>130</v>
      </c>
      <c r="AB123" s="1011"/>
      <c r="AC123" s="1011"/>
      <c r="AD123" s="1011"/>
      <c r="AE123" s="1012"/>
      <c r="AF123" s="1013" t="s">
        <v>130</v>
      </c>
      <c r="AG123" s="1011"/>
      <c r="AH123" s="1011"/>
      <c r="AI123" s="1011"/>
      <c r="AJ123" s="1012"/>
      <c r="AK123" s="1013" t="s">
        <v>130</v>
      </c>
      <c r="AL123" s="1011"/>
      <c r="AM123" s="1011"/>
      <c r="AN123" s="1011"/>
      <c r="AO123" s="1012"/>
      <c r="AP123" s="1014" t="s">
        <v>130</v>
      </c>
      <c r="AQ123" s="1015"/>
      <c r="AR123" s="1015"/>
      <c r="AS123" s="1015"/>
      <c r="AT123" s="1016"/>
      <c r="AU123" s="1047"/>
      <c r="AV123" s="1048"/>
      <c r="AW123" s="1048"/>
      <c r="AX123" s="1048"/>
      <c r="AY123" s="1048"/>
      <c r="AZ123" s="277" t="s">
        <v>191</v>
      </c>
      <c r="BA123" s="277"/>
      <c r="BB123" s="277"/>
      <c r="BC123" s="277"/>
      <c r="BD123" s="277"/>
      <c r="BE123" s="277"/>
      <c r="BF123" s="277"/>
      <c r="BG123" s="277"/>
      <c r="BH123" s="277"/>
      <c r="BI123" s="277"/>
      <c r="BJ123" s="277"/>
      <c r="BK123" s="277"/>
      <c r="BL123" s="277"/>
      <c r="BM123" s="277"/>
      <c r="BN123" s="277"/>
      <c r="BO123" s="1027" t="s">
        <v>469</v>
      </c>
      <c r="BP123" s="1058"/>
      <c r="BQ123" s="1117">
        <v>6614866</v>
      </c>
      <c r="BR123" s="1118"/>
      <c r="BS123" s="1118"/>
      <c r="BT123" s="1118"/>
      <c r="BU123" s="1118"/>
      <c r="BV123" s="1118">
        <v>6607623</v>
      </c>
      <c r="BW123" s="1118"/>
      <c r="BX123" s="1118"/>
      <c r="BY123" s="1118"/>
      <c r="BZ123" s="1118"/>
      <c r="CA123" s="1118">
        <v>6308234</v>
      </c>
      <c r="CB123" s="1118"/>
      <c r="CC123" s="1118"/>
      <c r="CD123" s="1118"/>
      <c r="CE123" s="1118"/>
      <c r="CF123" s="1051"/>
      <c r="CG123" s="1052"/>
      <c r="CH123" s="1052"/>
      <c r="CI123" s="1052"/>
      <c r="CJ123" s="1053"/>
      <c r="CK123" s="1062"/>
      <c r="CL123" s="1063"/>
      <c r="CM123" s="1063"/>
      <c r="CN123" s="1063"/>
      <c r="CO123" s="1064"/>
      <c r="CP123" s="1072" t="s">
        <v>404</v>
      </c>
      <c r="CQ123" s="1073"/>
      <c r="CR123" s="1073"/>
      <c r="CS123" s="1073"/>
      <c r="CT123" s="1073"/>
      <c r="CU123" s="1073"/>
      <c r="CV123" s="1073"/>
      <c r="CW123" s="1073"/>
      <c r="CX123" s="1073"/>
      <c r="CY123" s="1073"/>
      <c r="CZ123" s="1073"/>
      <c r="DA123" s="1073"/>
      <c r="DB123" s="1073"/>
      <c r="DC123" s="1073"/>
      <c r="DD123" s="1073"/>
      <c r="DE123" s="1073"/>
      <c r="DF123" s="1074"/>
      <c r="DG123" s="1010" t="s">
        <v>130</v>
      </c>
      <c r="DH123" s="1011"/>
      <c r="DI123" s="1011"/>
      <c r="DJ123" s="1011"/>
      <c r="DK123" s="1012"/>
      <c r="DL123" s="1013" t="s">
        <v>130</v>
      </c>
      <c r="DM123" s="1011"/>
      <c r="DN123" s="1011"/>
      <c r="DO123" s="1011"/>
      <c r="DP123" s="1012"/>
      <c r="DQ123" s="1013" t="s">
        <v>130</v>
      </c>
      <c r="DR123" s="1011"/>
      <c r="DS123" s="1011"/>
      <c r="DT123" s="1011"/>
      <c r="DU123" s="1012"/>
      <c r="DV123" s="1014" t="s">
        <v>130</v>
      </c>
      <c r="DW123" s="1015"/>
      <c r="DX123" s="1015"/>
      <c r="DY123" s="1015"/>
      <c r="DZ123" s="1016"/>
    </row>
    <row r="124" spans="1:130" s="246" customFormat="1" ht="26.25" customHeight="1" thickBot="1" x14ac:dyDescent="0.25">
      <c r="A124" s="1111"/>
      <c r="B124" s="998"/>
      <c r="C124" s="968" t="s">
        <v>457</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130</v>
      </c>
      <c r="AB124" s="1011"/>
      <c r="AC124" s="1011"/>
      <c r="AD124" s="1011"/>
      <c r="AE124" s="1012"/>
      <c r="AF124" s="1013" t="s">
        <v>130</v>
      </c>
      <c r="AG124" s="1011"/>
      <c r="AH124" s="1011"/>
      <c r="AI124" s="1011"/>
      <c r="AJ124" s="1012"/>
      <c r="AK124" s="1013" t="s">
        <v>130</v>
      </c>
      <c r="AL124" s="1011"/>
      <c r="AM124" s="1011"/>
      <c r="AN124" s="1011"/>
      <c r="AO124" s="1012"/>
      <c r="AP124" s="1014" t="s">
        <v>130</v>
      </c>
      <c r="AQ124" s="1015"/>
      <c r="AR124" s="1015"/>
      <c r="AS124" s="1015"/>
      <c r="AT124" s="1016"/>
      <c r="AU124" s="1113" t="s">
        <v>470</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v>24.9</v>
      </c>
      <c r="BR124" s="1080"/>
      <c r="BS124" s="1080"/>
      <c r="BT124" s="1080"/>
      <c r="BU124" s="1080"/>
      <c r="BV124" s="1080">
        <v>19.899999999999999</v>
      </c>
      <c r="BW124" s="1080"/>
      <c r="BX124" s="1080"/>
      <c r="BY124" s="1080"/>
      <c r="BZ124" s="1080"/>
      <c r="CA124" s="1080">
        <v>21.4</v>
      </c>
      <c r="CB124" s="1080"/>
      <c r="CC124" s="1080"/>
      <c r="CD124" s="1080"/>
      <c r="CE124" s="1080"/>
      <c r="CF124" s="1081"/>
      <c r="CG124" s="1082"/>
      <c r="CH124" s="1082"/>
      <c r="CI124" s="1082"/>
      <c r="CJ124" s="1083"/>
      <c r="CK124" s="1065"/>
      <c r="CL124" s="1065"/>
      <c r="CM124" s="1065"/>
      <c r="CN124" s="1065"/>
      <c r="CO124" s="1066"/>
      <c r="CP124" s="1072" t="s">
        <v>471</v>
      </c>
      <c r="CQ124" s="1073"/>
      <c r="CR124" s="1073"/>
      <c r="CS124" s="1073"/>
      <c r="CT124" s="1073"/>
      <c r="CU124" s="1073"/>
      <c r="CV124" s="1073"/>
      <c r="CW124" s="1073"/>
      <c r="CX124" s="1073"/>
      <c r="CY124" s="1073"/>
      <c r="CZ124" s="1073"/>
      <c r="DA124" s="1073"/>
      <c r="DB124" s="1073"/>
      <c r="DC124" s="1073"/>
      <c r="DD124" s="1073"/>
      <c r="DE124" s="1073"/>
      <c r="DF124" s="1074"/>
      <c r="DG124" s="1057" t="s">
        <v>130</v>
      </c>
      <c r="DH124" s="1036"/>
      <c r="DI124" s="1036"/>
      <c r="DJ124" s="1036"/>
      <c r="DK124" s="1037"/>
      <c r="DL124" s="1035" t="s">
        <v>130</v>
      </c>
      <c r="DM124" s="1036"/>
      <c r="DN124" s="1036"/>
      <c r="DO124" s="1036"/>
      <c r="DP124" s="1037"/>
      <c r="DQ124" s="1035" t="s">
        <v>130</v>
      </c>
      <c r="DR124" s="1036"/>
      <c r="DS124" s="1036"/>
      <c r="DT124" s="1036"/>
      <c r="DU124" s="1037"/>
      <c r="DV124" s="1038" t="s">
        <v>130</v>
      </c>
      <c r="DW124" s="1039"/>
      <c r="DX124" s="1039"/>
      <c r="DY124" s="1039"/>
      <c r="DZ124" s="1040"/>
    </row>
    <row r="125" spans="1:130" s="246" customFormat="1" ht="26.25" customHeight="1" x14ac:dyDescent="0.2">
      <c r="A125" s="1111"/>
      <c r="B125" s="998"/>
      <c r="C125" s="968" t="s">
        <v>459</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130</v>
      </c>
      <c r="AB125" s="1011"/>
      <c r="AC125" s="1011"/>
      <c r="AD125" s="1011"/>
      <c r="AE125" s="1012"/>
      <c r="AF125" s="1013" t="s">
        <v>130</v>
      </c>
      <c r="AG125" s="1011"/>
      <c r="AH125" s="1011"/>
      <c r="AI125" s="1011"/>
      <c r="AJ125" s="1012"/>
      <c r="AK125" s="1013" t="s">
        <v>130</v>
      </c>
      <c r="AL125" s="1011"/>
      <c r="AM125" s="1011"/>
      <c r="AN125" s="1011"/>
      <c r="AO125" s="1012"/>
      <c r="AP125" s="1014" t="s">
        <v>130</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472</v>
      </c>
      <c r="CL125" s="1060"/>
      <c r="CM125" s="1060"/>
      <c r="CN125" s="1060"/>
      <c r="CO125" s="1061"/>
      <c r="CP125" s="992" t="s">
        <v>473</v>
      </c>
      <c r="CQ125" s="941"/>
      <c r="CR125" s="941"/>
      <c r="CS125" s="941"/>
      <c r="CT125" s="941"/>
      <c r="CU125" s="941"/>
      <c r="CV125" s="941"/>
      <c r="CW125" s="941"/>
      <c r="CX125" s="941"/>
      <c r="CY125" s="941"/>
      <c r="CZ125" s="941"/>
      <c r="DA125" s="941"/>
      <c r="DB125" s="941"/>
      <c r="DC125" s="941"/>
      <c r="DD125" s="941"/>
      <c r="DE125" s="941"/>
      <c r="DF125" s="942"/>
      <c r="DG125" s="978" t="s">
        <v>130</v>
      </c>
      <c r="DH125" s="979"/>
      <c r="DI125" s="979"/>
      <c r="DJ125" s="979"/>
      <c r="DK125" s="979"/>
      <c r="DL125" s="979" t="s">
        <v>130</v>
      </c>
      <c r="DM125" s="979"/>
      <c r="DN125" s="979"/>
      <c r="DO125" s="979"/>
      <c r="DP125" s="979"/>
      <c r="DQ125" s="979" t="s">
        <v>130</v>
      </c>
      <c r="DR125" s="979"/>
      <c r="DS125" s="979"/>
      <c r="DT125" s="979"/>
      <c r="DU125" s="979"/>
      <c r="DV125" s="980" t="s">
        <v>130</v>
      </c>
      <c r="DW125" s="980"/>
      <c r="DX125" s="980"/>
      <c r="DY125" s="980"/>
      <c r="DZ125" s="981"/>
    </row>
    <row r="126" spans="1:130" s="246" customFormat="1" ht="26.25" customHeight="1" thickBot="1" x14ac:dyDescent="0.25">
      <c r="A126" s="1111"/>
      <c r="B126" s="998"/>
      <c r="C126" s="968" t="s">
        <v>461</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t="s">
        <v>130</v>
      </c>
      <c r="AB126" s="1011"/>
      <c r="AC126" s="1011"/>
      <c r="AD126" s="1011"/>
      <c r="AE126" s="1012"/>
      <c r="AF126" s="1013" t="s">
        <v>130</v>
      </c>
      <c r="AG126" s="1011"/>
      <c r="AH126" s="1011"/>
      <c r="AI126" s="1011"/>
      <c r="AJ126" s="1012"/>
      <c r="AK126" s="1013" t="s">
        <v>130</v>
      </c>
      <c r="AL126" s="1011"/>
      <c r="AM126" s="1011"/>
      <c r="AN126" s="1011"/>
      <c r="AO126" s="1012"/>
      <c r="AP126" s="1014" t="s">
        <v>130</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474</v>
      </c>
      <c r="CQ126" s="1002"/>
      <c r="CR126" s="1002"/>
      <c r="CS126" s="1002"/>
      <c r="CT126" s="1002"/>
      <c r="CU126" s="1002"/>
      <c r="CV126" s="1002"/>
      <c r="CW126" s="1002"/>
      <c r="CX126" s="1002"/>
      <c r="CY126" s="1002"/>
      <c r="CZ126" s="1002"/>
      <c r="DA126" s="1002"/>
      <c r="DB126" s="1002"/>
      <c r="DC126" s="1002"/>
      <c r="DD126" s="1002"/>
      <c r="DE126" s="1002"/>
      <c r="DF126" s="1003"/>
      <c r="DG126" s="971" t="s">
        <v>130</v>
      </c>
      <c r="DH126" s="972"/>
      <c r="DI126" s="972"/>
      <c r="DJ126" s="972"/>
      <c r="DK126" s="972"/>
      <c r="DL126" s="972" t="s">
        <v>130</v>
      </c>
      <c r="DM126" s="972"/>
      <c r="DN126" s="972"/>
      <c r="DO126" s="972"/>
      <c r="DP126" s="972"/>
      <c r="DQ126" s="972" t="s">
        <v>130</v>
      </c>
      <c r="DR126" s="972"/>
      <c r="DS126" s="972"/>
      <c r="DT126" s="972"/>
      <c r="DU126" s="972"/>
      <c r="DV126" s="973" t="s">
        <v>130</v>
      </c>
      <c r="DW126" s="973"/>
      <c r="DX126" s="973"/>
      <c r="DY126" s="973"/>
      <c r="DZ126" s="974"/>
    </row>
    <row r="127" spans="1:130" s="246" customFormat="1" ht="26.25" customHeight="1" x14ac:dyDescent="0.2">
      <c r="A127" s="1112"/>
      <c r="B127" s="1000"/>
      <c r="C127" s="1054" t="s">
        <v>475</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t="s">
        <v>130</v>
      </c>
      <c r="AB127" s="1011"/>
      <c r="AC127" s="1011"/>
      <c r="AD127" s="1011"/>
      <c r="AE127" s="1012"/>
      <c r="AF127" s="1013" t="s">
        <v>130</v>
      </c>
      <c r="AG127" s="1011"/>
      <c r="AH127" s="1011"/>
      <c r="AI127" s="1011"/>
      <c r="AJ127" s="1012"/>
      <c r="AK127" s="1013" t="s">
        <v>130</v>
      </c>
      <c r="AL127" s="1011"/>
      <c r="AM127" s="1011"/>
      <c r="AN127" s="1011"/>
      <c r="AO127" s="1012"/>
      <c r="AP127" s="1014" t="s">
        <v>130</v>
      </c>
      <c r="AQ127" s="1015"/>
      <c r="AR127" s="1015"/>
      <c r="AS127" s="1015"/>
      <c r="AT127" s="1016"/>
      <c r="AU127" s="282"/>
      <c r="AV127" s="282"/>
      <c r="AW127" s="282"/>
      <c r="AX127" s="1084" t="s">
        <v>476</v>
      </c>
      <c r="AY127" s="1085"/>
      <c r="AZ127" s="1085"/>
      <c r="BA127" s="1085"/>
      <c r="BB127" s="1085"/>
      <c r="BC127" s="1085"/>
      <c r="BD127" s="1085"/>
      <c r="BE127" s="1086"/>
      <c r="BF127" s="1087" t="s">
        <v>477</v>
      </c>
      <c r="BG127" s="1085"/>
      <c r="BH127" s="1085"/>
      <c r="BI127" s="1085"/>
      <c r="BJ127" s="1085"/>
      <c r="BK127" s="1085"/>
      <c r="BL127" s="1086"/>
      <c r="BM127" s="1087" t="s">
        <v>478</v>
      </c>
      <c r="BN127" s="1085"/>
      <c r="BO127" s="1085"/>
      <c r="BP127" s="1085"/>
      <c r="BQ127" s="1085"/>
      <c r="BR127" s="1085"/>
      <c r="BS127" s="1086"/>
      <c r="BT127" s="1087" t="s">
        <v>479</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480</v>
      </c>
      <c r="CQ127" s="1002"/>
      <c r="CR127" s="1002"/>
      <c r="CS127" s="1002"/>
      <c r="CT127" s="1002"/>
      <c r="CU127" s="1002"/>
      <c r="CV127" s="1002"/>
      <c r="CW127" s="1002"/>
      <c r="CX127" s="1002"/>
      <c r="CY127" s="1002"/>
      <c r="CZ127" s="1002"/>
      <c r="DA127" s="1002"/>
      <c r="DB127" s="1002"/>
      <c r="DC127" s="1002"/>
      <c r="DD127" s="1002"/>
      <c r="DE127" s="1002"/>
      <c r="DF127" s="1003"/>
      <c r="DG127" s="971" t="s">
        <v>130</v>
      </c>
      <c r="DH127" s="972"/>
      <c r="DI127" s="972"/>
      <c r="DJ127" s="972"/>
      <c r="DK127" s="972"/>
      <c r="DL127" s="972" t="s">
        <v>130</v>
      </c>
      <c r="DM127" s="972"/>
      <c r="DN127" s="972"/>
      <c r="DO127" s="972"/>
      <c r="DP127" s="972"/>
      <c r="DQ127" s="972" t="s">
        <v>130</v>
      </c>
      <c r="DR127" s="972"/>
      <c r="DS127" s="972"/>
      <c r="DT127" s="972"/>
      <c r="DU127" s="972"/>
      <c r="DV127" s="973" t="s">
        <v>130</v>
      </c>
      <c r="DW127" s="973"/>
      <c r="DX127" s="973"/>
      <c r="DY127" s="973"/>
      <c r="DZ127" s="974"/>
    </row>
    <row r="128" spans="1:130" s="246" customFormat="1" ht="26.25" customHeight="1" thickBot="1" x14ac:dyDescent="0.25">
      <c r="A128" s="1095" t="s">
        <v>481</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482</v>
      </c>
      <c r="X128" s="1097"/>
      <c r="Y128" s="1097"/>
      <c r="Z128" s="1098"/>
      <c r="AA128" s="1099">
        <v>18189</v>
      </c>
      <c r="AB128" s="1100"/>
      <c r="AC128" s="1100"/>
      <c r="AD128" s="1100"/>
      <c r="AE128" s="1101"/>
      <c r="AF128" s="1102">
        <v>16026</v>
      </c>
      <c r="AG128" s="1100"/>
      <c r="AH128" s="1100"/>
      <c r="AI128" s="1100"/>
      <c r="AJ128" s="1101"/>
      <c r="AK128" s="1102">
        <v>9818</v>
      </c>
      <c r="AL128" s="1100"/>
      <c r="AM128" s="1100"/>
      <c r="AN128" s="1100"/>
      <c r="AO128" s="1101"/>
      <c r="AP128" s="1103"/>
      <c r="AQ128" s="1104"/>
      <c r="AR128" s="1104"/>
      <c r="AS128" s="1104"/>
      <c r="AT128" s="1105"/>
      <c r="AU128" s="282"/>
      <c r="AV128" s="282"/>
      <c r="AW128" s="282"/>
      <c r="AX128" s="940" t="s">
        <v>483</v>
      </c>
      <c r="AY128" s="941"/>
      <c r="AZ128" s="941"/>
      <c r="BA128" s="941"/>
      <c r="BB128" s="941"/>
      <c r="BC128" s="941"/>
      <c r="BD128" s="941"/>
      <c r="BE128" s="942"/>
      <c r="BF128" s="1106" t="s">
        <v>130</v>
      </c>
      <c r="BG128" s="1107"/>
      <c r="BH128" s="1107"/>
      <c r="BI128" s="1107"/>
      <c r="BJ128" s="1107"/>
      <c r="BK128" s="1107"/>
      <c r="BL128" s="1108"/>
      <c r="BM128" s="1106">
        <v>15</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484</v>
      </c>
      <c r="CQ128" s="1089"/>
      <c r="CR128" s="1089"/>
      <c r="CS128" s="1089"/>
      <c r="CT128" s="1089"/>
      <c r="CU128" s="1089"/>
      <c r="CV128" s="1089"/>
      <c r="CW128" s="1089"/>
      <c r="CX128" s="1089"/>
      <c r="CY128" s="1089"/>
      <c r="CZ128" s="1089"/>
      <c r="DA128" s="1089"/>
      <c r="DB128" s="1089"/>
      <c r="DC128" s="1089"/>
      <c r="DD128" s="1089"/>
      <c r="DE128" s="1089"/>
      <c r="DF128" s="1090"/>
      <c r="DG128" s="1091" t="s">
        <v>130</v>
      </c>
      <c r="DH128" s="1092"/>
      <c r="DI128" s="1092"/>
      <c r="DJ128" s="1092"/>
      <c r="DK128" s="1092"/>
      <c r="DL128" s="1092" t="s">
        <v>130</v>
      </c>
      <c r="DM128" s="1092"/>
      <c r="DN128" s="1092"/>
      <c r="DO128" s="1092"/>
      <c r="DP128" s="1092"/>
      <c r="DQ128" s="1092" t="s">
        <v>130</v>
      </c>
      <c r="DR128" s="1092"/>
      <c r="DS128" s="1092"/>
      <c r="DT128" s="1092"/>
      <c r="DU128" s="1092"/>
      <c r="DV128" s="1093" t="s">
        <v>130</v>
      </c>
      <c r="DW128" s="1093"/>
      <c r="DX128" s="1093"/>
      <c r="DY128" s="1093"/>
      <c r="DZ128" s="1094"/>
    </row>
    <row r="129" spans="1:131" s="246" customFormat="1" ht="26.25" customHeight="1" x14ac:dyDescent="0.2">
      <c r="A129" s="982" t="s">
        <v>107</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485</v>
      </c>
      <c r="X129" s="1126"/>
      <c r="Y129" s="1126"/>
      <c r="Z129" s="1127"/>
      <c r="AA129" s="1010">
        <v>3246522</v>
      </c>
      <c r="AB129" s="1011"/>
      <c r="AC129" s="1011"/>
      <c r="AD129" s="1011"/>
      <c r="AE129" s="1012"/>
      <c r="AF129" s="1013">
        <v>3222736</v>
      </c>
      <c r="AG129" s="1011"/>
      <c r="AH129" s="1011"/>
      <c r="AI129" s="1011"/>
      <c r="AJ129" s="1012"/>
      <c r="AK129" s="1013">
        <v>3219129</v>
      </c>
      <c r="AL129" s="1011"/>
      <c r="AM129" s="1011"/>
      <c r="AN129" s="1011"/>
      <c r="AO129" s="1012"/>
      <c r="AP129" s="1128"/>
      <c r="AQ129" s="1129"/>
      <c r="AR129" s="1129"/>
      <c r="AS129" s="1129"/>
      <c r="AT129" s="1130"/>
      <c r="AU129" s="284"/>
      <c r="AV129" s="284"/>
      <c r="AW129" s="284"/>
      <c r="AX129" s="1119" t="s">
        <v>486</v>
      </c>
      <c r="AY129" s="1002"/>
      <c r="AZ129" s="1002"/>
      <c r="BA129" s="1002"/>
      <c r="BB129" s="1002"/>
      <c r="BC129" s="1002"/>
      <c r="BD129" s="1002"/>
      <c r="BE129" s="1003"/>
      <c r="BF129" s="1120" t="s">
        <v>130</v>
      </c>
      <c r="BG129" s="1121"/>
      <c r="BH129" s="1121"/>
      <c r="BI129" s="1121"/>
      <c r="BJ129" s="1121"/>
      <c r="BK129" s="1121"/>
      <c r="BL129" s="1122"/>
      <c r="BM129" s="1120">
        <v>20</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982" t="s">
        <v>487</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488</v>
      </c>
      <c r="X130" s="1126"/>
      <c r="Y130" s="1126"/>
      <c r="Z130" s="1127"/>
      <c r="AA130" s="1010">
        <v>362338</v>
      </c>
      <c r="AB130" s="1011"/>
      <c r="AC130" s="1011"/>
      <c r="AD130" s="1011"/>
      <c r="AE130" s="1012"/>
      <c r="AF130" s="1013">
        <v>374816</v>
      </c>
      <c r="AG130" s="1011"/>
      <c r="AH130" s="1011"/>
      <c r="AI130" s="1011"/>
      <c r="AJ130" s="1012"/>
      <c r="AK130" s="1013">
        <v>365037</v>
      </c>
      <c r="AL130" s="1011"/>
      <c r="AM130" s="1011"/>
      <c r="AN130" s="1011"/>
      <c r="AO130" s="1012"/>
      <c r="AP130" s="1128"/>
      <c r="AQ130" s="1129"/>
      <c r="AR130" s="1129"/>
      <c r="AS130" s="1129"/>
      <c r="AT130" s="1130"/>
      <c r="AU130" s="284"/>
      <c r="AV130" s="284"/>
      <c r="AW130" s="284"/>
      <c r="AX130" s="1119" t="s">
        <v>489</v>
      </c>
      <c r="AY130" s="1002"/>
      <c r="AZ130" s="1002"/>
      <c r="BA130" s="1002"/>
      <c r="BB130" s="1002"/>
      <c r="BC130" s="1002"/>
      <c r="BD130" s="1002"/>
      <c r="BE130" s="1003"/>
      <c r="BF130" s="1156">
        <v>5.2</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490</v>
      </c>
      <c r="X131" s="1164"/>
      <c r="Y131" s="1164"/>
      <c r="Z131" s="1165"/>
      <c r="AA131" s="1057">
        <v>2884184</v>
      </c>
      <c r="AB131" s="1036"/>
      <c r="AC131" s="1036"/>
      <c r="AD131" s="1036"/>
      <c r="AE131" s="1037"/>
      <c r="AF131" s="1035">
        <v>2847920</v>
      </c>
      <c r="AG131" s="1036"/>
      <c r="AH131" s="1036"/>
      <c r="AI131" s="1036"/>
      <c r="AJ131" s="1037"/>
      <c r="AK131" s="1035">
        <v>2854092</v>
      </c>
      <c r="AL131" s="1036"/>
      <c r="AM131" s="1036"/>
      <c r="AN131" s="1036"/>
      <c r="AO131" s="1037"/>
      <c r="AP131" s="1166"/>
      <c r="AQ131" s="1167"/>
      <c r="AR131" s="1167"/>
      <c r="AS131" s="1167"/>
      <c r="AT131" s="1168"/>
      <c r="AU131" s="284"/>
      <c r="AV131" s="284"/>
      <c r="AW131" s="284"/>
      <c r="AX131" s="1138" t="s">
        <v>491</v>
      </c>
      <c r="AY131" s="1089"/>
      <c r="AZ131" s="1089"/>
      <c r="BA131" s="1089"/>
      <c r="BB131" s="1089"/>
      <c r="BC131" s="1089"/>
      <c r="BD131" s="1089"/>
      <c r="BE131" s="1090"/>
      <c r="BF131" s="1139">
        <v>21.4</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1145" t="s">
        <v>492</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493</v>
      </c>
      <c r="W132" s="1149"/>
      <c r="X132" s="1149"/>
      <c r="Y132" s="1149"/>
      <c r="Z132" s="1150"/>
      <c r="AA132" s="1151">
        <v>5.5700676519999996</v>
      </c>
      <c r="AB132" s="1152"/>
      <c r="AC132" s="1152"/>
      <c r="AD132" s="1152"/>
      <c r="AE132" s="1153"/>
      <c r="AF132" s="1154">
        <v>5.2081168010000001</v>
      </c>
      <c r="AG132" s="1152"/>
      <c r="AH132" s="1152"/>
      <c r="AI132" s="1152"/>
      <c r="AJ132" s="1153"/>
      <c r="AK132" s="1154">
        <v>5.0044287289999998</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494</v>
      </c>
      <c r="W133" s="1132"/>
      <c r="X133" s="1132"/>
      <c r="Y133" s="1132"/>
      <c r="Z133" s="1133"/>
      <c r="AA133" s="1134">
        <v>5.4</v>
      </c>
      <c r="AB133" s="1135"/>
      <c r="AC133" s="1135"/>
      <c r="AD133" s="1135"/>
      <c r="AE133" s="1136"/>
      <c r="AF133" s="1134">
        <v>5.3</v>
      </c>
      <c r="AG133" s="1135"/>
      <c r="AH133" s="1135"/>
      <c r="AI133" s="1135"/>
      <c r="AJ133" s="1136"/>
      <c r="AK133" s="1134">
        <v>5.2</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a82VmgWxyV7DKmMYo9HQ9fXJ0KWQ0cA0SljnMJdXicKIKeKPyaDJw/MCGn8PrB0HWlE5+dxCz/ztUo/18X3RYQ==" saltValue="Vf5tOjRykdDcTJg+XVkNI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2"/>
  <cols>
    <col min="1" max="120" width="2.77734375" style="291" customWidth="1"/>
    <col min="121" max="121" width="0" style="290" hidden="1" customWidth="1"/>
    <col min="122" max="16384" width="9" style="290" hidden="1"/>
  </cols>
  <sheetData>
    <row r="1" spans="1:120" ht="13.2"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0"/>
    </row>
    <row r="17" spans="119:120" ht="13.2" x14ac:dyDescent="0.2">
      <c r="DP17" s="290"/>
    </row>
    <row r="18" spans="119:120" ht="13.2" x14ac:dyDescent="0.2"/>
    <row r="19" spans="119:120" ht="13.2" x14ac:dyDescent="0.2"/>
    <row r="20" spans="119:120" ht="13.2" x14ac:dyDescent="0.2">
      <c r="DO20" s="290"/>
      <c r="DP20" s="290"/>
    </row>
    <row r="21" spans="119:120" ht="13.2" x14ac:dyDescent="0.2">
      <c r="DP21" s="290"/>
    </row>
    <row r="22" spans="119:120" ht="13.2" x14ac:dyDescent="0.2"/>
    <row r="23" spans="119:120" ht="13.2" x14ac:dyDescent="0.2">
      <c r="DO23" s="290"/>
      <c r="DP23" s="290"/>
    </row>
    <row r="24" spans="119:120" ht="13.2" x14ac:dyDescent="0.2">
      <c r="DP24" s="290"/>
    </row>
    <row r="25" spans="119:120" ht="13.2" x14ac:dyDescent="0.2">
      <c r="DP25" s="290"/>
    </row>
    <row r="26" spans="119:120" ht="13.2" x14ac:dyDescent="0.2">
      <c r="DO26" s="290"/>
      <c r="DP26" s="290"/>
    </row>
    <row r="27" spans="119:120" ht="13.2" x14ac:dyDescent="0.2"/>
    <row r="28" spans="119:120" ht="13.2" x14ac:dyDescent="0.2">
      <c r="DO28" s="290"/>
      <c r="DP28" s="290"/>
    </row>
    <row r="29" spans="119:120" ht="13.2" x14ac:dyDescent="0.2">
      <c r="DP29" s="290"/>
    </row>
    <row r="30" spans="119:120" ht="13.2" x14ac:dyDescent="0.2"/>
    <row r="31" spans="119:120" ht="13.2" x14ac:dyDescent="0.2">
      <c r="DO31" s="290"/>
      <c r="DP31" s="290"/>
    </row>
    <row r="32" spans="119:120" ht="13.2" x14ac:dyDescent="0.2"/>
    <row r="33" spans="98:120" ht="13.2" x14ac:dyDescent="0.2">
      <c r="DO33" s="290"/>
      <c r="DP33" s="290"/>
    </row>
    <row r="34" spans="98:120" ht="13.2" x14ac:dyDescent="0.2">
      <c r="DM34" s="290"/>
    </row>
    <row r="35" spans="98:120" ht="13.2" x14ac:dyDescent="0.2">
      <c r="CT35" s="290"/>
      <c r="CU35" s="290"/>
      <c r="CV35" s="290"/>
      <c r="CY35" s="290"/>
      <c r="CZ35" s="290"/>
      <c r="DA35" s="290"/>
      <c r="DD35" s="290"/>
      <c r="DE35" s="290"/>
      <c r="DF35" s="290"/>
      <c r="DI35" s="290"/>
      <c r="DJ35" s="290"/>
      <c r="DK35" s="290"/>
      <c r="DM35" s="290"/>
      <c r="DN35" s="290"/>
      <c r="DO35" s="290"/>
      <c r="DP35" s="290"/>
    </row>
    <row r="36" spans="98:120" ht="13.2" x14ac:dyDescent="0.2"/>
    <row r="37" spans="98:120" ht="13.2" x14ac:dyDescent="0.2">
      <c r="CW37" s="290"/>
      <c r="DB37" s="290"/>
      <c r="DG37" s="290"/>
      <c r="DL37" s="290"/>
      <c r="DP37" s="290"/>
    </row>
    <row r="38" spans="98:120" ht="13.2"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0"/>
      <c r="DO49" s="290"/>
      <c r="DP49" s="29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0"/>
      <c r="CS63" s="290"/>
      <c r="CX63" s="290"/>
      <c r="DC63" s="290"/>
      <c r="DH63" s="290"/>
    </row>
    <row r="64" spans="22:120" ht="13.2" x14ac:dyDescent="0.2">
      <c r="V64" s="290"/>
    </row>
    <row r="65" spans="15:120" ht="13.2"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2" x14ac:dyDescent="0.2">
      <c r="Q66" s="290"/>
      <c r="S66" s="290"/>
      <c r="U66" s="290"/>
      <c r="DM66" s="290"/>
    </row>
    <row r="67" spans="15:120" ht="13.2"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2" x14ac:dyDescent="0.2"/>
    <row r="69" spans="15:120" ht="13.2" x14ac:dyDescent="0.2"/>
    <row r="70" spans="15:120" ht="13.2" x14ac:dyDescent="0.2"/>
    <row r="71" spans="15:120" ht="13.2" x14ac:dyDescent="0.2"/>
    <row r="72" spans="15:120" ht="13.2" x14ac:dyDescent="0.2">
      <c r="DP72" s="290"/>
    </row>
    <row r="73" spans="15:120" ht="13.2" x14ac:dyDescent="0.2">
      <c r="DP73" s="29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0"/>
      <c r="CX96" s="290"/>
      <c r="DC96" s="290"/>
      <c r="DH96" s="290"/>
    </row>
    <row r="97" spans="24:120" ht="13.2" x14ac:dyDescent="0.2">
      <c r="CS97" s="290"/>
      <c r="CX97" s="290"/>
      <c r="DC97" s="290"/>
      <c r="DH97" s="290"/>
      <c r="DP97" s="291" t="s">
        <v>495</v>
      </c>
    </row>
    <row r="98" spans="24:120" ht="13.2" hidden="1" x14ac:dyDescent="0.2">
      <c r="CS98" s="290"/>
      <c r="CX98" s="290"/>
      <c r="DC98" s="290"/>
      <c r="DH98" s="290"/>
    </row>
    <row r="99" spans="24:120" ht="13.2" hidden="1" x14ac:dyDescent="0.2">
      <c r="CS99" s="290"/>
      <c r="CX99" s="290"/>
      <c r="DC99" s="290"/>
      <c r="DH99" s="290"/>
    </row>
    <row r="100" spans="24:120" ht="13.2"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2" hidden="1" x14ac:dyDescent="0.2">
      <c r="CT103" s="290"/>
      <c r="CV103" s="290"/>
      <c r="CW103" s="290"/>
      <c r="CY103" s="290"/>
      <c r="DA103" s="290"/>
      <c r="DB103" s="290"/>
      <c r="DD103" s="290"/>
      <c r="DF103" s="290"/>
      <c r="DG103" s="290"/>
      <c r="DI103" s="290"/>
      <c r="DK103" s="290"/>
      <c r="DL103" s="290"/>
      <c r="DM103" s="290"/>
      <c r="DN103" s="290"/>
      <c r="DO103" s="290"/>
      <c r="DP103" s="290"/>
    </row>
    <row r="104" spans="24:120" ht="13.2" hidden="1" x14ac:dyDescent="0.2">
      <c r="CV104" s="290"/>
      <c r="CW104" s="290"/>
      <c r="DA104" s="290"/>
      <c r="DB104" s="290"/>
      <c r="DF104" s="290"/>
      <c r="DG104" s="290"/>
      <c r="DK104" s="290"/>
      <c r="DL104" s="290"/>
      <c r="DN104" s="290"/>
      <c r="DO104" s="290"/>
      <c r="DP104" s="29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ZrC+gTEavkyvNPYrLgm8Xj8Myuk8IiUs23I3Y0N8X7Bv3Hd1LJSfICmq5R1Rg04THKk1bFvl2M7jtvRgnMawEA==" saltValue="eSf9fYowTEgUEKjmWGoVB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640625" style="291" customWidth="1"/>
    <col min="117" max="16384" width="9" style="290" hidden="1"/>
  </cols>
  <sheetData>
    <row r="1" spans="2:116" ht="13.2"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2" x14ac:dyDescent="0.2"/>
    <row r="3" spans="2:116" ht="13.2" x14ac:dyDescent="0.2"/>
    <row r="4" spans="2:116" ht="13.2"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2"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2" x14ac:dyDescent="0.2"/>
    <row r="20" spans="9:116" ht="13.2" x14ac:dyDescent="0.2"/>
    <row r="21" spans="9:116" ht="13.2" x14ac:dyDescent="0.2">
      <c r="DL21" s="290"/>
    </row>
    <row r="22" spans="9:116" ht="13.2" x14ac:dyDescent="0.2">
      <c r="DI22" s="290"/>
      <c r="DJ22" s="290"/>
      <c r="DK22" s="290"/>
      <c r="DL22" s="290"/>
    </row>
    <row r="23" spans="9:116" ht="13.2" x14ac:dyDescent="0.2">
      <c r="CY23" s="290"/>
      <c r="CZ23" s="290"/>
      <c r="DA23" s="290"/>
      <c r="DB23" s="290"/>
      <c r="DC23" s="290"/>
      <c r="DD23" s="290"/>
      <c r="DE23" s="290"/>
      <c r="DF23" s="290"/>
      <c r="DG23" s="290"/>
      <c r="DH23" s="290"/>
      <c r="DI23" s="290"/>
      <c r="DJ23" s="290"/>
      <c r="DK23" s="290"/>
      <c r="DL23" s="29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0"/>
      <c r="DA35" s="290"/>
      <c r="DB35" s="290"/>
      <c r="DC35" s="290"/>
      <c r="DD35" s="290"/>
      <c r="DE35" s="290"/>
      <c r="DF35" s="290"/>
      <c r="DG35" s="290"/>
      <c r="DH35" s="290"/>
      <c r="DI35" s="290"/>
      <c r="DJ35" s="290"/>
      <c r="DK35" s="290"/>
      <c r="DL35" s="290"/>
    </row>
    <row r="36" spans="15:116" ht="13.2" x14ac:dyDescent="0.2"/>
    <row r="37" spans="15:116" ht="13.2" x14ac:dyDescent="0.2">
      <c r="DL37" s="290"/>
    </row>
    <row r="38" spans="15:116" ht="13.2" x14ac:dyDescent="0.2">
      <c r="DI38" s="290"/>
      <c r="DJ38" s="290"/>
      <c r="DK38" s="290"/>
      <c r="DL38" s="290"/>
    </row>
    <row r="39" spans="15:116" ht="13.2" x14ac:dyDescent="0.2"/>
    <row r="40" spans="15:116" ht="13.2" x14ac:dyDescent="0.2"/>
    <row r="41" spans="15:116" ht="13.2" x14ac:dyDescent="0.2"/>
    <row r="42" spans="15:116" ht="13.2" x14ac:dyDescent="0.2"/>
    <row r="43" spans="15:116" ht="13.2"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2" x14ac:dyDescent="0.2">
      <c r="DL44" s="290"/>
    </row>
    <row r="45" spans="15:116" ht="13.2" x14ac:dyDescent="0.2"/>
    <row r="46" spans="15:116" ht="13.2" x14ac:dyDescent="0.2">
      <c r="DA46" s="290"/>
      <c r="DB46" s="290"/>
      <c r="DC46" s="290"/>
      <c r="DD46" s="290"/>
      <c r="DE46" s="290"/>
      <c r="DF46" s="290"/>
      <c r="DG46" s="290"/>
      <c r="DH46" s="290"/>
      <c r="DI46" s="290"/>
      <c r="DJ46" s="290"/>
      <c r="DK46" s="290"/>
      <c r="DL46" s="290"/>
    </row>
    <row r="47" spans="15:116" ht="13.2" x14ac:dyDescent="0.2"/>
    <row r="48" spans="15:116" ht="13.2" x14ac:dyDescent="0.2"/>
    <row r="49" spans="104:116" ht="13.2" x14ac:dyDescent="0.2"/>
    <row r="50" spans="104:116" ht="13.2" x14ac:dyDescent="0.2">
      <c r="CZ50" s="290"/>
      <c r="DA50" s="290"/>
      <c r="DB50" s="290"/>
      <c r="DC50" s="290"/>
      <c r="DD50" s="290"/>
      <c r="DE50" s="290"/>
      <c r="DF50" s="290"/>
      <c r="DG50" s="290"/>
      <c r="DH50" s="290"/>
      <c r="DI50" s="290"/>
      <c r="DJ50" s="290"/>
      <c r="DK50" s="290"/>
      <c r="DL50" s="290"/>
    </row>
    <row r="51" spans="104:116" ht="13.2" x14ac:dyDescent="0.2"/>
    <row r="52" spans="104:116" ht="13.2" x14ac:dyDescent="0.2"/>
    <row r="53" spans="104:116" ht="13.2" x14ac:dyDescent="0.2">
      <c r="DL53" s="29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0"/>
      <c r="DD67" s="290"/>
      <c r="DE67" s="290"/>
      <c r="DF67" s="290"/>
      <c r="DG67" s="290"/>
      <c r="DH67" s="290"/>
      <c r="DI67" s="290"/>
      <c r="DJ67" s="290"/>
      <c r="DK67" s="290"/>
      <c r="DL67" s="29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EDXr/QHJxH+VCgJncpuJ4OlnocWNRiWyEYH3EEZSDYqnavnHWkT1k+6sRKig0SCqRe4B5jHtBjWVVF24G45N6Q==" saltValue="kIZNsczjd6NeYuVnHKZ5C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2"/>
  <cols>
    <col min="1" max="36" width="2.44140625" style="292" customWidth="1"/>
    <col min="37" max="44" width="17" style="292" customWidth="1"/>
    <col min="45" max="45" width="6.109375" style="299" customWidth="1"/>
    <col min="46" max="46" width="3" style="297" customWidth="1"/>
    <col min="47" max="47" width="19.109375" style="292" hidden="1" customWidth="1"/>
    <col min="48" max="52" width="12.6640625" style="292" hidden="1" customWidth="1"/>
    <col min="53" max="16384" width="8.6640625" style="292" hidden="1"/>
  </cols>
  <sheetData>
    <row r="1" spans="1:46" ht="13.2" x14ac:dyDescent="0.2">
      <c r="AS1" s="293"/>
      <c r="AT1" s="293"/>
    </row>
    <row r="2" spans="1:46" ht="13.2" x14ac:dyDescent="0.2">
      <c r="AS2" s="293"/>
      <c r="AT2" s="293"/>
    </row>
    <row r="3" spans="1:46" ht="13.2" x14ac:dyDescent="0.2">
      <c r="AS3" s="293"/>
      <c r="AT3" s="293"/>
    </row>
    <row r="4" spans="1:46" ht="13.2" x14ac:dyDescent="0.2">
      <c r="AS4" s="293"/>
      <c r="AT4" s="293"/>
    </row>
    <row r="5" spans="1:46" ht="16.2" x14ac:dyDescent="0.2">
      <c r="A5" s="294" t="s">
        <v>496</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2"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497</v>
      </c>
      <c r="AL6" s="298"/>
      <c r="AM6" s="298"/>
      <c r="AN6" s="298"/>
      <c r="AO6" s="293"/>
      <c r="AP6" s="293"/>
      <c r="AQ6" s="293"/>
      <c r="AR6" s="293"/>
    </row>
    <row r="7" spans="1:46" ht="13.2"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498</v>
      </c>
      <c r="AP7" s="303"/>
      <c r="AQ7" s="304" t="s">
        <v>499</v>
      </c>
      <c r="AR7" s="305"/>
    </row>
    <row r="8" spans="1:46" ht="13.2"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500</v>
      </c>
      <c r="AQ8" s="310" t="s">
        <v>501</v>
      </c>
      <c r="AR8" s="311" t="s">
        <v>502</v>
      </c>
    </row>
    <row r="9" spans="1:46" ht="13.2"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503</v>
      </c>
      <c r="AL9" s="1175"/>
      <c r="AM9" s="1175"/>
      <c r="AN9" s="1176"/>
      <c r="AO9" s="312">
        <v>1077460</v>
      </c>
      <c r="AP9" s="312">
        <v>117614</v>
      </c>
      <c r="AQ9" s="313">
        <v>116834</v>
      </c>
      <c r="AR9" s="314">
        <v>0.7</v>
      </c>
    </row>
    <row r="10" spans="1:46" ht="13.2"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504</v>
      </c>
      <c r="AL10" s="1175"/>
      <c r="AM10" s="1175"/>
      <c r="AN10" s="1176"/>
      <c r="AO10" s="315">
        <v>55918</v>
      </c>
      <c r="AP10" s="315">
        <v>6104</v>
      </c>
      <c r="AQ10" s="316">
        <v>12766</v>
      </c>
      <c r="AR10" s="317">
        <v>-52.2</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505</v>
      </c>
      <c r="AL11" s="1175"/>
      <c r="AM11" s="1175"/>
      <c r="AN11" s="1176"/>
      <c r="AO11" s="315">
        <v>216471</v>
      </c>
      <c r="AP11" s="315">
        <v>23630</v>
      </c>
      <c r="AQ11" s="316">
        <v>19336</v>
      </c>
      <c r="AR11" s="317">
        <v>22.2</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506</v>
      </c>
      <c r="AL12" s="1175"/>
      <c r="AM12" s="1175"/>
      <c r="AN12" s="1176"/>
      <c r="AO12" s="315" t="s">
        <v>507</v>
      </c>
      <c r="AP12" s="315" t="s">
        <v>507</v>
      </c>
      <c r="AQ12" s="316">
        <v>1049</v>
      </c>
      <c r="AR12" s="317" t="s">
        <v>507</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508</v>
      </c>
      <c r="AL13" s="1175"/>
      <c r="AM13" s="1175"/>
      <c r="AN13" s="1176"/>
      <c r="AO13" s="315" t="s">
        <v>507</v>
      </c>
      <c r="AP13" s="315" t="s">
        <v>507</v>
      </c>
      <c r="AQ13" s="316" t="s">
        <v>507</v>
      </c>
      <c r="AR13" s="317" t="s">
        <v>507</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509</v>
      </c>
      <c r="AL14" s="1175"/>
      <c r="AM14" s="1175"/>
      <c r="AN14" s="1176"/>
      <c r="AO14" s="315">
        <v>30740</v>
      </c>
      <c r="AP14" s="315">
        <v>3356</v>
      </c>
      <c r="AQ14" s="316">
        <v>5063</v>
      </c>
      <c r="AR14" s="317">
        <v>-33.700000000000003</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510</v>
      </c>
      <c r="AL15" s="1175"/>
      <c r="AM15" s="1175"/>
      <c r="AN15" s="1176"/>
      <c r="AO15" s="315">
        <v>104609</v>
      </c>
      <c r="AP15" s="315">
        <v>11419</v>
      </c>
      <c r="AQ15" s="316">
        <v>3168</v>
      </c>
      <c r="AR15" s="317">
        <v>260.39999999999998</v>
      </c>
    </row>
    <row r="16" spans="1:46" ht="13.2"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511</v>
      </c>
      <c r="AL16" s="1178"/>
      <c r="AM16" s="1178"/>
      <c r="AN16" s="1179"/>
      <c r="AO16" s="315">
        <v>-169698</v>
      </c>
      <c r="AP16" s="315">
        <v>-18524</v>
      </c>
      <c r="AQ16" s="316">
        <v>-11723</v>
      </c>
      <c r="AR16" s="317">
        <v>58</v>
      </c>
    </row>
    <row r="17" spans="1:46" ht="13.2"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191</v>
      </c>
      <c r="AL17" s="1178"/>
      <c r="AM17" s="1178"/>
      <c r="AN17" s="1179"/>
      <c r="AO17" s="315">
        <v>1315500</v>
      </c>
      <c r="AP17" s="315">
        <v>143598</v>
      </c>
      <c r="AQ17" s="316">
        <v>146494</v>
      </c>
      <c r="AR17" s="317">
        <v>-2</v>
      </c>
    </row>
    <row r="18" spans="1:46" ht="13.2"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2"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512</v>
      </c>
      <c r="AL19" s="293"/>
      <c r="AM19" s="293"/>
      <c r="AN19" s="293"/>
      <c r="AO19" s="293"/>
      <c r="AP19" s="293"/>
      <c r="AQ19" s="293"/>
      <c r="AR19" s="293"/>
    </row>
    <row r="20" spans="1:46" ht="13.2"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513</v>
      </c>
      <c r="AP20" s="323" t="s">
        <v>514</v>
      </c>
      <c r="AQ20" s="324" t="s">
        <v>515</v>
      </c>
      <c r="AR20" s="325"/>
    </row>
    <row r="21" spans="1:46" s="331" customFormat="1" ht="13.2"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516</v>
      </c>
      <c r="AL21" s="1170"/>
      <c r="AM21" s="1170"/>
      <c r="AN21" s="1171"/>
      <c r="AO21" s="327">
        <v>14.52</v>
      </c>
      <c r="AP21" s="328">
        <v>13.76</v>
      </c>
      <c r="AQ21" s="329">
        <v>0.76</v>
      </c>
      <c r="AR21" s="298"/>
      <c r="AS21" s="330"/>
      <c r="AT21" s="326"/>
    </row>
    <row r="22" spans="1:46" s="331" customFormat="1" ht="13.2"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517</v>
      </c>
      <c r="AL22" s="1170"/>
      <c r="AM22" s="1170"/>
      <c r="AN22" s="1171"/>
      <c r="AO22" s="332">
        <v>97.3</v>
      </c>
      <c r="AP22" s="333">
        <v>94.9</v>
      </c>
      <c r="AQ22" s="334">
        <v>2.4</v>
      </c>
      <c r="AR22" s="318"/>
      <c r="AS22" s="330"/>
      <c r="AT22" s="326"/>
    </row>
    <row r="23" spans="1:46" s="331" customFormat="1" ht="13.2"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2"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2"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2" x14ac:dyDescent="0.2">
      <c r="A26" s="298" t="s">
        <v>518</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2" x14ac:dyDescent="0.2">
      <c r="A27" s="339"/>
      <c r="AO27" s="293"/>
      <c r="AP27" s="293"/>
      <c r="AQ27" s="293"/>
      <c r="AR27" s="293"/>
      <c r="AS27" s="293"/>
      <c r="AT27" s="293"/>
    </row>
    <row r="28" spans="1:46" ht="16.2" x14ac:dyDescent="0.2">
      <c r="A28" s="294" t="s">
        <v>519</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2"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520</v>
      </c>
      <c r="AL29" s="298"/>
      <c r="AM29" s="298"/>
      <c r="AN29" s="298"/>
      <c r="AO29" s="293"/>
      <c r="AP29" s="293"/>
      <c r="AQ29" s="293"/>
      <c r="AR29" s="293"/>
      <c r="AS29" s="341"/>
    </row>
    <row r="30" spans="1:46" ht="13.2"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498</v>
      </c>
      <c r="AP30" s="303"/>
      <c r="AQ30" s="304" t="s">
        <v>499</v>
      </c>
      <c r="AR30" s="305"/>
    </row>
    <row r="31" spans="1:46" ht="13.2"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500</v>
      </c>
      <c r="AQ31" s="310" t="s">
        <v>501</v>
      </c>
      <c r="AR31" s="311" t="s">
        <v>502</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521</v>
      </c>
      <c r="AL32" s="1186"/>
      <c r="AM32" s="1186"/>
      <c r="AN32" s="1187"/>
      <c r="AO32" s="342">
        <v>459710</v>
      </c>
      <c r="AP32" s="342">
        <v>50181</v>
      </c>
      <c r="AQ32" s="343">
        <v>73591</v>
      </c>
      <c r="AR32" s="344">
        <v>-31.8</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522</v>
      </c>
      <c r="AL33" s="1186"/>
      <c r="AM33" s="1186"/>
      <c r="AN33" s="1187"/>
      <c r="AO33" s="342" t="s">
        <v>507</v>
      </c>
      <c r="AP33" s="342" t="s">
        <v>507</v>
      </c>
      <c r="AQ33" s="343" t="s">
        <v>507</v>
      </c>
      <c r="AR33" s="344" t="s">
        <v>507</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523</v>
      </c>
      <c r="AL34" s="1186"/>
      <c r="AM34" s="1186"/>
      <c r="AN34" s="1187"/>
      <c r="AO34" s="342" t="s">
        <v>507</v>
      </c>
      <c r="AP34" s="342" t="s">
        <v>507</v>
      </c>
      <c r="AQ34" s="343">
        <v>1</v>
      </c>
      <c r="AR34" s="344" t="s">
        <v>507</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524</v>
      </c>
      <c r="AL35" s="1186"/>
      <c r="AM35" s="1186"/>
      <c r="AN35" s="1187"/>
      <c r="AO35" s="342">
        <v>17721</v>
      </c>
      <c r="AP35" s="342">
        <v>1934</v>
      </c>
      <c r="AQ35" s="343">
        <v>19214</v>
      </c>
      <c r="AR35" s="344">
        <v>-89.9</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525</v>
      </c>
      <c r="AL36" s="1186"/>
      <c r="AM36" s="1186"/>
      <c r="AN36" s="1187"/>
      <c r="AO36" s="342">
        <v>40255</v>
      </c>
      <c r="AP36" s="342">
        <v>4394</v>
      </c>
      <c r="AQ36" s="343">
        <v>5293</v>
      </c>
      <c r="AR36" s="344">
        <v>-17</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526</v>
      </c>
      <c r="AL37" s="1186"/>
      <c r="AM37" s="1186"/>
      <c r="AN37" s="1187"/>
      <c r="AO37" s="342" t="s">
        <v>507</v>
      </c>
      <c r="AP37" s="342" t="s">
        <v>507</v>
      </c>
      <c r="AQ37" s="343">
        <v>1256</v>
      </c>
      <c r="AR37" s="344" t="s">
        <v>507</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527</v>
      </c>
      <c r="AL38" s="1189"/>
      <c r="AM38" s="1189"/>
      <c r="AN38" s="1190"/>
      <c r="AO38" s="345" t="s">
        <v>507</v>
      </c>
      <c r="AP38" s="345" t="s">
        <v>507</v>
      </c>
      <c r="AQ38" s="346">
        <v>9</v>
      </c>
      <c r="AR38" s="334" t="s">
        <v>507</v>
      </c>
      <c r="AS38" s="341"/>
    </row>
    <row r="39" spans="1:46" ht="13.2"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528</v>
      </c>
      <c r="AL39" s="1189"/>
      <c r="AM39" s="1189"/>
      <c r="AN39" s="1190"/>
      <c r="AO39" s="342">
        <v>-9818</v>
      </c>
      <c r="AP39" s="342">
        <v>-1072</v>
      </c>
      <c r="AQ39" s="343">
        <v>-3572</v>
      </c>
      <c r="AR39" s="344">
        <v>-70</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529</v>
      </c>
      <c r="AL40" s="1186"/>
      <c r="AM40" s="1186"/>
      <c r="AN40" s="1187"/>
      <c r="AO40" s="342">
        <v>-365037</v>
      </c>
      <c r="AP40" s="342">
        <v>-39847</v>
      </c>
      <c r="AQ40" s="343">
        <v>-65248</v>
      </c>
      <c r="AR40" s="344">
        <v>-38.9</v>
      </c>
      <c r="AS40" s="341"/>
    </row>
    <row r="41" spans="1:46" ht="13.2"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304</v>
      </c>
      <c r="AL41" s="1192"/>
      <c r="AM41" s="1192"/>
      <c r="AN41" s="1193"/>
      <c r="AO41" s="342">
        <v>142831</v>
      </c>
      <c r="AP41" s="342">
        <v>15591</v>
      </c>
      <c r="AQ41" s="343">
        <v>30545</v>
      </c>
      <c r="AR41" s="344">
        <v>-49</v>
      </c>
      <c r="AS41" s="341"/>
    </row>
    <row r="42" spans="1:46" ht="13.2"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530</v>
      </c>
      <c r="AL42" s="293"/>
      <c r="AM42" s="293"/>
      <c r="AN42" s="293"/>
      <c r="AO42" s="293"/>
      <c r="AP42" s="293"/>
      <c r="AQ42" s="318"/>
      <c r="AR42" s="318"/>
      <c r="AS42" s="341"/>
    </row>
    <row r="43" spans="1:46" ht="13.2"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2"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2"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2"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531</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2"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532</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498</v>
      </c>
      <c r="AN49" s="1182" t="s">
        <v>533</v>
      </c>
      <c r="AO49" s="1183"/>
      <c r="AP49" s="1183"/>
      <c r="AQ49" s="1183"/>
      <c r="AR49" s="1184"/>
    </row>
    <row r="50" spans="1:44" ht="13.2"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534</v>
      </c>
      <c r="AO50" s="359" t="s">
        <v>535</v>
      </c>
      <c r="AP50" s="360" t="s">
        <v>536</v>
      </c>
      <c r="AQ50" s="361" t="s">
        <v>537</v>
      </c>
      <c r="AR50" s="362" t="s">
        <v>538</v>
      </c>
    </row>
    <row r="51" spans="1:44" ht="13.2"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539</v>
      </c>
      <c r="AL51" s="355"/>
      <c r="AM51" s="363">
        <v>405683</v>
      </c>
      <c r="AN51" s="364">
        <v>40601</v>
      </c>
      <c r="AO51" s="365">
        <v>-21.7</v>
      </c>
      <c r="AP51" s="366">
        <v>91837</v>
      </c>
      <c r="AQ51" s="367">
        <v>11</v>
      </c>
      <c r="AR51" s="368">
        <v>-32.700000000000003</v>
      </c>
    </row>
    <row r="52" spans="1:44" ht="13.2"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540</v>
      </c>
      <c r="AM52" s="371">
        <v>192325</v>
      </c>
      <c r="AN52" s="372">
        <v>19248</v>
      </c>
      <c r="AO52" s="373">
        <v>-30.2</v>
      </c>
      <c r="AP52" s="374">
        <v>54439</v>
      </c>
      <c r="AQ52" s="375">
        <v>21.7</v>
      </c>
      <c r="AR52" s="376">
        <v>-51.9</v>
      </c>
    </row>
    <row r="53" spans="1:44" ht="13.2"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541</v>
      </c>
      <c r="AL53" s="355"/>
      <c r="AM53" s="363">
        <v>397762</v>
      </c>
      <c r="AN53" s="364">
        <v>40809</v>
      </c>
      <c r="AO53" s="365">
        <v>0.5</v>
      </c>
      <c r="AP53" s="366">
        <v>109920</v>
      </c>
      <c r="AQ53" s="367">
        <v>19.7</v>
      </c>
      <c r="AR53" s="368">
        <v>-19.2</v>
      </c>
    </row>
    <row r="54" spans="1:44" ht="13.2"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540</v>
      </c>
      <c r="AM54" s="371">
        <v>285527</v>
      </c>
      <c r="AN54" s="372">
        <v>29294</v>
      </c>
      <c r="AO54" s="373">
        <v>52.2</v>
      </c>
      <c r="AP54" s="374">
        <v>62739</v>
      </c>
      <c r="AQ54" s="375">
        <v>15.2</v>
      </c>
      <c r="AR54" s="376">
        <v>37</v>
      </c>
    </row>
    <row r="55" spans="1:44" ht="13.2"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542</v>
      </c>
      <c r="AL55" s="355"/>
      <c r="AM55" s="363">
        <v>246596</v>
      </c>
      <c r="AN55" s="364">
        <v>25792</v>
      </c>
      <c r="AO55" s="365">
        <v>-36.799999999999997</v>
      </c>
      <c r="AP55" s="366">
        <v>119882</v>
      </c>
      <c r="AQ55" s="367">
        <v>9.1</v>
      </c>
      <c r="AR55" s="368">
        <v>-45.9</v>
      </c>
    </row>
    <row r="56" spans="1:44" ht="13.2"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540</v>
      </c>
      <c r="AM56" s="371">
        <v>215663</v>
      </c>
      <c r="AN56" s="372">
        <v>22557</v>
      </c>
      <c r="AO56" s="373">
        <v>-23</v>
      </c>
      <c r="AP56" s="374">
        <v>66481</v>
      </c>
      <c r="AQ56" s="375">
        <v>6</v>
      </c>
      <c r="AR56" s="376">
        <v>-29</v>
      </c>
    </row>
    <row r="57" spans="1:44" ht="13.2"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543</v>
      </c>
      <c r="AL57" s="355"/>
      <c r="AM57" s="363">
        <v>335284</v>
      </c>
      <c r="AN57" s="364">
        <v>35726</v>
      </c>
      <c r="AO57" s="365">
        <v>38.5</v>
      </c>
      <c r="AP57" s="366">
        <v>116162</v>
      </c>
      <c r="AQ57" s="367">
        <v>-3.1</v>
      </c>
      <c r="AR57" s="368">
        <v>41.6</v>
      </c>
    </row>
    <row r="58" spans="1:44" ht="13.2"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540</v>
      </c>
      <c r="AM58" s="371">
        <v>313155</v>
      </c>
      <c r="AN58" s="372">
        <v>33368</v>
      </c>
      <c r="AO58" s="373">
        <v>47.9</v>
      </c>
      <c r="AP58" s="374">
        <v>61562</v>
      </c>
      <c r="AQ58" s="375">
        <v>-7.4</v>
      </c>
      <c r="AR58" s="376">
        <v>55.3</v>
      </c>
    </row>
    <row r="59" spans="1:44" ht="13.2"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544</v>
      </c>
      <c r="AL59" s="355"/>
      <c r="AM59" s="363">
        <v>518466</v>
      </c>
      <c r="AN59" s="364">
        <v>56595</v>
      </c>
      <c r="AO59" s="365">
        <v>58.4</v>
      </c>
      <c r="AP59" s="366">
        <v>121449</v>
      </c>
      <c r="AQ59" s="367">
        <v>4.5999999999999996</v>
      </c>
      <c r="AR59" s="368">
        <v>53.8</v>
      </c>
    </row>
    <row r="60" spans="1:44" ht="13.2"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540</v>
      </c>
      <c r="AM60" s="371">
        <v>505276</v>
      </c>
      <c r="AN60" s="372">
        <v>55155</v>
      </c>
      <c r="AO60" s="373">
        <v>65.3</v>
      </c>
      <c r="AP60" s="374">
        <v>62922</v>
      </c>
      <c r="AQ60" s="375">
        <v>2.2000000000000002</v>
      </c>
      <c r="AR60" s="376">
        <v>63.1</v>
      </c>
    </row>
    <row r="61" spans="1:44" ht="13.2"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545</v>
      </c>
      <c r="AL61" s="377"/>
      <c r="AM61" s="378">
        <v>380758</v>
      </c>
      <c r="AN61" s="379">
        <v>39905</v>
      </c>
      <c r="AO61" s="380">
        <v>7.8</v>
      </c>
      <c r="AP61" s="381">
        <v>111850</v>
      </c>
      <c r="AQ61" s="382">
        <v>8.3000000000000007</v>
      </c>
      <c r="AR61" s="368">
        <v>-0.5</v>
      </c>
    </row>
    <row r="62" spans="1:44" ht="13.2"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540</v>
      </c>
      <c r="AM62" s="371">
        <v>302389</v>
      </c>
      <c r="AN62" s="372">
        <v>31924</v>
      </c>
      <c r="AO62" s="373">
        <v>22.4</v>
      </c>
      <c r="AP62" s="374">
        <v>61629</v>
      </c>
      <c r="AQ62" s="375">
        <v>7.5</v>
      </c>
      <c r="AR62" s="376">
        <v>14.9</v>
      </c>
    </row>
    <row r="63" spans="1:44" ht="13.2"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2"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2"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2"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2" hidden="1" x14ac:dyDescent="0.2">
      <c r="AK70" s="293"/>
      <c r="AL70" s="293"/>
      <c r="AM70" s="293"/>
      <c r="AN70" s="293"/>
      <c r="AO70" s="293"/>
      <c r="AP70" s="293"/>
      <c r="AQ70" s="293"/>
      <c r="AR70" s="293"/>
    </row>
    <row r="71" spans="1:46" ht="13.2" hidden="1" x14ac:dyDescent="0.2">
      <c r="AK71" s="293"/>
      <c r="AL71" s="293"/>
      <c r="AM71" s="293"/>
      <c r="AN71" s="293"/>
      <c r="AO71" s="293"/>
      <c r="AP71" s="293"/>
      <c r="AQ71" s="293"/>
      <c r="AR71" s="293"/>
    </row>
    <row r="72" spans="1:46" ht="13.2" hidden="1" x14ac:dyDescent="0.2">
      <c r="AK72" s="293"/>
      <c r="AL72" s="293"/>
      <c r="AM72" s="293"/>
      <c r="AN72" s="293"/>
      <c r="AO72" s="293"/>
      <c r="AP72" s="293"/>
      <c r="AQ72" s="293"/>
      <c r="AR72" s="293"/>
    </row>
    <row r="73" spans="1:46" ht="13.2" hidden="1" x14ac:dyDescent="0.2">
      <c r="AK73" s="293"/>
      <c r="AL73" s="293"/>
      <c r="AM73" s="293"/>
      <c r="AN73" s="293"/>
      <c r="AO73" s="293"/>
      <c r="AP73" s="293"/>
      <c r="AQ73" s="293"/>
      <c r="AR73" s="293"/>
    </row>
    <row r="74" spans="1:46" ht="13.2" hidden="1" x14ac:dyDescent="0.2"/>
  </sheetData>
  <sheetProtection algorithmName="SHA-512" hashValue="Qy/1nxbgazwvWnlx+QioBUGjurRETp3x4LjrxwLHRdjpND6RVYOsyQyay+UJQIG0+srItuq+CJw/VZfX2kaWlQ==" saltValue="4k5xto0Y3ZhUyPTKjiWC7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41406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2" x14ac:dyDescent="0.2">
      <c r="B2" s="290"/>
      <c r="DG2" s="290"/>
    </row>
    <row r="3" spans="2:125" ht="13.2"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2" x14ac:dyDescent="0.2"/>
    <row r="5" spans="2:125" ht="13.2" x14ac:dyDescent="0.2"/>
    <row r="6" spans="2:125" ht="13.2" x14ac:dyDescent="0.2"/>
    <row r="7" spans="2:125" ht="13.2" x14ac:dyDescent="0.2"/>
    <row r="8" spans="2:125" ht="13.2" x14ac:dyDescent="0.2"/>
    <row r="9" spans="2:125" ht="13.2" x14ac:dyDescent="0.2">
      <c r="DU9" s="29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0"/>
    </row>
    <row r="18" spans="125:125" ht="13.2" x14ac:dyDescent="0.2"/>
    <row r="19" spans="125:125" ht="13.2" x14ac:dyDescent="0.2"/>
    <row r="20" spans="125:125" ht="13.2" x14ac:dyDescent="0.2">
      <c r="DU20" s="290"/>
    </row>
    <row r="21" spans="125:125" ht="13.2" x14ac:dyDescent="0.2">
      <c r="DU21" s="29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0"/>
    </row>
    <row r="29" spans="125:125" ht="13.2" x14ac:dyDescent="0.2"/>
    <row r="30" spans="125:125" ht="13.2" x14ac:dyDescent="0.2"/>
    <row r="31" spans="125:125" ht="13.2" x14ac:dyDescent="0.2"/>
    <row r="32" spans="125:125" ht="13.2" x14ac:dyDescent="0.2"/>
    <row r="33" spans="2:125" ht="13.2" x14ac:dyDescent="0.2">
      <c r="B33" s="290"/>
      <c r="G33" s="290"/>
      <c r="I33" s="290"/>
    </row>
    <row r="34" spans="2:125" ht="13.2" x14ac:dyDescent="0.2">
      <c r="C34" s="290"/>
      <c r="P34" s="290"/>
      <c r="DE34" s="290"/>
      <c r="DH34" s="290"/>
    </row>
    <row r="35" spans="2:125" ht="13.2" x14ac:dyDescent="0.2">
      <c r="D35" s="290"/>
      <c r="E35" s="290"/>
      <c r="DG35" s="290"/>
      <c r="DJ35" s="290"/>
      <c r="DP35" s="290"/>
      <c r="DQ35" s="290"/>
      <c r="DR35" s="290"/>
      <c r="DS35" s="290"/>
      <c r="DT35" s="290"/>
      <c r="DU35" s="290"/>
    </row>
    <row r="36" spans="2:125" ht="13.2"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2" x14ac:dyDescent="0.2">
      <c r="DU37" s="290"/>
    </row>
    <row r="38" spans="2:125" ht="13.2" x14ac:dyDescent="0.2">
      <c r="DT38" s="290"/>
      <c r="DU38" s="290"/>
    </row>
    <row r="39" spans="2:125" ht="13.2" x14ac:dyDescent="0.2"/>
    <row r="40" spans="2:125" ht="13.2" x14ac:dyDescent="0.2">
      <c r="DH40" s="290"/>
    </row>
    <row r="41" spans="2:125" ht="13.2" x14ac:dyDescent="0.2">
      <c r="DE41" s="290"/>
    </row>
    <row r="42" spans="2:125" ht="13.2" x14ac:dyDescent="0.2">
      <c r="DG42" s="290"/>
      <c r="DJ42" s="290"/>
    </row>
    <row r="43" spans="2:125" ht="13.2"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2" x14ac:dyDescent="0.2">
      <c r="DU44" s="290"/>
    </row>
    <row r="45" spans="2:125" ht="13.2" x14ac:dyDescent="0.2"/>
    <row r="46" spans="2:125" ht="13.2" x14ac:dyDescent="0.2"/>
    <row r="47" spans="2:125" ht="13.2" x14ac:dyDescent="0.2"/>
    <row r="48" spans="2:125" ht="13.2" x14ac:dyDescent="0.2">
      <c r="DT48" s="290"/>
      <c r="DU48" s="290"/>
    </row>
    <row r="49" spans="120:125" ht="13.2" x14ac:dyDescent="0.2">
      <c r="DU49" s="290"/>
    </row>
    <row r="50" spans="120:125" ht="13.2" x14ac:dyDescent="0.2">
      <c r="DU50" s="290"/>
    </row>
    <row r="51" spans="120:125" ht="13.2" x14ac:dyDescent="0.2">
      <c r="DP51" s="290"/>
      <c r="DQ51" s="290"/>
      <c r="DR51" s="290"/>
      <c r="DS51" s="290"/>
      <c r="DT51" s="290"/>
      <c r="DU51" s="290"/>
    </row>
    <row r="52" spans="120:125" ht="13.2" x14ac:dyDescent="0.2"/>
    <row r="53" spans="120:125" ht="13.2" x14ac:dyDescent="0.2"/>
    <row r="54" spans="120:125" ht="13.2" x14ac:dyDescent="0.2">
      <c r="DU54" s="290"/>
    </row>
    <row r="55" spans="120:125" ht="13.2" x14ac:dyDescent="0.2"/>
    <row r="56" spans="120:125" ht="13.2" x14ac:dyDescent="0.2"/>
    <row r="57" spans="120:125" ht="13.2" x14ac:dyDescent="0.2"/>
    <row r="58" spans="120:125" ht="13.2" x14ac:dyDescent="0.2">
      <c r="DU58" s="290"/>
    </row>
    <row r="59" spans="120:125" ht="13.2" x14ac:dyDescent="0.2"/>
    <row r="60" spans="120:125" ht="13.2" x14ac:dyDescent="0.2"/>
    <row r="61" spans="120:125" ht="13.2" x14ac:dyDescent="0.2"/>
    <row r="62" spans="120:125" ht="13.2" x14ac:dyDescent="0.2"/>
    <row r="63" spans="120:125" ht="13.2" x14ac:dyDescent="0.2">
      <c r="DU63" s="290"/>
    </row>
    <row r="64" spans="120:125" ht="13.2" x14ac:dyDescent="0.2">
      <c r="DT64" s="290"/>
      <c r="DU64" s="290"/>
    </row>
    <row r="65" spans="123:125" ht="13.2" x14ac:dyDescent="0.2"/>
    <row r="66" spans="123:125" ht="13.2" x14ac:dyDescent="0.2"/>
    <row r="67" spans="123:125" ht="13.2" x14ac:dyDescent="0.2"/>
    <row r="68" spans="123:125" ht="13.2" x14ac:dyDescent="0.2"/>
    <row r="69" spans="123:125" ht="13.2" x14ac:dyDescent="0.2">
      <c r="DS69" s="290"/>
      <c r="DT69" s="290"/>
      <c r="DU69" s="29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0"/>
    </row>
    <row r="83" spans="116:125" ht="13.2" x14ac:dyDescent="0.2">
      <c r="DM83" s="290"/>
      <c r="DN83" s="290"/>
      <c r="DO83" s="290"/>
      <c r="DP83" s="290"/>
      <c r="DQ83" s="290"/>
      <c r="DR83" s="290"/>
      <c r="DS83" s="290"/>
      <c r="DT83" s="290"/>
      <c r="DU83" s="290"/>
    </row>
    <row r="84" spans="116:125" ht="13.2" x14ac:dyDescent="0.2"/>
    <row r="85" spans="116:125" ht="13.2" x14ac:dyDescent="0.2"/>
    <row r="86" spans="116:125" ht="13.2" x14ac:dyDescent="0.2"/>
    <row r="87" spans="116:125" ht="13.2" x14ac:dyDescent="0.2"/>
    <row r="88" spans="116:125" ht="13.2" x14ac:dyDescent="0.2">
      <c r="DU88" s="29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547</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FM8ZnOJomkeCX75WndGeInJ2dr7S0ILfy63riGhOysBsWZgap5DMDUXUXEcgsCXQyqiJolCqwa8UhCnccYIG4Q==" saltValue="FS9mh/142ABkQP94De5gA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2"/>
  <cols>
    <col min="1" max="125" width="2.441406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2" x14ac:dyDescent="0.2">
      <c r="B2" s="290"/>
      <c r="T2" s="290"/>
    </row>
    <row r="3" spans="1:125"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0"/>
      <c r="G33" s="290"/>
      <c r="I33" s="290"/>
    </row>
    <row r="34" spans="2:125" ht="13.2" x14ac:dyDescent="0.2">
      <c r="C34" s="290"/>
      <c r="P34" s="290"/>
      <c r="R34" s="290"/>
      <c r="U34" s="290"/>
    </row>
    <row r="35" spans="2:125" ht="13.2"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2" x14ac:dyDescent="0.2">
      <c r="F36" s="290"/>
      <c r="H36" s="290"/>
      <c r="J36" s="290"/>
      <c r="K36" s="290"/>
      <c r="L36" s="290"/>
      <c r="M36" s="290"/>
      <c r="N36" s="290"/>
      <c r="O36" s="290"/>
      <c r="Q36" s="290"/>
      <c r="S36" s="290"/>
      <c r="V36" s="290"/>
    </row>
    <row r="37" spans="2:125" ht="13.2" x14ac:dyDescent="0.2"/>
    <row r="38" spans="2:125" ht="13.2" x14ac:dyDescent="0.2"/>
    <row r="39" spans="2:125" ht="13.2" x14ac:dyDescent="0.2"/>
    <row r="40" spans="2:125" ht="13.2" x14ac:dyDescent="0.2">
      <c r="U40" s="290"/>
    </row>
    <row r="41" spans="2:125" ht="13.2" x14ac:dyDescent="0.2">
      <c r="R41" s="290"/>
    </row>
    <row r="42" spans="2:125" ht="13.2"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2" x14ac:dyDescent="0.2">
      <c r="Q43" s="290"/>
      <c r="S43" s="290"/>
      <c r="V43" s="29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548</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X+4bZNoZ2cXwJWbeAGIxEKOJy/LB3A/rC/QJkIv/Y+cbuvbI8qUTmZRME9RleQ7DX52c/Qw5ZxG6/a4N6dmD0w==" saltValue="31lfRKZV0JlVJRHPPYepS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2">
      <c r="B47" s="10"/>
      <c r="C47" s="1194" t="s">
        <v>3</v>
      </c>
      <c r="D47" s="1194"/>
      <c r="E47" s="1195"/>
      <c r="F47" s="11">
        <v>31.36</v>
      </c>
      <c r="G47" s="12">
        <v>33.35</v>
      </c>
      <c r="H47" s="12">
        <v>35.049999999999997</v>
      </c>
      <c r="I47" s="12">
        <v>35.31</v>
      </c>
      <c r="J47" s="13">
        <v>31.53</v>
      </c>
    </row>
    <row r="48" spans="2:10" ht="57.75" customHeight="1" x14ac:dyDescent="0.2">
      <c r="B48" s="14"/>
      <c r="C48" s="1196" t="s">
        <v>4</v>
      </c>
      <c r="D48" s="1196"/>
      <c r="E48" s="1197"/>
      <c r="F48" s="15">
        <v>8.7200000000000006</v>
      </c>
      <c r="G48" s="16">
        <v>8.31</v>
      </c>
      <c r="H48" s="16">
        <v>6.46</v>
      </c>
      <c r="I48" s="16">
        <v>5.26</v>
      </c>
      <c r="J48" s="17">
        <v>8.32</v>
      </c>
    </row>
    <row r="49" spans="2:10" ht="57.75" customHeight="1" thickBot="1" x14ac:dyDescent="0.25">
      <c r="B49" s="18"/>
      <c r="C49" s="1198" t="s">
        <v>5</v>
      </c>
      <c r="D49" s="1198"/>
      <c r="E49" s="1199"/>
      <c r="F49" s="19">
        <v>2.08</v>
      </c>
      <c r="G49" s="20">
        <v>2.77</v>
      </c>
      <c r="H49" s="20" t="s">
        <v>554</v>
      </c>
      <c r="I49" s="20" t="s">
        <v>555</v>
      </c>
      <c r="J49" s="21" t="s">
        <v>556</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znF4DovjO2To/C1FOP+uLh/ES8vPyKF18yAUrK/KBsHnIbCbi6z2oZqFe7h4TskeWSSfDnzJK2SnXSKkf8p3WQ==" saltValue="tjTQYOoisR8TBeFhv9HPk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x14ac:dyDescent="0.2">
      <c r="A34" s="22"/>
      <c r="B34" s="31"/>
      <c r="C34" s="1206" t="s">
        <v>557</v>
      </c>
      <c r="D34" s="1206"/>
      <c r="E34" s="1207"/>
      <c r="F34" s="32">
        <v>10.89</v>
      </c>
      <c r="G34" s="33">
        <v>10.62</v>
      </c>
      <c r="H34" s="33">
        <v>13.07</v>
      </c>
      <c r="I34" s="33">
        <v>11.11</v>
      </c>
      <c r="J34" s="34">
        <v>9.07</v>
      </c>
      <c r="K34" s="22"/>
      <c r="L34" s="22"/>
      <c r="M34" s="22"/>
      <c r="N34" s="22"/>
      <c r="O34" s="22"/>
      <c r="P34" s="22"/>
    </row>
    <row r="35" spans="1:16" ht="39" customHeight="1" x14ac:dyDescent="0.2">
      <c r="A35" s="22"/>
      <c r="B35" s="35"/>
      <c r="C35" s="1200" t="s">
        <v>558</v>
      </c>
      <c r="D35" s="1201"/>
      <c r="E35" s="1202"/>
      <c r="F35" s="36">
        <v>8.7200000000000006</v>
      </c>
      <c r="G35" s="37">
        <v>8.31</v>
      </c>
      <c r="H35" s="37">
        <v>6.45</v>
      </c>
      <c r="I35" s="37">
        <v>5.25</v>
      </c>
      <c r="J35" s="38">
        <v>8.32</v>
      </c>
      <c r="K35" s="22"/>
      <c r="L35" s="22"/>
      <c r="M35" s="22"/>
      <c r="N35" s="22"/>
      <c r="O35" s="22"/>
      <c r="P35" s="22"/>
    </row>
    <row r="36" spans="1:16" ht="39" customHeight="1" x14ac:dyDescent="0.2">
      <c r="A36" s="22"/>
      <c r="B36" s="35"/>
      <c r="C36" s="1200" t="s">
        <v>559</v>
      </c>
      <c r="D36" s="1201"/>
      <c r="E36" s="1202"/>
      <c r="F36" s="36">
        <v>9.0399999999999991</v>
      </c>
      <c r="G36" s="37">
        <v>7.96</v>
      </c>
      <c r="H36" s="37">
        <v>6.09</v>
      </c>
      <c r="I36" s="37">
        <v>6.88</v>
      </c>
      <c r="J36" s="38">
        <v>6.36</v>
      </c>
      <c r="K36" s="22"/>
      <c r="L36" s="22"/>
      <c r="M36" s="22"/>
      <c r="N36" s="22"/>
      <c r="O36" s="22"/>
      <c r="P36" s="22"/>
    </row>
    <row r="37" spans="1:16" ht="39" customHeight="1" x14ac:dyDescent="0.2">
      <c r="A37" s="22"/>
      <c r="B37" s="35"/>
      <c r="C37" s="1200" t="s">
        <v>560</v>
      </c>
      <c r="D37" s="1201"/>
      <c r="E37" s="1202"/>
      <c r="F37" s="36">
        <v>2.46</v>
      </c>
      <c r="G37" s="37">
        <v>3.73</v>
      </c>
      <c r="H37" s="37">
        <v>5.57</v>
      </c>
      <c r="I37" s="37">
        <v>3.6</v>
      </c>
      <c r="J37" s="38">
        <v>3.3</v>
      </c>
      <c r="K37" s="22"/>
      <c r="L37" s="22"/>
      <c r="M37" s="22"/>
      <c r="N37" s="22"/>
      <c r="O37" s="22"/>
      <c r="P37" s="22"/>
    </row>
    <row r="38" spans="1:16" ht="39" customHeight="1" x14ac:dyDescent="0.2">
      <c r="A38" s="22"/>
      <c r="B38" s="35"/>
      <c r="C38" s="1200" t="s">
        <v>561</v>
      </c>
      <c r="D38" s="1201"/>
      <c r="E38" s="1202"/>
      <c r="F38" s="36">
        <v>2.0099999999999998</v>
      </c>
      <c r="G38" s="37">
        <v>1.43</v>
      </c>
      <c r="H38" s="37">
        <v>1.02</v>
      </c>
      <c r="I38" s="37">
        <v>0.93</v>
      </c>
      <c r="J38" s="38">
        <v>1.37</v>
      </c>
      <c r="K38" s="22"/>
      <c r="L38" s="22"/>
      <c r="M38" s="22"/>
      <c r="N38" s="22"/>
      <c r="O38" s="22"/>
      <c r="P38" s="22"/>
    </row>
    <row r="39" spans="1:16" ht="39" customHeight="1" x14ac:dyDescent="0.2">
      <c r="A39" s="22"/>
      <c r="B39" s="35"/>
      <c r="C39" s="1200" t="s">
        <v>562</v>
      </c>
      <c r="D39" s="1201"/>
      <c r="E39" s="1202"/>
      <c r="F39" s="36">
        <v>0.02</v>
      </c>
      <c r="G39" s="37">
        <v>0.11</v>
      </c>
      <c r="H39" s="37">
        <v>0</v>
      </c>
      <c r="I39" s="37">
        <v>0</v>
      </c>
      <c r="J39" s="38">
        <v>0</v>
      </c>
      <c r="K39" s="22"/>
      <c r="L39" s="22"/>
      <c r="M39" s="22"/>
      <c r="N39" s="22"/>
      <c r="O39" s="22"/>
      <c r="P39" s="22"/>
    </row>
    <row r="40" spans="1:16" ht="39" customHeight="1" x14ac:dyDescent="0.2">
      <c r="A40" s="22"/>
      <c r="B40" s="35"/>
      <c r="C40" s="1200" t="s">
        <v>563</v>
      </c>
      <c r="D40" s="1201"/>
      <c r="E40" s="1202"/>
      <c r="F40" s="36">
        <v>0</v>
      </c>
      <c r="G40" s="37">
        <v>0</v>
      </c>
      <c r="H40" s="37">
        <v>0</v>
      </c>
      <c r="I40" s="37">
        <v>0</v>
      </c>
      <c r="J40" s="38">
        <v>0</v>
      </c>
      <c r="K40" s="22"/>
      <c r="L40" s="22"/>
      <c r="M40" s="22"/>
      <c r="N40" s="22"/>
      <c r="O40" s="22"/>
      <c r="P40" s="22"/>
    </row>
    <row r="41" spans="1:16" ht="39" customHeight="1" x14ac:dyDescent="0.2">
      <c r="A41" s="22"/>
      <c r="B41" s="35"/>
      <c r="C41" s="1200"/>
      <c r="D41" s="1201"/>
      <c r="E41" s="1202"/>
      <c r="F41" s="36"/>
      <c r="G41" s="37"/>
      <c r="H41" s="37"/>
      <c r="I41" s="37"/>
      <c r="J41" s="38"/>
      <c r="K41" s="22"/>
      <c r="L41" s="22"/>
      <c r="M41" s="22"/>
      <c r="N41" s="22"/>
      <c r="O41" s="22"/>
      <c r="P41" s="22"/>
    </row>
    <row r="42" spans="1:16" ht="39" customHeight="1" x14ac:dyDescent="0.2">
      <c r="A42" s="22"/>
      <c r="B42" s="39"/>
      <c r="C42" s="1200" t="s">
        <v>564</v>
      </c>
      <c r="D42" s="1201"/>
      <c r="E42" s="1202"/>
      <c r="F42" s="36" t="s">
        <v>507</v>
      </c>
      <c r="G42" s="37" t="s">
        <v>507</v>
      </c>
      <c r="H42" s="37" t="s">
        <v>507</v>
      </c>
      <c r="I42" s="37" t="s">
        <v>507</v>
      </c>
      <c r="J42" s="38" t="s">
        <v>507</v>
      </c>
      <c r="K42" s="22"/>
      <c r="L42" s="22"/>
      <c r="M42" s="22"/>
      <c r="N42" s="22"/>
      <c r="O42" s="22"/>
      <c r="P42" s="22"/>
    </row>
    <row r="43" spans="1:16" ht="39" customHeight="1" thickBot="1" x14ac:dyDescent="0.25">
      <c r="A43" s="22"/>
      <c r="B43" s="40"/>
      <c r="C43" s="1203" t="s">
        <v>565</v>
      </c>
      <c r="D43" s="1204"/>
      <c r="E43" s="1205"/>
      <c r="F43" s="41" t="s">
        <v>507</v>
      </c>
      <c r="G43" s="42" t="s">
        <v>507</v>
      </c>
      <c r="H43" s="42" t="s">
        <v>507</v>
      </c>
      <c r="I43" s="42" t="s">
        <v>507</v>
      </c>
      <c r="J43" s="43" t="s">
        <v>507</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YoPzDeBffObIpVhxC5hEpnC0Kigu1WqYhswuPx6hGLlYsRQxDeQQOqA4h8UeMdZoM4zssfFTypNRuvuTszajWg==" saltValue="BuGrvnTzejACDPVwl9UeK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2">
      <c r="A45" s="48"/>
      <c r="B45" s="1208" t="s">
        <v>11</v>
      </c>
      <c r="C45" s="1209"/>
      <c r="D45" s="58"/>
      <c r="E45" s="1214" t="s">
        <v>12</v>
      </c>
      <c r="F45" s="1214"/>
      <c r="G45" s="1214"/>
      <c r="H45" s="1214"/>
      <c r="I45" s="1214"/>
      <c r="J45" s="1215"/>
      <c r="K45" s="59">
        <v>474</v>
      </c>
      <c r="L45" s="60">
        <v>454</v>
      </c>
      <c r="M45" s="60">
        <v>486</v>
      </c>
      <c r="N45" s="60">
        <v>486</v>
      </c>
      <c r="O45" s="61">
        <v>460</v>
      </c>
      <c r="P45" s="48"/>
      <c r="Q45" s="48"/>
      <c r="R45" s="48"/>
      <c r="S45" s="48"/>
      <c r="T45" s="48"/>
      <c r="U45" s="48"/>
    </row>
    <row r="46" spans="1:21" ht="30.75" customHeight="1" x14ac:dyDescent="0.2">
      <c r="A46" s="48"/>
      <c r="B46" s="1210"/>
      <c r="C46" s="1211"/>
      <c r="D46" s="62"/>
      <c r="E46" s="1216" t="s">
        <v>13</v>
      </c>
      <c r="F46" s="1216"/>
      <c r="G46" s="1216"/>
      <c r="H46" s="1216"/>
      <c r="I46" s="1216"/>
      <c r="J46" s="1217"/>
      <c r="K46" s="63" t="s">
        <v>507</v>
      </c>
      <c r="L46" s="64" t="s">
        <v>507</v>
      </c>
      <c r="M46" s="64" t="s">
        <v>507</v>
      </c>
      <c r="N46" s="64" t="s">
        <v>507</v>
      </c>
      <c r="O46" s="65" t="s">
        <v>507</v>
      </c>
      <c r="P46" s="48"/>
      <c r="Q46" s="48"/>
      <c r="R46" s="48"/>
      <c r="S46" s="48"/>
      <c r="T46" s="48"/>
      <c r="U46" s="48"/>
    </row>
    <row r="47" spans="1:21" ht="30.75" customHeight="1" x14ac:dyDescent="0.2">
      <c r="A47" s="48"/>
      <c r="B47" s="1210"/>
      <c r="C47" s="1211"/>
      <c r="D47" s="62"/>
      <c r="E47" s="1216" t="s">
        <v>14</v>
      </c>
      <c r="F47" s="1216"/>
      <c r="G47" s="1216"/>
      <c r="H47" s="1216"/>
      <c r="I47" s="1216"/>
      <c r="J47" s="1217"/>
      <c r="K47" s="63" t="s">
        <v>507</v>
      </c>
      <c r="L47" s="64" t="s">
        <v>507</v>
      </c>
      <c r="M47" s="64" t="s">
        <v>507</v>
      </c>
      <c r="N47" s="64" t="s">
        <v>507</v>
      </c>
      <c r="O47" s="65" t="s">
        <v>507</v>
      </c>
      <c r="P47" s="48"/>
      <c r="Q47" s="48"/>
      <c r="R47" s="48"/>
      <c r="S47" s="48"/>
      <c r="T47" s="48"/>
      <c r="U47" s="48"/>
    </row>
    <row r="48" spans="1:21" ht="30.75" customHeight="1" x14ac:dyDescent="0.2">
      <c r="A48" s="48"/>
      <c r="B48" s="1210"/>
      <c r="C48" s="1211"/>
      <c r="D48" s="62"/>
      <c r="E48" s="1216" t="s">
        <v>15</v>
      </c>
      <c r="F48" s="1216"/>
      <c r="G48" s="1216"/>
      <c r="H48" s="1216"/>
      <c r="I48" s="1216"/>
      <c r="J48" s="1217"/>
      <c r="K48" s="63">
        <v>22</v>
      </c>
      <c r="L48" s="64">
        <v>20</v>
      </c>
      <c r="M48" s="64">
        <v>21</v>
      </c>
      <c r="N48" s="64">
        <v>19</v>
      </c>
      <c r="O48" s="65">
        <v>18</v>
      </c>
      <c r="P48" s="48"/>
      <c r="Q48" s="48"/>
      <c r="R48" s="48"/>
      <c r="S48" s="48"/>
      <c r="T48" s="48"/>
      <c r="U48" s="48"/>
    </row>
    <row r="49" spans="1:21" ht="30.75" customHeight="1" x14ac:dyDescent="0.2">
      <c r="A49" s="48"/>
      <c r="B49" s="1210"/>
      <c r="C49" s="1211"/>
      <c r="D49" s="62"/>
      <c r="E49" s="1216" t="s">
        <v>16</v>
      </c>
      <c r="F49" s="1216"/>
      <c r="G49" s="1216"/>
      <c r="H49" s="1216"/>
      <c r="I49" s="1216"/>
      <c r="J49" s="1217"/>
      <c r="K49" s="63">
        <v>32</v>
      </c>
      <c r="L49" s="64">
        <v>36</v>
      </c>
      <c r="M49" s="64">
        <v>35</v>
      </c>
      <c r="N49" s="64">
        <v>35</v>
      </c>
      <c r="O49" s="65">
        <v>40</v>
      </c>
      <c r="P49" s="48"/>
      <c r="Q49" s="48"/>
      <c r="R49" s="48"/>
      <c r="S49" s="48"/>
      <c r="T49" s="48"/>
      <c r="U49" s="48"/>
    </row>
    <row r="50" spans="1:21" ht="30.75" customHeight="1" x14ac:dyDescent="0.2">
      <c r="A50" s="48"/>
      <c r="B50" s="1210"/>
      <c r="C50" s="1211"/>
      <c r="D50" s="62"/>
      <c r="E50" s="1216" t="s">
        <v>17</v>
      </c>
      <c r="F50" s="1216"/>
      <c r="G50" s="1216"/>
      <c r="H50" s="1216"/>
      <c r="I50" s="1216"/>
      <c r="J50" s="1217"/>
      <c r="K50" s="63" t="s">
        <v>507</v>
      </c>
      <c r="L50" s="64" t="s">
        <v>507</v>
      </c>
      <c r="M50" s="64" t="s">
        <v>507</v>
      </c>
      <c r="N50" s="64" t="s">
        <v>507</v>
      </c>
      <c r="O50" s="65" t="s">
        <v>507</v>
      </c>
      <c r="P50" s="48"/>
      <c r="Q50" s="48"/>
      <c r="R50" s="48"/>
      <c r="S50" s="48"/>
      <c r="T50" s="48"/>
      <c r="U50" s="48"/>
    </row>
    <row r="51" spans="1:21" ht="30.75" customHeight="1" x14ac:dyDescent="0.2">
      <c r="A51" s="48"/>
      <c r="B51" s="1212"/>
      <c r="C51" s="1213"/>
      <c r="D51" s="66"/>
      <c r="E51" s="1216" t="s">
        <v>18</v>
      </c>
      <c r="F51" s="1216"/>
      <c r="G51" s="1216"/>
      <c r="H51" s="1216"/>
      <c r="I51" s="1216"/>
      <c r="J51" s="1217"/>
      <c r="K51" s="63" t="s">
        <v>507</v>
      </c>
      <c r="L51" s="64" t="s">
        <v>507</v>
      </c>
      <c r="M51" s="64" t="s">
        <v>507</v>
      </c>
      <c r="N51" s="64" t="s">
        <v>507</v>
      </c>
      <c r="O51" s="65" t="s">
        <v>507</v>
      </c>
      <c r="P51" s="48"/>
      <c r="Q51" s="48"/>
      <c r="R51" s="48"/>
      <c r="S51" s="48"/>
      <c r="T51" s="48"/>
      <c r="U51" s="48"/>
    </row>
    <row r="52" spans="1:21" ht="30.75" customHeight="1" x14ac:dyDescent="0.2">
      <c r="A52" s="48"/>
      <c r="B52" s="1218" t="s">
        <v>19</v>
      </c>
      <c r="C52" s="1219"/>
      <c r="D52" s="66"/>
      <c r="E52" s="1216" t="s">
        <v>20</v>
      </c>
      <c r="F52" s="1216"/>
      <c r="G52" s="1216"/>
      <c r="H52" s="1216"/>
      <c r="I52" s="1216"/>
      <c r="J52" s="1217"/>
      <c r="K52" s="63">
        <v>365</v>
      </c>
      <c r="L52" s="64">
        <v>355</v>
      </c>
      <c r="M52" s="64">
        <v>380</v>
      </c>
      <c r="N52" s="64">
        <v>391</v>
      </c>
      <c r="O52" s="65">
        <v>375</v>
      </c>
      <c r="P52" s="48"/>
      <c r="Q52" s="48"/>
      <c r="R52" s="48"/>
      <c r="S52" s="48"/>
      <c r="T52" s="48"/>
      <c r="U52" s="48"/>
    </row>
    <row r="53" spans="1:21" ht="30.75" customHeight="1" thickBot="1" x14ac:dyDescent="0.25">
      <c r="A53" s="48"/>
      <c r="B53" s="1220" t="s">
        <v>21</v>
      </c>
      <c r="C53" s="1221"/>
      <c r="D53" s="67"/>
      <c r="E53" s="1222" t="s">
        <v>22</v>
      </c>
      <c r="F53" s="1222"/>
      <c r="G53" s="1222"/>
      <c r="H53" s="1222"/>
      <c r="I53" s="1222"/>
      <c r="J53" s="1223"/>
      <c r="K53" s="68">
        <v>163</v>
      </c>
      <c r="L53" s="69">
        <v>155</v>
      </c>
      <c r="M53" s="69">
        <v>162</v>
      </c>
      <c r="N53" s="69">
        <v>149</v>
      </c>
      <c r="O53" s="70">
        <v>143</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5">
      <c r="A56" s="48"/>
      <c r="B56" s="75"/>
      <c r="C56" s="76"/>
      <c r="D56" s="76"/>
      <c r="E56" s="77"/>
      <c r="F56" s="77"/>
      <c r="G56" s="77"/>
      <c r="H56" s="77"/>
      <c r="I56" s="77"/>
      <c r="J56" s="78" t="s">
        <v>2</v>
      </c>
      <c r="K56" s="79" t="s">
        <v>566</v>
      </c>
      <c r="L56" s="80" t="s">
        <v>567</v>
      </c>
      <c r="M56" s="80" t="s">
        <v>568</v>
      </c>
      <c r="N56" s="80" t="s">
        <v>569</v>
      </c>
      <c r="O56" s="81" t="s">
        <v>570</v>
      </c>
      <c r="P56" s="48"/>
      <c r="Q56" s="48"/>
      <c r="R56" s="48"/>
      <c r="S56" s="48"/>
      <c r="T56" s="48"/>
      <c r="U56" s="48"/>
    </row>
    <row r="57" spans="1:21" ht="31.5" customHeight="1" x14ac:dyDescent="0.2">
      <c r="B57" s="1224" t="s">
        <v>25</v>
      </c>
      <c r="C57" s="1225"/>
      <c r="D57" s="1228" t="s">
        <v>26</v>
      </c>
      <c r="E57" s="1229"/>
      <c r="F57" s="1229"/>
      <c r="G57" s="1229"/>
      <c r="H57" s="1229"/>
      <c r="I57" s="1229"/>
      <c r="J57" s="1230"/>
      <c r="K57" s="82" t="s">
        <v>571</v>
      </c>
      <c r="L57" s="83" t="s">
        <v>602</v>
      </c>
      <c r="M57" s="83" t="s">
        <v>602</v>
      </c>
      <c r="N57" s="83" t="s">
        <v>571</v>
      </c>
      <c r="O57" s="84" t="s">
        <v>604</v>
      </c>
    </row>
    <row r="58" spans="1:21" ht="31.5" customHeight="1" thickBot="1" x14ac:dyDescent="0.25">
      <c r="B58" s="1226"/>
      <c r="C58" s="1227"/>
      <c r="D58" s="1231" t="s">
        <v>27</v>
      </c>
      <c r="E58" s="1232"/>
      <c r="F58" s="1232"/>
      <c r="G58" s="1232"/>
      <c r="H58" s="1232"/>
      <c r="I58" s="1232"/>
      <c r="J58" s="1233"/>
      <c r="K58" s="85" t="s">
        <v>601</v>
      </c>
      <c r="L58" s="86" t="s">
        <v>603</v>
      </c>
      <c r="M58" s="86" t="s">
        <v>571</v>
      </c>
      <c r="N58" s="86" t="s">
        <v>603</v>
      </c>
      <c r="O58" s="87" t="s">
        <v>603</v>
      </c>
    </row>
    <row r="59" spans="1:21" ht="24" customHeight="1" x14ac:dyDescent="0.2">
      <c r="B59" s="88"/>
      <c r="C59" s="88"/>
      <c r="D59" s="89" t="s">
        <v>28</v>
      </c>
      <c r="E59" s="90"/>
      <c r="F59" s="90"/>
      <c r="G59" s="90"/>
      <c r="H59" s="90"/>
      <c r="I59" s="90"/>
      <c r="J59" s="90"/>
      <c r="K59" s="90"/>
      <c r="L59" s="90"/>
      <c r="M59" s="90"/>
      <c r="N59" s="90"/>
      <c r="O59" s="90"/>
    </row>
    <row r="60" spans="1:21" ht="24" customHeight="1" x14ac:dyDescent="0.2">
      <c r="B60" s="91"/>
      <c r="C60" s="91"/>
      <c r="D60" s="89" t="s">
        <v>29</v>
      </c>
      <c r="E60" s="90"/>
      <c r="F60" s="90"/>
      <c r="G60" s="90"/>
      <c r="H60" s="90"/>
      <c r="I60" s="90"/>
      <c r="J60" s="90"/>
      <c r="K60" s="90"/>
      <c r="L60" s="90"/>
      <c r="M60" s="90"/>
      <c r="N60" s="90"/>
      <c r="O60" s="90"/>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KG4NxO12hp/PxPO2JuJPPKHrjldCycSALB8U8Uasb09lMeXdv/4u1zoUC6FeLeJq9HBFN5DdEXKFjMFgmzu0Q==" saltValue="MkMHGWdanlL4GLQ6M8zY3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2"/>
  <cols>
    <col min="1" max="1" width="6.6640625" style="92" customWidth="1"/>
    <col min="2" max="3" width="12.6640625" style="92" customWidth="1"/>
    <col min="4" max="4" width="11.6640625" style="92" customWidth="1"/>
    <col min="5" max="8" width="10.33203125" style="92" customWidth="1"/>
    <col min="9" max="13" width="16.33203125" style="92" customWidth="1"/>
    <col min="14" max="19" width="12.66406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9</v>
      </c>
    </row>
    <row r="40" spans="2:13" ht="27.75" customHeight="1" thickBot="1" x14ac:dyDescent="0.25">
      <c r="B40" s="94" t="s">
        <v>10</v>
      </c>
      <c r="C40" s="95"/>
      <c r="D40" s="95"/>
      <c r="E40" s="96"/>
      <c r="F40" s="96"/>
      <c r="G40" s="96"/>
      <c r="H40" s="97" t="s">
        <v>2</v>
      </c>
      <c r="I40" s="98" t="s">
        <v>549</v>
      </c>
      <c r="J40" s="99" t="s">
        <v>550</v>
      </c>
      <c r="K40" s="99" t="s">
        <v>551</v>
      </c>
      <c r="L40" s="99" t="s">
        <v>552</v>
      </c>
      <c r="M40" s="100" t="s">
        <v>553</v>
      </c>
    </row>
    <row r="41" spans="2:13" ht="27.75" customHeight="1" x14ac:dyDescent="0.2">
      <c r="B41" s="1234" t="s">
        <v>30</v>
      </c>
      <c r="C41" s="1235"/>
      <c r="D41" s="101"/>
      <c r="E41" s="1240" t="s">
        <v>31</v>
      </c>
      <c r="F41" s="1240"/>
      <c r="G41" s="1240"/>
      <c r="H41" s="1241"/>
      <c r="I41" s="102">
        <v>4720</v>
      </c>
      <c r="J41" s="103">
        <v>4675</v>
      </c>
      <c r="K41" s="103">
        <v>4550</v>
      </c>
      <c r="L41" s="103">
        <v>4469</v>
      </c>
      <c r="M41" s="104">
        <v>4405</v>
      </c>
    </row>
    <row r="42" spans="2:13" ht="27.75" customHeight="1" x14ac:dyDescent="0.2">
      <c r="B42" s="1236"/>
      <c r="C42" s="1237"/>
      <c r="D42" s="105"/>
      <c r="E42" s="1242" t="s">
        <v>32</v>
      </c>
      <c r="F42" s="1242"/>
      <c r="G42" s="1242"/>
      <c r="H42" s="1243"/>
      <c r="I42" s="106" t="s">
        <v>507</v>
      </c>
      <c r="J42" s="107" t="s">
        <v>507</v>
      </c>
      <c r="K42" s="107" t="s">
        <v>507</v>
      </c>
      <c r="L42" s="107" t="s">
        <v>507</v>
      </c>
      <c r="M42" s="108" t="s">
        <v>507</v>
      </c>
    </row>
    <row r="43" spans="2:13" ht="27.75" customHeight="1" x14ac:dyDescent="0.2">
      <c r="B43" s="1236"/>
      <c r="C43" s="1237"/>
      <c r="D43" s="105"/>
      <c r="E43" s="1242" t="s">
        <v>33</v>
      </c>
      <c r="F43" s="1242"/>
      <c r="G43" s="1242"/>
      <c r="H43" s="1243"/>
      <c r="I43" s="106">
        <v>255</v>
      </c>
      <c r="J43" s="107">
        <v>243</v>
      </c>
      <c r="K43" s="107">
        <v>242</v>
      </c>
      <c r="L43" s="107">
        <v>237</v>
      </c>
      <c r="M43" s="108">
        <v>228</v>
      </c>
    </row>
    <row r="44" spans="2:13" ht="27.75" customHeight="1" x14ac:dyDescent="0.2">
      <c r="B44" s="1236"/>
      <c r="C44" s="1237"/>
      <c r="D44" s="105"/>
      <c r="E44" s="1242" t="s">
        <v>34</v>
      </c>
      <c r="F44" s="1242"/>
      <c r="G44" s="1242"/>
      <c r="H44" s="1243"/>
      <c r="I44" s="106">
        <v>690</v>
      </c>
      <c r="J44" s="107">
        <v>700</v>
      </c>
      <c r="K44" s="107">
        <v>696</v>
      </c>
      <c r="L44" s="107">
        <v>662</v>
      </c>
      <c r="M44" s="108">
        <v>604</v>
      </c>
    </row>
    <row r="45" spans="2:13" ht="27.75" customHeight="1" x14ac:dyDescent="0.2">
      <c r="B45" s="1236"/>
      <c r="C45" s="1237"/>
      <c r="D45" s="105"/>
      <c r="E45" s="1242" t="s">
        <v>35</v>
      </c>
      <c r="F45" s="1242"/>
      <c r="G45" s="1242"/>
      <c r="H45" s="1243"/>
      <c r="I45" s="106">
        <v>2078</v>
      </c>
      <c r="J45" s="107">
        <v>1997</v>
      </c>
      <c r="K45" s="107">
        <v>1847</v>
      </c>
      <c r="L45" s="107">
        <v>1806</v>
      </c>
      <c r="M45" s="108">
        <v>1684</v>
      </c>
    </row>
    <row r="46" spans="2:13" ht="27.75" customHeight="1" x14ac:dyDescent="0.2">
      <c r="B46" s="1236"/>
      <c r="C46" s="1237"/>
      <c r="D46" s="109"/>
      <c r="E46" s="1242" t="s">
        <v>36</v>
      </c>
      <c r="F46" s="1242"/>
      <c r="G46" s="1242"/>
      <c r="H46" s="1243"/>
      <c r="I46" s="106" t="s">
        <v>507</v>
      </c>
      <c r="J46" s="107" t="s">
        <v>507</v>
      </c>
      <c r="K46" s="107" t="s">
        <v>507</v>
      </c>
      <c r="L46" s="107" t="s">
        <v>507</v>
      </c>
      <c r="M46" s="108" t="s">
        <v>507</v>
      </c>
    </row>
    <row r="47" spans="2:13" ht="27.75" customHeight="1" x14ac:dyDescent="0.2">
      <c r="B47" s="1236"/>
      <c r="C47" s="1237"/>
      <c r="D47" s="110"/>
      <c r="E47" s="1244" t="s">
        <v>37</v>
      </c>
      <c r="F47" s="1245"/>
      <c r="G47" s="1245"/>
      <c r="H47" s="1246"/>
      <c r="I47" s="106" t="s">
        <v>507</v>
      </c>
      <c r="J47" s="107" t="s">
        <v>507</v>
      </c>
      <c r="K47" s="107" t="s">
        <v>507</v>
      </c>
      <c r="L47" s="107" t="s">
        <v>507</v>
      </c>
      <c r="M47" s="108" t="s">
        <v>507</v>
      </c>
    </row>
    <row r="48" spans="2:13" ht="27.75" customHeight="1" x14ac:dyDescent="0.2">
      <c r="B48" s="1236"/>
      <c r="C48" s="1237"/>
      <c r="D48" s="105"/>
      <c r="E48" s="1242" t="s">
        <v>38</v>
      </c>
      <c r="F48" s="1242"/>
      <c r="G48" s="1242"/>
      <c r="H48" s="1243"/>
      <c r="I48" s="106" t="s">
        <v>507</v>
      </c>
      <c r="J48" s="107" t="s">
        <v>507</v>
      </c>
      <c r="K48" s="107" t="s">
        <v>507</v>
      </c>
      <c r="L48" s="107" t="s">
        <v>507</v>
      </c>
      <c r="M48" s="108" t="s">
        <v>507</v>
      </c>
    </row>
    <row r="49" spans="2:13" ht="27.75" customHeight="1" x14ac:dyDescent="0.2">
      <c r="B49" s="1238"/>
      <c r="C49" s="1239"/>
      <c r="D49" s="105"/>
      <c r="E49" s="1242" t="s">
        <v>39</v>
      </c>
      <c r="F49" s="1242"/>
      <c r="G49" s="1242"/>
      <c r="H49" s="1243"/>
      <c r="I49" s="106" t="s">
        <v>507</v>
      </c>
      <c r="J49" s="107" t="s">
        <v>507</v>
      </c>
      <c r="K49" s="107" t="s">
        <v>507</v>
      </c>
      <c r="L49" s="107" t="s">
        <v>507</v>
      </c>
      <c r="M49" s="108" t="s">
        <v>507</v>
      </c>
    </row>
    <row r="50" spans="2:13" ht="27.75" customHeight="1" x14ac:dyDescent="0.2">
      <c r="B50" s="1247" t="s">
        <v>40</v>
      </c>
      <c r="C50" s="1248"/>
      <c r="D50" s="111"/>
      <c r="E50" s="1242" t="s">
        <v>41</v>
      </c>
      <c r="F50" s="1242"/>
      <c r="G50" s="1242"/>
      <c r="H50" s="1243"/>
      <c r="I50" s="106">
        <v>1900</v>
      </c>
      <c r="J50" s="107">
        <v>2617</v>
      </c>
      <c r="K50" s="107">
        <v>2679</v>
      </c>
      <c r="L50" s="107">
        <v>2910</v>
      </c>
      <c r="M50" s="108">
        <v>2721</v>
      </c>
    </row>
    <row r="51" spans="2:13" ht="27.75" customHeight="1" x14ac:dyDescent="0.2">
      <c r="B51" s="1236"/>
      <c r="C51" s="1237"/>
      <c r="D51" s="105"/>
      <c r="E51" s="1242" t="s">
        <v>42</v>
      </c>
      <c r="F51" s="1242"/>
      <c r="G51" s="1242"/>
      <c r="H51" s="1243"/>
      <c r="I51" s="106">
        <v>79</v>
      </c>
      <c r="J51" s="107">
        <v>62</v>
      </c>
      <c r="K51" s="107">
        <v>45</v>
      </c>
      <c r="L51" s="107">
        <v>30</v>
      </c>
      <c r="M51" s="108">
        <v>21</v>
      </c>
    </row>
    <row r="52" spans="2:13" ht="27.75" customHeight="1" x14ac:dyDescent="0.2">
      <c r="B52" s="1238"/>
      <c r="C52" s="1239"/>
      <c r="D52" s="105"/>
      <c r="E52" s="1242" t="s">
        <v>43</v>
      </c>
      <c r="F52" s="1242"/>
      <c r="G52" s="1242"/>
      <c r="H52" s="1243"/>
      <c r="I52" s="106">
        <v>3935</v>
      </c>
      <c r="J52" s="107">
        <v>3941</v>
      </c>
      <c r="K52" s="107">
        <v>3891</v>
      </c>
      <c r="L52" s="107">
        <v>3667</v>
      </c>
      <c r="M52" s="108">
        <v>3567</v>
      </c>
    </row>
    <row r="53" spans="2:13" ht="27.75" customHeight="1" thickBot="1" x14ac:dyDescent="0.25">
      <c r="B53" s="1249" t="s">
        <v>44</v>
      </c>
      <c r="C53" s="1250"/>
      <c r="D53" s="112"/>
      <c r="E53" s="1251" t="s">
        <v>45</v>
      </c>
      <c r="F53" s="1251"/>
      <c r="G53" s="1251"/>
      <c r="H53" s="1252"/>
      <c r="I53" s="113">
        <v>1829</v>
      </c>
      <c r="J53" s="114">
        <v>996</v>
      </c>
      <c r="K53" s="114">
        <v>720</v>
      </c>
      <c r="L53" s="114">
        <v>567</v>
      </c>
      <c r="M53" s="115">
        <v>613</v>
      </c>
    </row>
    <row r="54" spans="2:13" ht="27.75" customHeight="1" x14ac:dyDescent="0.2">
      <c r="B54" s="116" t="s">
        <v>46</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FfJqza6wkGhfO3qHperLSmBi9we5zOlPYk5j0UDHu39jeOgx6vQ4vIu+K1Z52X7y/r+pmbQy+TKi9AhKrQVppg==" saltValue="Vq7Vo3lTWK5hyqjnctag5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0" t="s">
        <v>47</v>
      </c>
    </row>
    <row r="54" spans="2:8" ht="29.25" customHeight="1" thickBot="1" x14ac:dyDescent="0.3">
      <c r="B54" s="121" t="s">
        <v>1</v>
      </c>
      <c r="C54" s="122"/>
      <c r="D54" s="122"/>
      <c r="E54" s="123" t="s">
        <v>2</v>
      </c>
      <c r="F54" s="124" t="s">
        <v>551</v>
      </c>
      <c r="G54" s="124" t="s">
        <v>552</v>
      </c>
      <c r="H54" s="125" t="s">
        <v>553</v>
      </c>
    </row>
    <row r="55" spans="2:8" ht="52.5" customHeight="1" x14ac:dyDescent="0.2">
      <c r="B55" s="126"/>
      <c r="C55" s="1261" t="s">
        <v>48</v>
      </c>
      <c r="D55" s="1261"/>
      <c r="E55" s="1262"/>
      <c r="F55" s="127">
        <v>1138</v>
      </c>
      <c r="G55" s="127">
        <v>1138</v>
      </c>
      <c r="H55" s="128">
        <v>1015</v>
      </c>
    </row>
    <row r="56" spans="2:8" ht="52.5" customHeight="1" x14ac:dyDescent="0.2">
      <c r="B56" s="129"/>
      <c r="C56" s="1263" t="s">
        <v>49</v>
      </c>
      <c r="D56" s="1263"/>
      <c r="E56" s="1264"/>
      <c r="F56" s="130">
        <v>227</v>
      </c>
      <c r="G56" s="130">
        <v>257</v>
      </c>
      <c r="H56" s="131">
        <v>257</v>
      </c>
    </row>
    <row r="57" spans="2:8" ht="53.25" customHeight="1" x14ac:dyDescent="0.2">
      <c r="B57" s="129"/>
      <c r="C57" s="1265" t="s">
        <v>50</v>
      </c>
      <c r="D57" s="1265"/>
      <c r="E57" s="1266"/>
      <c r="F57" s="132">
        <v>1911</v>
      </c>
      <c r="G57" s="132">
        <v>1883</v>
      </c>
      <c r="H57" s="133">
        <v>1736</v>
      </c>
    </row>
    <row r="58" spans="2:8" ht="45.75" customHeight="1" x14ac:dyDescent="0.2">
      <c r="B58" s="134"/>
      <c r="C58" s="1253" t="s">
        <v>595</v>
      </c>
      <c r="D58" s="1254"/>
      <c r="E58" s="1255"/>
      <c r="F58" s="135">
        <v>509</v>
      </c>
      <c r="G58" s="135">
        <v>451</v>
      </c>
      <c r="H58" s="136">
        <v>445</v>
      </c>
    </row>
    <row r="59" spans="2:8" ht="45.75" customHeight="1" x14ac:dyDescent="0.2">
      <c r="B59" s="134"/>
      <c r="C59" s="1253" t="s">
        <v>596</v>
      </c>
      <c r="D59" s="1254"/>
      <c r="E59" s="1255"/>
      <c r="F59" s="135">
        <v>444</v>
      </c>
      <c r="G59" s="135">
        <v>419</v>
      </c>
      <c r="H59" s="136">
        <v>419</v>
      </c>
    </row>
    <row r="60" spans="2:8" ht="45.75" customHeight="1" x14ac:dyDescent="0.2">
      <c r="B60" s="134"/>
      <c r="C60" s="1253" t="s">
        <v>597</v>
      </c>
      <c r="D60" s="1254"/>
      <c r="E60" s="1255"/>
      <c r="F60" s="135">
        <v>163</v>
      </c>
      <c r="G60" s="135">
        <v>179</v>
      </c>
      <c r="H60" s="136">
        <v>184</v>
      </c>
    </row>
    <row r="61" spans="2:8" ht="45.75" customHeight="1" x14ac:dyDescent="0.2">
      <c r="B61" s="134"/>
      <c r="C61" s="1253" t="s">
        <v>598</v>
      </c>
      <c r="D61" s="1254"/>
      <c r="E61" s="1255"/>
      <c r="F61" s="135">
        <v>75</v>
      </c>
      <c r="G61" s="135">
        <v>106</v>
      </c>
      <c r="H61" s="136">
        <v>136</v>
      </c>
    </row>
    <row r="62" spans="2:8" ht="45.75" customHeight="1" thickBot="1" x14ac:dyDescent="0.25">
      <c r="B62" s="137"/>
      <c r="C62" s="1256" t="s">
        <v>599</v>
      </c>
      <c r="D62" s="1257"/>
      <c r="E62" s="1258"/>
      <c r="F62" s="138">
        <v>132</v>
      </c>
      <c r="G62" s="138">
        <v>132</v>
      </c>
      <c r="H62" s="139">
        <v>132</v>
      </c>
    </row>
    <row r="63" spans="2:8" ht="52.5" customHeight="1" thickBot="1" x14ac:dyDescent="0.25">
      <c r="B63" s="140"/>
      <c r="C63" s="1259" t="s">
        <v>51</v>
      </c>
      <c r="D63" s="1259"/>
      <c r="E63" s="1260"/>
      <c r="F63" s="141">
        <v>3276</v>
      </c>
      <c r="G63" s="141">
        <v>3278</v>
      </c>
      <c r="H63" s="142">
        <v>3008</v>
      </c>
    </row>
    <row r="64" spans="2:8" ht="15" customHeight="1" x14ac:dyDescent="0.2"/>
    <row r="65" ht="0" hidden="1" customHeight="1" x14ac:dyDescent="0.2"/>
    <row r="66" ht="0" hidden="1" customHeight="1" x14ac:dyDescent="0.2"/>
  </sheetData>
  <sheetProtection algorithmName="SHA-512" hashValue="eGuK+h/iFUrBTJuCOzNJ61XH0HopVCl/o5znjZTZAlDguAC9FYPRPt5wlHeZhX0QeAPGFv9+jsVIehCmxfylFw==" saltValue="94PP3ToDK5mR/Xe3sxehV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2"/>
  <cols>
    <col min="1" max="1" width="6.33203125" style="1269" customWidth="1"/>
    <col min="2" max="107" width="2.44140625" style="1269" customWidth="1"/>
    <col min="108" max="108" width="6.109375" style="1277" customWidth="1"/>
    <col min="109" max="109" width="5.88671875" style="1276" customWidth="1"/>
    <col min="110" max="110" width="19.109375" style="1269" hidden="1"/>
    <col min="111" max="115" width="12.6640625" style="1269" hidden="1"/>
    <col min="116" max="349" width="8.6640625" style="1269" hidden="1"/>
    <col min="350" max="355" width="14.88671875" style="1269" hidden="1"/>
    <col min="356" max="357" width="15.88671875" style="1269" hidden="1"/>
    <col min="358" max="363" width="16.109375" style="1269" hidden="1"/>
    <col min="364" max="364" width="6.109375" style="1269" hidden="1"/>
    <col min="365" max="365" width="3" style="1269" hidden="1"/>
    <col min="366" max="605" width="8.6640625" style="1269" hidden="1"/>
    <col min="606" max="611" width="14.88671875" style="1269" hidden="1"/>
    <col min="612" max="613" width="15.88671875" style="1269" hidden="1"/>
    <col min="614" max="619" width="16.109375" style="1269" hidden="1"/>
    <col min="620" max="620" width="6.109375" style="1269" hidden="1"/>
    <col min="621" max="621" width="3" style="1269" hidden="1"/>
    <col min="622" max="861" width="8.6640625" style="1269" hidden="1"/>
    <col min="862" max="867" width="14.88671875" style="1269" hidden="1"/>
    <col min="868" max="869" width="15.88671875" style="1269" hidden="1"/>
    <col min="870" max="875" width="16.109375" style="1269" hidden="1"/>
    <col min="876" max="876" width="6.109375" style="1269" hidden="1"/>
    <col min="877" max="877" width="3" style="1269" hidden="1"/>
    <col min="878" max="1117" width="8.6640625" style="1269" hidden="1"/>
    <col min="1118" max="1123" width="14.88671875" style="1269" hidden="1"/>
    <col min="1124" max="1125" width="15.88671875" style="1269" hidden="1"/>
    <col min="1126" max="1131" width="16.109375" style="1269" hidden="1"/>
    <col min="1132" max="1132" width="6.109375" style="1269" hidden="1"/>
    <col min="1133" max="1133" width="3" style="1269" hidden="1"/>
    <col min="1134" max="1373" width="8.6640625" style="1269" hidden="1"/>
    <col min="1374" max="1379" width="14.88671875" style="1269" hidden="1"/>
    <col min="1380" max="1381" width="15.88671875" style="1269" hidden="1"/>
    <col min="1382" max="1387" width="16.109375" style="1269" hidden="1"/>
    <col min="1388" max="1388" width="6.109375" style="1269" hidden="1"/>
    <col min="1389" max="1389" width="3" style="1269" hidden="1"/>
    <col min="1390" max="1629" width="8.6640625" style="1269" hidden="1"/>
    <col min="1630" max="1635" width="14.88671875" style="1269" hidden="1"/>
    <col min="1636" max="1637" width="15.88671875" style="1269" hidden="1"/>
    <col min="1638" max="1643" width="16.109375" style="1269" hidden="1"/>
    <col min="1644" max="1644" width="6.109375" style="1269" hidden="1"/>
    <col min="1645" max="1645" width="3" style="1269" hidden="1"/>
    <col min="1646" max="1885" width="8.6640625" style="1269" hidden="1"/>
    <col min="1886" max="1891" width="14.88671875" style="1269" hidden="1"/>
    <col min="1892" max="1893" width="15.88671875" style="1269" hidden="1"/>
    <col min="1894" max="1899" width="16.109375" style="1269" hidden="1"/>
    <col min="1900" max="1900" width="6.109375" style="1269" hidden="1"/>
    <col min="1901" max="1901" width="3" style="1269" hidden="1"/>
    <col min="1902" max="2141" width="8.6640625" style="1269" hidden="1"/>
    <col min="2142" max="2147" width="14.88671875" style="1269" hidden="1"/>
    <col min="2148" max="2149" width="15.88671875" style="1269" hidden="1"/>
    <col min="2150" max="2155" width="16.109375" style="1269" hidden="1"/>
    <col min="2156" max="2156" width="6.109375" style="1269" hidden="1"/>
    <col min="2157" max="2157" width="3" style="1269" hidden="1"/>
    <col min="2158" max="2397" width="8.6640625" style="1269" hidden="1"/>
    <col min="2398" max="2403" width="14.88671875" style="1269" hidden="1"/>
    <col min="2404" max="2405" width="15.88671875" style="1269" hidden="1"/>
    <col min="2406" max="2411" width="16.109375" style="1269" hidden="1"/>
    <col min="2412" max="2412" width="6.109375" style="1269" hidden="1"/>
    <col min="2413" max="2413" width="3" style="1269" hidden="1"/>
    <col min="2414" max="2653" width="8.6640625" style="1269" hidden="1"/>
    <col min="2654" max="2659" width="14.88671875" style="1269" hidden="1"/>
    <col min="2660" max="2661" width="15.88671875" style="1269" hidden="1"/>
    <col min="2662" max="2667" width="16.109375" style="1269" hidden="1"/>
    <col min="2668" max="2668" width="6.109375" style="1269" hidden="1"/>
    <col min="2669" max="2669" width="3" style="1269" hidden="1"/>
    <col min="2670" max="2909" width="8.6640625" style="1269" hidden="1"/>
    <col min="2910" max="2915" width="14.88671875" style="1269" hidden="1"/>
    <col min="2916" max="2917" width="15.88671875" style="1269" hidden="1"/>
    <col min="2918" max="2923" width="16.109375" style="1269" hidden="1"/>
    <col min="2924" max="2924" width="6.109375" style="1269" hidden="1"/>
    <col min="2925" max="2925" width="3" style="1269" hidden="1"/>
    <col min="2926" max="3165" width="8.6640625" style="1269" hidden="1"/>
    <col min="3166" max="3171" width="14.88671875" style="1269" hidden="1"/>
    <col min="3172" max="3173" width="15.88671875" style="1269" hidden="1"/>
    <col min="3174" max="3179" width="16.109375" style="1269" hidden="1"/>
    <col min="3180" max="3180" width="6.109375" style="1269" hidden="1"/>
    <col min="3181" max="3181" width="3" style="1269" hidden="1"/>
    <col min="3182" max="3421" width="8.6640625" style="1269" hidden="1"/>
    <col min="3422" max="3427" width="14.88671875" style="1269" hidden="1"/>
    <col min="3428" max="3429" width="15.88671875" style="1269" hidden="1"/>
    <col min="3430" max="3435" width="16.109375" style="1269" hidden="1"/>
    <col min="3436" max="3436" width="6.109375" style="1269" hidden="1"/>
    <col min="3437" max="3437" width="3" style="1269" hidden="1"/>
    <col min="3438" max="3677" width="8.6640625" style="1269" hidden="1"/>
    <col min="3678" max="3683" width="14.88671875" style="1269" hidden="1"/>
    <col min="3684" max="3685" width="15.88671875" style="1269" hidden="1"/>
    <col min="3686" max="3691" width="16.109375" style="1269" hidden="1"/>
    <col min="3692" max="3692" width="6.109375" style="1269" hidden="1"/>
    <col min="3693" max="3693" width="3" style="1269" hidden="1"/>
    <col min="3694" max="3933" width="8.6640625" style="1269" hidden="1"/>
    <col min="3934" max="3939" width="14.88671875" style="1269" hidden="1"/>
    <col min="3940" max="3941" width="15.88671875" style="1269" hidden="1"/>
    <col min="3942" max="3947" width="16.109375" style="1269" hidden="1"/>
    <col min="3948" max="3948" width="6.109375" style="1269" hidden="1"/>
    <col min="3949" max="3949" width="3" style="1269" hidden="1"/>
    <col min="3950" max="4189" width="8.6640625" style="1269" hidden="1"/>
    <col min="4190" max="4195" width="14.88671875" style="1269" hidden="1"/>
    <col min="4196" max="4197" width="15.88671875" style="1269" hidden="1"/>
    <col min="4198" max="4203" width="16.109375" style="1269" hidden="1"/>
    <col min="4204" max="4204" width="6.109375" style="1269" hidden="1"/>
    <col min="4205" max="4205" width="3" style="1269" hidden="1"/>
    <col min="4206" max="4445" width="8.6640625" style="1269" hidden="1"/>
    <col min="4446" max="4451" width="14.88671875" style="1269" hidden="1"/>
    <col min="4452" max="4453" width="15.88671875" style="1269" hidden="1"/>
    <col min="4454" max="4459" width="16.109375" style="1269" hidden="1"/>
    <col min="4460" max="4460" width="6.109375" style="1269" hidden="1"/>
    <col min="4461" max="4461" width="3" style="1269" hidden="1"/>
    <col min="4462" max="4701" width="8.6640625" style="1269" hidden="1"/>
    <col min="4702" max="4707" width="14.88671875" style="1269" hidden="1"/>
    <col min="4708" max="4709" width="15.88671875" style="1269" hidden="1"/>
    <col min="4710" max="4715" width="16.109375" style="1269" hidden="1"/>
    <col min="4716" max="4716" width="6.109375" style="1269" hidden="1"/>
    <col min="4717" max="4717" width="3" style="1269" hidden="1"/>
    <col min="4718" max="4957" width="8.6640625" style="1269" hidden="1"/>
    <col min="4958" max="4963" width="14.88671875" style="1269" hidden="1"/>
    <col min="4964" max="4965" width="15.88671875" style="1269" hidden="1"/>
    <col min="4966" max="4971" width="16.109375" style="1269" hidden="1"/>
    <col min="4972" max="4972" width="6.109375" style="1269" hidden="1"/>
    <col min="4973" max="4973" width="3" style="1269" hidden="1"/>
    <col min="4974" max="5213" width="8.6640625" style="1269" hidden="1"/>
    <col min="5214" max="5219" width="14.88671875" style="1269" hidden="1"/>
    <col min="5220" max="5221" width="15.88671875" style="1269" hidden="1"/>
    <col min="5222" max="5227" width="16.109375" style="1269" hidden="1"/>
    <col min="5228" max="5228" width="6.109375" style="1269" hidden="1"/>
    <col min="5229" max="5229" width="3" style="1269" hidden="1"/>
    <col min="5230" max="5469" width="8.6640625" style="1269" hidden="1"/>
    <col min="5470" max="5475" width="14.88671875" style="1269" hidden="1"/>
    <col min="5476" max="5477" width="15.88671875" style="1269" hidden="1"/>
    <col min="5478" max="5483" width="16.109375" style="1269" hidden="1"/>
    <col min="5484" max="5484" width="6.109375" style="1269" hidden="1"/>
    <col min="5485" max="5485" width="3" style="1269" hidden="1"/>
    <col min="5486" max="5725" width="8.6640625" style="1269" hidden="1"/>
    <col min="5726" max="5731" width="14.88671875" style="1269" hidden="1"/>
    <col min="5732" max="5733" width="15.88671875" style="1269" hidden="1"/>
    <col min="5734" max="5739" width="16.109375" style="1269" hidden="1"/>
    <col min="5740" max="5740" width="6.109375" style="1269" hidden="1"/>
    <col min="5741" max="5741" width="3" style="1269" hidden="1"/>
    <col min="5742" max="5981" width="8.6640625" style="1269" hidden="1"/>
    <col min="5982" max="5987" width="14.88671875" style="1269" hidden="1"/>
    <col min="5988" max="5989" width="15.88671875" style="1269" hidden="1"/>
    <col min="5990" max="5995" width="16.109375" style="1269" hidden="1"/>
    <col min="5996" max="5996" width="6.109375" style="1269" hidden="1"/>
    <col min="5997" max="5997" width="3" style="1269" hidden="1"/>
    <col min="5998" max="6237" width="8.6640625" style="1269" hidden="1"/>
    <col min="6238" max="6243" width="14.88671875" style="1269" hidden="1"/>
    <col min="6244" max="6245" width="15.88671875" style="1269" hidden="1"/>
    <col min="6246" max="6251" width="16.109375" style="1269" hidden="1"/>
    <col min="6252" max="6252" width="6.109375" style="1269" hidden="1"/>
    <col min="6253" max="6253" width="3" style="1269" hidden="1"/>
    <col min="6254" max="6493" width="8.6640625" style="1269" hidden="1"/>
    <col min="6494" max="6499" width="14.88671875" style="1269" hidden="1"/>
    <col min="6500" max="6501" width="15.88671875" style="1269" hidden="1"/>
    <col min="6502" max="6507" width="16.109375" style="1269" hidden="1"/>
    <col min="6508" max="6508" width="6.109375" style="1269" hidden="1"/>
    <col min="6509" max="6509" width="3" style="1269" hidden="1"/>
    <col min="6510" max="6749" width="8.6640625" style="1269" hidden="1"/>
    <col min="6750" max="6755" width="14.88671875" style="1269" hidden="1"/>
    <col min="6756" max="6757" width="15.88671875" style="1269" hidden="1"/>
    <col min="6758" max="6763" width="16.109375" style="1269" hidden="1"/>
    <col min="6764" max="6764" width="6.109375" style="1269" hidden="1"/>
    <col min="6765" max="6765" width="3" style="1269" hidden="1"/>
    <col min="6766" max="7005" width="8.6640625" style="1269" hidden="1"/>
    <col min="7006" max="7011" width="14.88671875" style="1269" hidden="1"/>
    <col min="7012" max="7013" width="15.88671875" style="1269" hidden="1"/>
    <col min="7014" max="7019" width="16.109375" style="1269" hidden="1"/>
    <col min="7020" max="7020" width="6.109375" style="1269" hidden="1"/>
    <col min="7021" max="7021" width="3" style="1269" hidden="1"/>
    <col min="7022" max="7261" width="8.6640625" style="1269" hidden="1"/>
    <col min="7262" max="7267" width="14.88671875" style="1269" hidden="1"/>
    <col min="7268" max="7269" width="15.88671875" style="1269" hidden="1"/>
    <col min="7270" max="7275" width="16.109375" style="1269" hidden="1"/>
    <col min="7276" max="7276" width="6.109375" style="1269" hidden="1"/>
    <col min="7277" max="7277" width="3" style="1269" hidden="1"/>
    <col min="7278" max="7517" width="8.6640625" style="1269" hidden="1"/>
    <col min="7518" max="7523" width="14.88671875" style="1269" hidden="1"/>
    <col min="7524" max="7525" width="15.88671875" style="1269" hidden="1"/>
    <col min="7526" max="7531" width="16.109375" style="1269" hidden="1"/>
    <col min="7532" max="7532" width="6.109375" style="1269" hidden="1"/>
    <col min="7533" max="7533" width="3" style="1269" hidden="1"/>
    <col min="7534" max="7773" width="8.6640625" style="1269" hidden="1"/>
    <col min="7774" max="7779" width="14.88671875" style="1269" hidden="1"/>
    <col min="7780" max="7781" width="15.88671875" style="1269" hidden="1"/>
    <col min="7782" max="7787" width="16.109375" style="1269" hidden="1"/>
    <col min="7788" max="7788" width="6.109375" style="1269" hidden="1"/>
    <col min="7789" max="7789" width="3" style="1269" hidden="1"/>
    <col min="7790" max="8029" width="8.6640625" style="1269" hidden="1"/>
    <col min="8030" max="8035" width="14.88671875" style="1269" hidden="1"/>
    <col min="8036" max="8037" width="15.88671875" style="1269" hidden="1"/>
    <col min="8038" max="8043" width="16.109375" style="1269" hidden="1"/>
    <col min="8044" max="8044" width="6.109375" style="1269" hidden="1"/>
    <col min="8045" max="8045" width="3" style="1269" hidden="1"/>
    <col min="8046" max="8285" width="8.6640625" style="1269" hidden="1"/>
    <col min="8286" max="8291" width="14.88671875" style="1269" hidden="1"/>
    <col min="8292" max="8293" width="15.88671875" style="1269" hidden="1"/>
    <col min="8294" max="8299" width="16.109375" style="1269" hidden="1"/>
    <col min="8300" max="8300" width="6.109375" style="1269" hidden="1"/>
    <col min="8301" max="8301" width="3" style="1269" hidden="1"/>
    <col min="8302" max="8541" width="8.6640625" style="1269" hidden="1"/>
    <col min="8542" max="8547" width="14.88671875" style="1269" hidden="1"/>
    <col min="8548" max="8549" width="15.88671875" style="1269" hidden="1"/>
    <col min="8550" max="8555" width="16.109375" style="1269" hidden="1"/>
    <col min="8556" max="8556" width="6.109375" style="1269" hidden="1"/>
    <col min="8557" max="8557" width="3" style="1269" hidden="1"/>
    <col min="8558" max="8797" width="8.6640625" style="1269" hidden="1"/>
    <col min="8798" max="8803" width="14.88671875" style="1269" hidden="1"/>
    <col min="8804" max="8805" width="15.88671875" style="1269" hidden="1"/>
    <col min="8806" max="8811" width="16.109375" style="1269" hidden="1"/>
    <col min="8812" max="8812" width="6.109375" style="1269" hidden="1"/>
    <col min="8813" max="8813" width="3" style="1269" hidden="1"/>
    <col min="8814" max="9053" width="8.6640625" style="1269" hidden="1"/>
    <col min="9054" max="9059" width="14.88671875" style="1269" hidden="1"/>
    <col min="9060" max="9061" width="15.88671875" style="1269" hidden="1"/>
    <col min="9062" max="9067" width="16.109375" style="1269" hidden="1"/>
    <col min="9068" max="9068" width="6.109375" style="1269" hidden="1"/>
    <col min="9069" max="9069" width="3" style="1269" hidden="1"/>
    <col min="9070" max="9309" width="8.6640625" style="1269" hidden="1"/>
    <col min="9310" max="9315" width="14.88671875" style="1269" hidden="1"/>
    <col min="9316" max="9317" width="15.88671875" style="1269" hidden="1"/>
    <col min="9318" max="9323" width="16.109375" style="1269" hidden="1"/>
    <col min="9324" max="9324" width="6.109375" style="1269" hidden="1"/>
    <col min="9325" max="9325" width="3" style="1269" hidden="1"/>
    <col min="9326" max="9565" width="8.6640625" style="1269" hidden="1"/>
    <col min="9566" max="9571" width="14.88671875" style="1269" hidden="1"/>
    <col min="9572" max="9573" width="15.88671875" style="1269" hidden="1"/>
    <col min="9574" max="9579" width="16.109375" style="1269" hidden="1"/>
    <col min="9580" max="9580" width="6.109375" style="1269" hidden="1"/>
    <col min="9581" max="9581" width="3" style="1269" hidden="1"/>
    <col min="9582" max="9821" width="8.6640625" style="1269" hidden="1"/>
    <col min="9822" max="9827" width="14.88671875" style="1269" hidden="1"/>
    <col min="9828" max="9829" width="15.88671875" style="1269" hidden="1"/>
    <col min="9830" max="9835" width="16.109375" style="1269" hidden="1"/>
    <col min="9836" max="9836" width="6.109375" style="1269" hidden="1"/>
    <col min="9837" max="9837" width="3" style="1269" hidden="1"/>
    <col min="9838" max="10077" width="8.6640625" style="1269" hidden="1"/>
    <col min="10078" max="10083" width="14.88671875" style="1269" hidden="1"/>
    <col min="10084" max="10085" width="15.88671875" style="1269" hidden="1"/>
    <col min="10086" max="10091" width="16.109375" style="1269" hidden="1"/>
    <col min="10092" max="10092" width="6.109375" style="1269" hidden="1"/>
    <col min="10093" max="10093" width="3" style="1269" hidden="1"/>
    <col min="10094" max="10333" width="8.6640625" style="1269" hidden="1"/>
    <col min="10334" max="10339" width="14.88671875" style="1269" hidden="1"/>
    <col min="10340" max="10341" width="15.88671875" style="1269" hidden="1"/>
    <col min="10342" max="10347" width="16.109375" style="1269" hidden="1"/>
    <col min="10348" max="10348" width="6.109375" style="1269" hidden="1"/>
    <col min="10349" max="10349" width="3" style="1269" hidden="1"/>
    <col min="10350" max="10589" width="8.6640625" style="1269" hidden="1"/>
    <col min="10590" max="10595" width="14.88671875" style="1269" hidden="1"/>
    <col min="10596" max="10597" width="15.88671875" style="1269" hidden="1"/>
    <col min="10598" max="10603" width="16.109375" style="1269" hidden="1"/>
    <col min="10604" max="10604" width="6.109375" style="1269" hidden="1"/>
    <col min="10605" max="10605" width="3" style="1269" hidden="1"/>
    <col min="10606" max="10845" width="8.6640625" style="1269" hidden="1"/>
    <col min="10846" max="10851" width="14.88671875" style="1269" hidden="1"/>
    <col min="10852" max="10853" width="15.88671875" style="1269" hidden="1"/>
    <col min="10854" max="10859" width="16.109375" style="1269" hidden="1"/>
    <col min="10860" max="10860" width="6.109375" style="1269" hidden="1"/>
    <col min="10861" max="10861" width="3" style="1269" hidden="1"/>
    <col min="10862" max="11101" width="8.6640625" style="1269" hidden="1"/>
    <col min="11102" max="11107" width="14.88671875" style="1269" hidden="1"/>
    <col min="11108" max="11109" width="15.88671875" style="1269" hidden="1"/>
    <col min="11110" max="11115" width="16.109375" style="1269" hidden="1"/>
    <col min="11116" max="11116" width="6.109375" style="1269" hidden="1"/>
    <col min="11117" max="11117" width="3" style="1269" hidden="1"/>
    <col min="11118" max="11357" width="8.6640625" style="1269" hidden="1"/>
    <col min="11358" max="11363" width="14.88671875" style="1269" hidden="1"/>
    <col min="11364" max="11365" width="15.88671875" style="1269" hidden="1"/>
    <col min="11366" max="11371" width="16.109375" style="1269" hidden="1"/>
    <col min="11372" max="11372" width="6.109375" style="1269" hidden="1"/>
    <col min="11373" max="11373" width="3" style="1269" hidden="1"/>
    <col min="11374" max="11613" width="8.6640625" style="1269" hidden="1"/>
    <col min="11614" max="11619" width="14.88671875" style="1269" hidden="1"/>
    <col min="11620" max="11621" width="15.88671875" style="1269" hidden="1"/>
    <col min="11622" max="11627" width="16.109375" style="1269" hidden="1"/>
    <col min="11628" max="11628" width="6.109375" style="1269" hidden="1"/>
    <col min="11629" max="11629" width="3" style="1269" hidden="1"/>
    <col min="11630" max="11869" width="8.6640625" style="1269" hidden="1"/>
    <col min="11870" max="11875" width="14.88671875" style="1269" hidden="1"/>
    <col min="11876" max="11877" width="15.88671875" style="1269" hidden="1"/>
    <col min="11878" max="11883" width="16.109375" style="1269" hidden="1"/>
    <col min="11884" max="11884" width="6.109375" style="1269" hidden="1"/>
    <col min="11885" max="11885" width="3" style="1269" hidden="1"/>
    <col min="11886" max="12125" width="8.6640625" style="1269" hidden="1"/>
    <col min="12126" max="12131" width="14.88671875" style="1269" hidden="1"/>
    <col min="12132" max="12133" width="15.88671875" style="1269" hidden="1"/>
    <col min="12134" max="12139" width="16.109375" style="1269" hidden="1"/>
    <col min="12140" max="12140" width="6.109375" style="1269" hidden="1"/>
    <col min="12141" max="12141" width="3" style="1269" hidden="1"/>
    <col min="12142" max="12381" width="8.6640625" style="1269" hidden="1"/>
    <col min="12382" max="12387" width="14.88671875" style="1269" hidden="1"/>
    <col min="12388" max="12389" width="15.88671875" style="1269" hidden="1"/>
    <col min="12390" max="12395" width="16.109375" style="1269" hidden="1"/>
    <col min="12396" max="12396" width="6.109375" style="1269" hidden="1"/>
    <col min="12397" max="12397" width="3" style="1269" hidden="1"/>
    <col min="12398" max="12637" width="8.6640625" style="1269" hidden="1"/>
    <col min="12638" max="12643" width="14.88671875" style="1269" hidden="1"/>
    <col min="12644" max="12645" width="15.88671875" style="1269" hidden="1"/>
    <col min="12646" max="12651" width="16.109375" style="1269" hidden="1"/>
    <col min="12652" max="12652" width="6.109375" style="1269" hidden="1"/>
    <col min="12653" max="12653" width="3" style="1269" hidden="1"/>
    <col min="12654" max="12893" width="8.6640625" style="1269" hidden="1"/>
    <col min="12894" max="12899" width="14.88671875" style="1269" hidden="1"/>
    <col min="12900" max="12901" width="15.88671875" style="1269" hidden="1"/>
    <col min="12902" max="12907" width="16.109375" style="1269" hidden="1"/>
    <col min="12908" max="12908" width="6.109375" style="1269" hidden="1"/>
    <col min="12909" max="12909" width="3" style="1269" hidden="1"/>
    <col min="12910" max="13149" width="8.6640625" style="1269" hidden="1"/>
    <col min="13150" max="13155" width="14.88671875" style="1269" hidden="1"/>
    <col min="13156" max="13157" width="15.88671875" style="1269" hidden="1"/>
    <col min="13158" max="13163" width="16.109375" style="1269" hidden="1"/>
    <col min="13164" max="13164" width="6.109375" style="1269" hidden="1"/>
    <col min="13165" max="13165" width="3" style="1269" hidden="1"/>
    <col min="13166" max="13405" width="8.6640625" style="1269" hidden="1"/>
    <col min="13406" max="13411" width="14.88671875" style="1269" hidden="1"/>
    <col min="13412" max="13413" width="15.88671875" style="1269" hidden="1"/>
    <col min="13414" max="13419" width="16.109375" style="1269" hidden="1"/>
    <col min="13420" max="13420" width="6.109375" style="1269" hidden="1"/>
    <col min="13421" max="13421" width="3" style="1269" hidden="1"/>
    <col min="13422" max="13661" width="8.6640625" style="1269" hidden="1"/>
    <col min="13662" max="13667" width="14.88671875" style="1269" hidden="1"/>
    <col min="13668" max="13669" width="15.88671875" style="1269" hidden="1"/>
    <col min="13670" max="13675" width="16.109375" style="1269" hidden="1"/>
    <col min="13676" max="13676" width="6.109375" style="1269" hidden="1"/>
    <col min="13677" max="13677" width="3" style="1269" hidden="1"/>
    <col min="13678" max="13917" width="8.6640625" style="1269" hidden="1"/>
    <col min="13918" max="13923" width="14.88671875" style="1269" hidden="1"/>
    <col min="13924" max="13925" width="15.88671875" style="1269" hidden="1"/>
    <col min="13926" max="13931" width="16.109375" style="1269" hidden="1"/>
    <col min="13932" max="13932" width="6.109375" style="1269" hidden="1"/>
    <col min="13933" max="13933" width="3" style="1269" hidden="1"/>
    <col min="13934" max="14173" width="8.6640625" style="1269" hidden="1"/>
    <col min="14174" max="14179" width="14.88671875" style="1269" hidden="1"/>
    <col min="14180" max="14181" width="15.88671875" style="1269" hidden="1"/>
    <col min="14182" max="14187" width="16.109375" style="1269" hidden="1"/>
    <col min="14188" max="14188" width="6.109375" style="1269" hidden="1"/>
    <col min="14189" max="14189" width="3" style="1269" hidden="1"/>
    <col min="14190" max="14429" width="8.6640625" style="1269" hidden="1"/>
    <col min="14430" max="14435" width="14.88671875" style="1269" hidden="1"/>
    <col min="14436" max="14437" width="15.88671875" style="1269" hidden="1"/>
    <col min="14438" max="14443" width="16.109375" style="1269" hidden="1"/>
    <col min="14444" max="14444" width="6.109375" style="1269" hidden="1"/>
    <col min="14445" max="14445" width="3" style="1269" hidden="1"/>
    <col min="14446" max="14685" width="8.6640625" style="1269" hidden="1"/>
    <col min="14686" max="14691" width="14.88671875" style="1269" hidden="1"/>
    <col min="14692" max="14693" width="15.88671875" style="1269" hidden="1"/>
    <col min="14694" max="14699" width="16.109375" style="1269" hidden="1"/>
    <col min="14700" max="14700" width="6.109375" style="1269" hidden="1"/>
    <col min="14701" max="14701" width="3" style="1269" hidden="1"/>
    <col min="14702" max="14941" width="8.6640625" style="1269" hidden="1"/>
    <col min="14942" max="14947" width="14.88671875" style="1269" hidden="1"/>
    <col min="14948" max="14949" width="15.88671875" style="1269" hidden="1"/>
    <col min="14950" max="14955" width="16.109375" style="1269" hidden="1"/>
    <col min="14956" max="14956" width="6.109375" style="1269" hidden="1"/>
    <col min="14957" max="14957" width="3" style="1269" hidden="1"/>
    <col min="14958" max="15197" width="8.6640625" style="1269" hidden="1"/>
    <col min="15198" max="15203" width="14.88671875" style="1269" hidden="1"/>
    <col min="15204" max="15205" width="15.88671875" style="1269" hidden="1"/>
    <col min="15206" max="15211" width="16.109375" style="1269" hidden="1"/>
    <col min="15212" max="15212" width="6.109375" style="1269" hidden="1"/>
    <col min="15213" max="15213" width="3" style="1269" hidden="1"/>
    <col min="15214" max="15453" width="8.6640625" style="1269" hidden="1"/>
    <col min="15454" max="15459" width="14.88671875" style="1269" hidden="1"/>
    <col min="15460" max="15461" width="15.88671875" style="1269" hidden="1"/>
    <col min="15462" max="15467" width="16.109375" style="1269" hidden="1"/>
    <col min="15468" max="15468" width="6.109375" style="1269" hidden="1"/>
    <col min="15469" max="15469" width="3" style="1269" hidden="1"/>
    <col min="15470" max="15709" width="8.6640625" style="1269" hidden="1"/>
    <col min="15710" max="15715" width="14.88671875" style="1269" hidden="1"/>
    <col min="15716" max="15717" width="15.88671875" style="1269" hidden="1"/>
    <col min="15718" max="15723" width="16.109375" style="1269" hidden="1"/>
    <col min="15724" max="15724" width="6.109375" style="1269" hidden="1"/>
    <col min="15725" max="15725" width="3" style="1269" hidden="1"/>
    <col min="15726" max="15965" width="8.6640625" style="1269" hidden="1"/>
    <col min="15966" max="15971" width="14.88671875" style="1269" hidden="1"/>
    <col min="15972" max="15973" width="15.88671875" style="1269" hidden="1"/>
    <col min="15974" max="15979" width="16.109375" style="1269" hidden="1"/>
    <col min="15980" max="15980" width="6.109375" style="1269" hidden="1"/>
    <col min="15981" max="15981" width="3" style="1269" hidden="1"/>
    <col min="15982" max="16221" width="8.6640625" style="1269" hidden="1"/>
    <col min="16222" max="16227" width="14.88671875" style="1269" hidden="1"/>
    <col min="16228" max="16229" width="15.88671875" style="1269" hidden="1"/>
    <col min="16230" max="16235" width="16.109375" style="1269" hidden="1"/>
    <col min="16236" max="16236" width="6.109375" style="1269" hidden="1"/>
    <col min="16237" max="16237" width="3" style="1269" hidden="1"/>
    <col min="16238" max="16384" width="8.6640625" style="1269" hidden="1"/>
  </cols>
  <sheetData>
    <row r="1" spans="1:143" ht="42.75" customHeight="1" x14ac:dyDescent="0.2">
      <c r="A1" s="1267"/>
      <c r="B1" s="1268"/>
      <c r="DD1" s="1269"/>
      <c r="DE1" s="1269"/>
    </row>
    <row r="2" spans="1:143" ht="25.5" customHeight="1" x14ac:dyDescent="0.2">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2">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ht="13.2" x14ac:dyDescent="0.2">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ht="13.2" x14ac:dyDescent="0.2">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ht="13.2" x14ac:dyDescent="0.2">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ht="13.2" x14ac:dyDescent="0.2">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ht="13.2" x14ac:dyDescent="0.2">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ht="13.2" x14ac:dyDescent="0.2">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ht="13.2" x14ac:dyDescent="0.2">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605</v>
      </c>
    </row>
    <row r="11" spans="1:143" s="290" customFormat="1" ht="13.2" x14ac:dyDescent="0.2">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2" x14ac:dyDescent="0.2">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605</v>
      </c>
    </row>
    <row r="13" spans="1:143" s="290" customFormat="1" ht="13.2" x14ac:dyDescent="0.2">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2" x14ac:dyDescent="0.2">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2" x14ac:dyDescent="0.2">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2" x14ac:dyDescent="0.2">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2" x14ac:dyDescent="0.2">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2" x14ac:dyDescent="0.2">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ht="13.2" x14ac:dyDescent="0.2">
      <c r="DD19" s="1269"/>
      <c r="DE19" s="1269"/>
    </row>
    <row r="20" spans="1:351" ht="13.2" x14ac:dyDescent="0.2">
      <c r="DD20" s="1269"/>
      <c r="DE20" s="1269"/>
    </row>
    <row r="21" spans="1:351" ht="16.2" x14ac:dyDescent="0.2">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6.2" x14ac:dyDescent="0.2">
      <c r="B22" s="1276"/>
      <c r="MM22" s="1275"/>
    </row>
    <row r="23" spans="1:351" ht="13.2" x14ac:dyDescent="0.2">
      <c r="B23" s="1276"/>
    </row>
    <row r="24" spans="1:351" ht="13.2" x14ac:dyDescent="0.2">
      <c r="B24" s="1276"/>
    </row>
    <row r="25" spans="1:351" ht="13.2" x14ac:dyDescent="0.2">
      <c r="B25" s="1276"/>
    </row>
    <row r="26" spans="1:351" ht="13.2" x14ac:dyDescent="0.2">
      <c r="B26" s="1276"/>
    </row>
    <row r="27" spans="1:351" ht="13.2" x14ac:dyDescent="0.2">
      <c r="B27" s="1276"/>
    </row>
    <row r="28" spans="1:351" ht="13.2" x14ac:dyDescent="0.2">
      <c r="B28" s="1276"/>
    </row>
    <row r="29" spans="1:351" ht="13.2" x14ac:dyDescent="0.2">
      <c r="B29" s="1276"/>
    </row>
    <row r="30" spans="1:351" ht="13.2" x14ac:dyDescent="0.2">
      <c r="B30" s="1276"/>
    </row>
    <row r="31" spans="1:351" ht="13.2" x14ac:dyDescent="0.2">
      <c r="B31" s="1276"/>
    </row>
    <row r="32" spans="1:351" ht="13.2" x14ac:dyDescent="0.2">
      <c r="B32" s="1276"/>
    </row>
    <row r="33" spans="2:109" ht="13.2" x14ac:dyDescent="0.2">
      <c r="B33" s="1276"/>
    </row>
    <row r="34" spans="2:109" ht="13.2" x14ac:dyDescent="0.2">
      <c r="B34" s="1276"/>
    </row>
    <row r="35" spans="2:109" ht="13.2" x14ac:dyDescent="0.2">
      <c r="B35" s="1276"/>
    </row>
    <row r="36" spans="2:109" ht="13.2" x14ac:dyDescent="0.2">
      <c r="B36" s="1276"/>
    </row>
    <row r="37" spans="2:109" ht="13.2" x14ac:dyDescent="0.2">
      <c r="B37" s="1276"/>
    </row>
    <row r="38" spans="2:109" ht="13.2" x14ac:dyDescent="0.2">
      <c r="B38" s="1276"/>
    </row>
    <row r="39" spans="2:109" ht="13.2" x14ac:dyDescent="0.2">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ht="13.2" x14ac:dyDescent="0.2">
      <c r="B40" s="1281"/>
      <c r="DD40" s="1281"/>
      <c r="DE40" s="1269"/>
    </row>
    <row r="41" spans="2:109" ht="16.2" x14ac:dyDescent="0.2">
      <c r="B41" s="1282" t="s">
        <v>606</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ht="13.2" x14ac:dyDescent="0.2">
      <c r="B42" s="1276"/>
      <c r="G42" s="1283"/>
      <c r="I42" s="1284"/>
      <c r="J42" s="1284"/>
      <c r="K42" s="1284"/>
      <c r="AM42" s="1283"/>
      <c r="AN42" s="1283" t="s">
        <v>607</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2">
      <c r="B43" s="1276"/>
      <c r="AN43" s="1285" t="s">
        <v>608</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ht="13.2" x14ac:dyDescent="0.2">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ht="13.2" x14ac:dyDescent="0.2">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ht="13.2" x14ac:dyDescent="0.2">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ht="13.2" x14ac:dyDescent="0.2">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ht="13.2" x14ac:dyDescent="0.2">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ht="13.2" x14ac:dyDescent="0.2">
      <c r="B49" s="1276"/>
      <c r="AN49" s="1269" t="s">
        <v>609</v>
      </c>
    </row>
    <row r="50" spans="1:109" ht="13.2" x14ac:dyDescent="0.2">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549</v>
      </c>
      <c r="BQ50" s="1301"/>
      <c r="BR50" s="1301"/>
      <c r="BS50" s="1301"/>
      <c r="BT50" s="1301"/>
      <c r="BU50" s="1301"/>
      <c r="BV50" s="1301"/>
      <c r="BW50" s="1301"/>
      <c r="BX50" s="1301" t="s">
        <v>550</v>
      </c>
      <c r="BY50" s="1301"/>
      <c r="BZ50" s="1301"/>
      <c r="CA50" s="1301"/>
      <c r="CB50" s="1301"/>
      <c r="CC50" s="1301"/>
      <c r="CD50" s="1301"/>
      <c r="CE50" s="1301"/>
      <c r="CF50" s="1301" t="s">
        <v>551</v>
      </c>
      <c r="CG50" s="1301"/>
      <c r="CH50" s="1301"/>
      <c r="CI50" s="1301"/>
      <c r="CJ50" s="1301"/>
      <c r="CK50" s="1301"/>
      <c r="CL50" s="1301"/>
      <c r="CM50" s="1301"/>
      <c r="CN50" s="1301" t="s">
        <v>552</v>
      </c>
      <c r="CO50" s="1301"/>
      <c r="CP50" s="1301"/>
      <c r="CQ50" s="1301"/>
      <c r="CR50" s="1301"/>
      <c r="CS50" s="1301"/>
      <c r="CT50" s="1301"/>
      <c r="CU50" s="1301"/>
      <c r="CV50" s="1301" t="s">
        <v>553</v>
      </c>
      <c r="CW50" s="1301"/>
      <c r="CX50" s="1301"/>
      <c r="CY50" s="1301"/>
      <c r="CZ50" s="1301"/>
      <c r="DA50" s="1301"/>
      <c r="DB50" s="1301"/>
      <c r="DC50" s="1301"/>
    </row>
    <row r="51" spans="1:109" ht="13.5" customHeight="1" x14ac:dyDescent="0.2">
      <c r="B51" s="1276"/>
      <c r="G51" s="1302"/>
      <c r="H51" s="1302"/>
      <c r="I51" s="1303"/>
      <c r="J51" s="1303"/>
      <c r="K51" s="1304"/>
      <c r="L51" s="1304"/>
      <c r="M51" s="1304"/>
      <c r="N51" s="1304"/>
      <c r="AM51" s="1294"/>
      <c r="AN51" s="1305" t="s">
        <v>610</v>
      </c>
      <c r="AO51" s="1305"/>
      <c r="AP51" s="1305"/>
      <c r="AQ51" s="1305"/>
      <c r="AR51" s="1305"/>
      <c r="AS51" s="1305"/>
      <c r="AT51" s="1305"/>
      <c r="AU51" s="1305"/>
      <c r="AV51" s="1305"/>
      <c r="AW51" s="1305"/>
      <c r="AX51" s="1305"/>
      <c r="AY51" s="1305"/>
      <c r="AZ51" s="1305"/>
      <c r="BA51" s="1305"/>
      <c r="BB51" s="1305" t="s">
        <v>611</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7">
        <v>33.700000000000003</v>
      </c>
      <c r="BY51" s="1307"/>
      <c r="BZ51" s="1307"/>
      <c r="CA51" s="1307"/>
      <c r="CB51" s="1307"/>
      <c r="CC51" s="1307"/>
      <c r="CD51" s="1307"/>
      <c r="CE51" s="1307"/>
      <c r="CF51" s="1307">
        <v>24.9</v>
      </c>
      <c r="CG51" s="1307"/>
      <c r="CH51" s="1307"/>
      <c r="CI51" s="1307"/>
      <c r="CJ51" s="1307"/>
      <c r="CK51" s="1307"/>
      <c r="CL51" s="1307"/>
      <c r="CM51" s="1307"/>
      <c r="CN51" s="1307">
        <v>19.899999999999999</v>
      </c>
      <c r="CO51" s="1307"/>
      <c r="CP51" s="1307"/>
      <c r="CQ51" s="1307"/>
      <c r="CR51" s="1307"/>
      <c r="CS51" s="1307"/>
      <c r="CT51" s="1307"/>
      <c r="CU51" s="1307"/>
      <c r="CV51" s="1307">
        <v>21.4</v>
      </c>
      <c r="CW51" s="1307"/>
      <c r="CX51" s="1307"/>
      <c r="CY51" s="1307"/>
      <c r="CZ51" s="1307"/>
      <c r="DA51" s="1307"/>
      <c r="DB51" s="1307"/>
      <c r="DC51" s="1307"/>
    </row>
    <row r="52" spans="1:109" ht="13.2" x14ac:dyDescent="0.2">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ht="13.2" x14ac:dyDescent="0.2">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612</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7">
        <v>54.9</v>
      </c>
      <c r="BY53" s="1307"/>
      <c r="BZ53" s="1307"/>
      <c r="CA53" s="1307"/>
      <c r="CB53" s="1307"/>
      <c r="CC53" s="1307"/>
      <c r="CD53" s="1307"/>
      <c r="CE53" s="1307"/>
      <c r="CF53" s="1307">
        <v>60.2</v>
      </c>
      <c r="CG53" s="1307"/>
      <c r="CH53" s="1307"/>
      <c r="CI53" s="1307"/>
      <c r="CJ53" s="1307"/>
      <c r="CK53" s="1307"/>
      <c r="CL53" s="1307"/>
      <c r="CM53" s="1307"/>
      <c r="CN53" s="1307">
        <v>61</v>
      </c>
      <c r="CO53" s="1307"/>
      <c r="CP53" s="1307"/>
      <c r="CQ53" s="1307"/>
      <c r="CR53" s="1307"/>
      <c r="CS53" s="1307"/>
      <c r="CT53" s="1307"/>
      <c r="CU53" s="1307"/>
      <c r="CV53" s="1307">
        <v>62.1</v>
      </c>
      <c r="CW53" s="1307"/>
      <c r="CX53" s="1307"/>
      <c r="CY53" s="1307"/>
      <c r="CZ53" s="1307"/>
      <c r="DA53" s="1307"/>
      <c r="DB53" s="1307"/>
      <c r="DC53" s="1307"/>
    </row>
    <row r="54" spans="1:109" ht="13.2" x14ac:dyDescent="0.2">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ht="13.2" x14ac:dyDescent="0.2">
      <c r="A55" s="1284"/>
      <c r="B55" s="1276"/>
      <c r="G55" s="1295"/>
      <c r="H55" s="1295"/>
      <c r="I55" s="1295"/>
      <c r="J55" s="1295"/>
      <c r="K55" s="1304"/>
      <c r="L55" s="1304"/>
      <c r="M55" s="1304"/>
      <c r="N55" s="1304"/>
      <c r="AN55" s="1301" t="s">
        <v>613</v>
      </c>
      <c r="AO55" s="1301"/>
      <c r="AP55" s="1301"/>
      <c r="AQ55" s="1301"/>
      <c r="AR55" s="1301"/>
      <c r="AS55" s="1301"/>
      <c r="AT55" s="1301"/>
      <c r="AU55" s="1301"/>
      <c r="AV55" s="1301"/>
      <c r="AW55" s="1301"/>
      <c r="AX55" s="1301"/>
      <c r="AY55" s="1301"/>
      <c r="AZ55" s="1301"/>
      <c r="BA55" s="1301"/>
      <c r="BB55" s="1305" t="s">
        <v>614</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7">
        <v>27</v>
      </c>
      <c r="BY55" s="1307"/>
      <c r="BZ55" s="1307"/>
      <c r="CA55" s="1307"/>
      <c r="CB55" s="1307"/>
      <c r="CC55" s="1307"/>
      <c r="CD55" s="1307"/>
      <c r="CE55" s="1307"/>
      <c r="CF55" s="1307">
        <v>25.4</v>
      </c>
      <c r="CG55" s="1307"/>
      <c r="CH55" s="1307"/>
      <c r="CI55" s="1307"/>
      <c r="CJ55" s="1307"/>
      <c r="CK55" s="1307"/>
      <c r="CL55" s="1307"/>
      <c r="CM55" s="1307"/>
      <c r="CN55" s="1307">
        <v>23.4</v>
      </c>
      <c r="CO55" s="1307"/>
      <c r="CP55" s="1307"/>
      <c r="CQ55" s="1307"/>
      <c r="CR55" s="1307"/>
      <c r="CS55" s="1307"/>
      <c r="CT55" s="1307"/>
      <c r="CU55" s="1307"/>
      <c r="CV55" s="1307">
        <v>7.7</v>
      </c>
      <c r="CW55" s="1307"/>
      <c r="CX55" s="1307"/>
      <c r="CY55" s="1307"/>
      <c r="CZ55" s="1307"/>
      <c r="DA55" s="1307"/>
      <c r="DB55" s="1307"/>
      <c r="DC55" s="1307"/>
    </row>
    <row r="56" spans="1:109" ht="13.2" x14ac:dyDescent="0.2">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ht="13.2" x14ac:dyDescent="0.2">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615</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7">
        <v>57.2</v>
      </c>
      <c r="BY57" s="1307"/>
      <c r="BZ57" s="1307"/>
      <c r="CA57" s="1307"/>
      <c r="CB57" s="1307"/>
      <c r="CC57" s="1307"/>
      <c r="CD57" s="1307"/>
      <c r="CE57" s="1307"/>
      <c r="CF57" s="1307">
        <v>58.7</v>
      </c>
      <c r="CG57" s="1307"/>
      <c r="CH57" s="1307"/>
      <c r="CI57" s="1307"/>
      <c r="CJ57" s="1307"/>
      <c r="CK57" s="1307"/>
      <c r="CL57" s="1307"/>
      <c r="CM57" s="1307"/>
      <c r="CN57" s="1307">
        <v>59.2</v>
      </c>
      <c r="CO57" s="1307"/>
      <c r="CP57" s="1307"/>
      <c r="CQ57" s="1307"/>
      <c r="CR57" s="1307"/>
      <c r="CS57" s="1307"/>
      <c r="CT57" s="1307"/>
      <c r="CU57" s="1307"/>
      <c r="CV57" s="1307">
        <v>60.7</v>
      </c>
      <c r="CW57" s="1307"/>
      <c r="CX57" s="1307"/>
      <c r="CY57" s="1307"/>
      <c r="CZ57" s="1307"/>
      <c r="DA57" s="1307"/>
      <c r="DB57" s="1307"/>
      <c r="DC57" s="1307"/>
      <c r="DD57" s="1310"/>
      <c r="DE57" s="1308"/>
    </row>
    <row r="58" spans="1:109" s="1284" customFormat="1" ht="13.2" x14ac:dyDescent="0.2">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ht="13.2" x14ac:dyDescent="0.2">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ht="13.2" x14ac:dyDescent="0.2">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ht="13.2" x14ac:dyDescent="0.2">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ht="13.2" x14ac:dyDescent="0.2">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6.2" x14ac:dyDescent="0.2">
      <c r="B63" s="1316" t="s">
        <v>616</v>
      </c>
    </row>
    <row r="64" spans="1:109" ht="13.2" x14ac:dyDescent="0.2">
      <c r="B64" s="1276"/>
      <c r="G64" s="1283"/>
      <c r="I64" s="1317"/>
      <c r="J64" s="1317"/>
      <c r="K64" s="1317"/>
      <c r="L64" s="1317"/>
      <c r="M64" s="1317"/>
      <c r="N64" s="1318"/>
      <c r="AM64" s="1283"/>
      <c r="AN64" s="1283" t="s">
        <v>607</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ht="13.2" x14ac:dyDescent="0.2">
      <c r="B65" s="1276"/>
      <c r="AN65" s="1285" t="s">
        <v>617</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ht="13.2" x14ac:dyDescent="0.2">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ht="13.2" x14ac:dyDescent="0.2">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ht="13.2" x14ac:dyDescent="0.2">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ht="13.2" x14ac:dyDescent="0.2">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ht="13.2" x14ac:dyDescent="0.2">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ht="13.2" x14ac:dyDescent="0.2">
      <c r="B71" s="1276"/>
      <c r="G71" s="1322"/>
      <c r="I71" s="1323"/>
      <c r="J71" s="1320"/>
      <c r="K71" s="1320"/>
      <c r="L71" s="1321"/>
      <c r="M71" s="1320"/>
      <c r="N71" s="1321"/>
      <c r="AM71" s="1322"/>
      <c r="AN71" s="1269" t="s">
        <v>609</v>
      </c>
    </row>
    <row r="72" spans="2:107" ht="13.2" x14ac:dyDescent="0.2">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549</v>
      </c>
      <c r="BQ72" s="1301"/>
      <c r="BR72" s="1301"/>
      <c r="BS72" s="1301"/>
      <c r="BT72" s="1301"/>
      <c r="BU72" s="1301"/>
      <c r="BV72" s="1301"/>
      <c r="BW72" s="1301"/>
      <c r="BX72" s="1301" t="s">
        <v>550</v>
      </c>
      <c r="BY72" s="1301"/>
      <c r="BZ72" s="1301"/>
      <c r="CA72" s="1301"/>
      <c r="CB72" s="1301"/>
      <c r="CC72" s="1301"/>
      <c r="CD72" s="1301"/>
      <c r="CE72" s="1301"/>
      <c r="CF72" s="1301" t="s">
        <v>551</v>
      </c>
      <c r="CG72" s="1301"/>
      <c r="CH72" s="1301"/>
      <c r="CI72" s="1301"/>
      <c r="CJ72" s="1301"/>
      <c r="CK72" s="1301"/>
      <c r="CL72" s="1301"/>
      <c r="CM72" s="1301"/>
      <c r="CN72" s="1301" t="s">
        <v>552</v>
      </c>
      <c r="CO72" s="1301"/>
      <c r="CP72" s="1301"/>
      <c r="CQ72" s="1301"/>
      <c r="CR72" s="1301"/>
      <c r="CS72" s="1301"/>
      <c r="CT72" s="1301"/>
      <c r="CU72" s="1301"/>
      <c r="CV72" s="1301" t="s">
        <v>553</v>
      </c>
      <c r="CW72" s="1301"/>
      <c r="CX72" s="1301"/>
      <c r="CY72" s="1301"/>
      <c r="CZ72" s="1301"/>
      <c r="DA72" s="1301"/>
      <c r="DB72" s="1301"/>
      <c r="DC72" s="1301"/>
    </row>
    <row r="73" spans="2:107" ht="13.2" x14ac:dyDescent="0.2">
      <c r="B73" s="1276"/>
      <c r="G73" s="1302"/>
      <c r="H73" s="1302"/>
      <c r="I73" s="1302"/>
      <c r="J73" s="1302"/>
      <c r="K73" s="1324"/>
      <c r="L73" s="1324"/>
      <c r="M73" s="1324"/>
      <c r="N73" s="1324"/>
      <c r="AM73" s="1294"/>
      <c r="AN73" s="1305" t="s">
        <v>610</v>
      </c>
      <c r="AO73" s="1305"/>
      <c r="AP73" s="1305"/>
      <c r="AQ73" s="1305"/>
      <c r="AR73" s="1305"/>
      <c r="AS73" s="1305"/>
      <c r="AT73" s="1305"/>
      <c r="AU73" s="1305"/>
      <c r="AV73" s="1305"/>
      <c r="AW73" s="1305"/>
      <c r="AX73" s="1305"/>
      <c r="AY73" s="1305"/>
      <c r="AZ73" s="1305"/>
      <c r="BA73" s="1305"/>
      <c r="BB73" s="1305" t="s">
        <v>614</v>
      </c>
      <c r="BC73" s="1305"/>
      <c r="BD73" s="1305"/>
      <c r="BE73" s="1305"/>
      <c r="BF73" s="1305"/>
      <c r="BG73" s="1305"/>
      <c r="BH73" s="1305"/>
      <c r="BI73" s="1305"/>
      <c r="BJ73" s="1305"/>
      <c r="BK73" s="1305"/>
      <c r="BL73" s="1305"/>
      <c r="BM73" s="1305"/>
      <c r="BN73" s="1305"/>
      <c r="BO73" s="1305"/>
      <c r="BP73" s="1307">
        <v>64.2</v>
      </c>
      <c r="BQ73" s="1307"/>
      <c r="BR73" s="1307"/>
      <c r="BS73" s="1307"/>
      <c r="BT73" s="1307"/>
      <c r="BU73" s="1307"/>
      <c r="BV73" s="1307"/>
      <c r="BW73" s="1307"/>
      <c r="BX73" s="1307">
        <v>33.700000000000003</v>
      </c>
      <c r="BY73" s="1307"/>
      <c r="BZ73" s="1307"/>
      <c r="CA73" s="1307"/>
      <c r="CB73" s="1307"/>
      <c r="CC73" s="1307"/>
      <c r="CD73" s="1307"/>
      <c r="CE73" s="1307"/>
      <c r="CF73" s="1307">
        <v>24.9</v>
      </c>
      <c r="CG73" s="1307"/>
      <c r="CH73" s="1307"/>
      <c r="CI73" s="1307"/>
      <c r="CJ73" s="1307"/>
      <c r="CK73" s="1307"/>
      <c r="CL73" s="1307"/>
      <c r="CM73" s="1307"/>
      <c r="CN73" s="1307">
        <v>19.899999999999999</v>
      </c>
      <c r="CO73" s="1307"/>
      <c r="CP73" s="1307"/>
      <c r="CQ73" s="1307"/>
      <c r="CR73" s="1307"/>
      <c r="CS73" s="1307"/>
      <c r="CT73" s="1307"/>
      <c r="CU73" s="1307"/>
      <c r="CV73" s="1307">
        <v>21.4</v>
      </c>
      <c r="CW73" s="1307"/>
      <c r="CX73" s="1307"/>
      <c r="CY73" s="1307"/>
      <c r="CZ73" s="1307"/>
      <c r="DA73" s="1307"/>
      <c r="DB73" s="1307"/>
      <c r="DC73" s="1307"/>
    </row>
    <row r="74" spans="2:107" ht="13.2" x14ac:dyDescent="0.2">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ht="13.2" x14ac:dyDescent="0.2">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618</v>
      </c>
      <c r="BC75" s="1305"/>
      <c r="BD75" s="1305"/>
      <c r="BE75" s="1305"/>
      <c r="BF75" s="1305"/>
      <c r="BG75" s="1305"/>
      <c r="BH75" s="1305"/>
      <c r="BI75" s="1305"/>
      <c r="BJ75" s="1305"/>
      <c r="BK75" s="1305"/>
      <c r="BL75" s="1305"/>
      <c r="BM75" s="1305"/>
      <c r="BN75" s="1305"/>
      <c r="BO75" s="1305"/>
      <c r="BP75" s="1307">
        <v>6.5</v>
      </c>
      <c r="BQ75" s="1307"/>
      <c r="BR75" s="1307"/>
      <c r="BS75" s="1307"/>
      <c r="BT75" s="1307"/>
      <c r="BU75" s="1307"/>
      <c r="BV75" s="1307"/>
      <c r="BW75" s="1307"/>
      <c r="BX75" s="1307">
        <v>5.8</v>
      </c>
      <c r="BY75" s="1307"/>
      <c r="BZ75" s="1307"/>
      <c r="CA75" s="1307"/>
      <c r="CB75" s="1307"/>
      <c r="CC75" s="1307"/>
      <c r="CD75" s="1307"/>
      <c r="CE75" s="1307"/>
      <c r="CF75" s="1307">
        <v>5.4</v>
      </c>
      <c r="CG75" s="1307"/>
      <c r="CH75" s="1307"/>
      <c r="CI75" s="1307"/>
      <c r="CJ75" s="1307"/>
      <c r="CK75" s="1307"/>
      <c r="CL75" s="1307"/>
      <c r="CM75" s="1307"/>
      <c r="CN75" s="1307">
        <v>5.3</v>
      </c>
      <c r="CO75" s="1307"/>
      <c r="CP75" s="1307"/>
      <c r="CQ75" s="1307"/>
      <c r="CR75" s="1307"/>
      <c r="CS75" s="1307"/>
      <c r="CT75" s="1307"/>
      <c r="CU75" s="1307"/>
      <c r="CV75" s="1307">
        <v>5.2</v>
      </c>
      <c r="CW75" s="1307"/>
      <c r="CX75" s="1307"/>
      <c r="CY75" s="1307"/>
      <c r="CZ75" s="1307"/>
      <c r="DA75" s="1307"/>
      <c r="DB75" s="1307"/>
      <c r="DC75" s="1307"/>
    </row>
    <row r="76" spans="2:107" ht="13.2" x14ac:dyDescent="0.2">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ht="13.2" x14ac:dyDescent="0.2">
      <c r="B77" s="1276"/>
      <c r="G77" s="1295"/>
      <c r="H77" s="1295"/>
      <c r="I77" s="1295"/>
      <c r="J77" s="1295"/>
      <c r="K77" s="1324"/>
      <c r="L77" s="1324"/>
      <c r="M77" s="1324"/>
      <c r="N77" s="1324"/>
      <c r="AN77" s="1301" t="s">
        <v>613</v>
      </c>
      <c r="AO77" s="1301"/>
      <c r="AP77" s="1301"/>
      <c r="AQ77" s="1301"/>
      <c r="AR77" s="1301"/>
      <c r="AS77" s="1301"/>
      <c r="AT77" s="1301"/>
      <c r="AU77" s="1301"/>
      <c r="AV77" s="1301"/>
      <c r="AW77" s="1301"/>
      <c r="AX77" s="1301"/>
      <c r="AY77" s="1301"/>
      <c r="AZ77" s="1301"/>
      <c r="BA77" s="1301"/>
      <c r="BB77" s="1305" t="s">
        <v>619</v>
      </c>
      <c r="BC77" s="1305"/>
      <c r="BD77" s="1305"/>
      <c r="BE77" s="1305"/>
      <c r="BF77" s="1305"/>
      <c r="BG77" s="1305"/>
      <c r="BH77" s="1305"/>
      <c r="BI77" s="1305"/>
      <c r="BJ77" s="1305"/>
      <c r="BK77" s="1305"/>
      <c r="BL77" s="1305"/>
      <c r="BM77" s="1305"/>
      <c r="BN77" s="1305"/>
      <c r="BO77" s="1305"/>
      <c r="BP77" s="1307">
        <v>10.199999999999999</v>
      </c>
      <c r="BQ77" s="1307"/>
      <c r="BR77" s="1307"/>
      <c r="BS77" s="1307"/>
      <c r="BT77" s="1307"/>
      <c r="BU77" s="1307"/>
      <c r="BV77" s="1307"/>
      <c r="BW77" s="1307"/>
      <c r="BX77" s="1307">
        <v>27</v>
      </c>
      <c r="BY77" s="1307"/>
      <c r="BZ77" s="1307"/>
      <c r="CA77" s="1307"/>
      <c r="CB77" s="1307"/>
      <c r="CC77" s="1307"/>
      <c r="CD77" s="1307"/>
      <c r="CE77" s="1307"/>
      <c r="CF77" s="1307">
        <v>25.4</v>
      </c>
      <c r="CG77" s="1307"/>
      <c r="CH77" s="1307"/>
      <c r="CI77" s="1307"/>
      <c r="CJ77" s="1307"/>
      <c r="CK77" s="1307"/>
      <c r="CL77" s="1307"/>
      <c r="CM77" s="1307"/>
      <c r="CN77" s="1307">
        <v>23.4</v>
      </c>
      <c r="CO77" s="1307"/>
      <c r="CP77" s="1307"/>
      <c r="CQ77" s="1307"/>
      <c r="CR77" s="1307"/>
      <c r="CS77" s="1307"/>
      <c r="CT77" s="1307"/>
      <c r="CU77" s="1307"/>
      <c r="CV77" s="1307">
        <v>7.7</v>
      </c>
      <c r="CW77" s="1307"/>
      <c r="CX77" s="1307"/>
      <c r="CY77" s="1307"/>
      <c r="CZ77" s="1307"/>
      <c r="DA77" s="1307"/>
      <c r="DB77" s="1307"/>
      <c r="DC77" s="1307"/>
    </row>
    <row r="78" spans="2:107" ht="13.2" x14ac:dyDescent="0.2">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ht="13.2" x14ac:dyDescent="0.2">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618</v>
      </c>
      <c r="BC79" s="1305"/>
      <c r="BD79" s="1305"/>
      <c r="BE79" s="1305"/>
      <c r="BF79" s="1305"/>
      <c r="BG79" s="1305"/>
      <c r="BH79" s="1305"/>
      <c r="BI79" s="1305"/>
      <c r="BJ79" s="1305"/>
      <c r="BK79" s="1305"/>
      <c r="BL79" s="1305"/>
      <c r="BM79" s="1305"/>
      <c r="BN79" s="1305"/>
      <c r="BO79" s="1305"/>
      <c r="BP79" s="1307">
        <v>9.1</v>
      </c>
      <c r="BQ79" s="1307"/>
      <c r="BR79" s="1307"/>
      <c r="BS79" s="1307"/>
      <c r="BT79" s="1307"/>
      <c r="BU79" s="1307"/>
      <c r="BV79" s="1307"/>
      <c r="BW79" s="1307"/>
      <c r="BX79" s="1307">
        <v>8.6999999999999993</v>
      </c>
      <c r="BY79" s="1307"/>
      <c r="BZ79" s="1307"/>
      <c r="CA79" s="1307"/>
      <c r="CB79" s="1307"/>
      <c r="CC79" s="1307"/>
      <c r="CD79" s="1307"/>
      <c r="CE79" s="1307"/>
      <c r="CF79" s="1307">
        <v>8.6</v>
      </c>
      <c r="CG79" s="1307"/>
      <c r="CH79" s="1307"/>
      <c r="CI79" s="1307"/>
      <c r="CJ79" s="1307"/>
      <c r="CK79" s="1307"/>
      <c r="CL79" s="1307"/>
      <c r="CM79" s="1307"/>
      <c r="CN79" s="1307">
        <v>8.5</v>
      </c>
      <c r="CO79" s="1307"/>
      <c r="CP79" s="1307"/>
      <c r="CQ79" s="1307"/>
      <c r="CR79" s="1307"/>
      <c r="CS79" s="1307"/>
      <c r="CT79" s="1307"/>
      <c r="CU79" s="1307"/>
      <c r="CV79" s="1307">
        <v>8.6</v>
      </c>
      <c r="CW79" s="1307"/>
      <c r="CX79" s="1307"/>
      <c r="CY79" s="1307"/>
      <c r="CZ79" s="1307"/>
      <c r="DA79" s="1307"/>
      <c r="DB79" s="1307"/>
      <c r="DC79" s="1307"/>
    </row>
    <row r="80" spans="2:107" ht="13.2" x14ac:dyDescent="0.2">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ht="13.2" x14ac:dyDescent="0.2">
      <c r="B81" s="1276"/>
    </row>
    <row r="82" spans="2:109" ht="16.2" x14ac:dyDescent="0.2">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ht="13.2" x14ac:dyDescent="0.2">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ht="13.2" x14ac:dyDescent="0.2">
      <c r="DD84" s="1269"/>
      <c r="DE84" s="1269"/>
    </row>
    <row r="85" spans="2:109" ht="13.2" x14ac:dyDescent="0.2">
      <c r="DD85" s="1269"/>
      <c r="DE85" s="1269"/>
    </row>
    <row r="86" spans="2:109" ht="13.2" hidden="1" x14ac:dyDescent="0.2">
      <c r="DD86" s="1269"/>
      <c r="DE86" s="1269"/>
    </row>
    <row r="87" spans="2:109" ht="13.2" hidden="1" x14ac:dyDescent="0.2">
      <c r="K87" s="1327"/>
      <c r="AQ87" s="1327"/>
      <c r="BC87" s="1327"/>
      <c r="BO87" s="1327"/>
      <c r="CA87" s="1327"/>
      <c r="CM87" s="1327"/>
      <c r="CY87" s="1327"/>
      <c r="DD87" s="1269"/>
      <c r="DE87" s="1269"/>
    </row>
    <row r="88" spans="2:109" ht="13.2" hidden="1" x14ac:dyDescent="0.2">
      <c r="DD88" s="1269"/>
      <c r="DE88" s="1269"/>
    </row>
    <row r="89" spans="2:109" ht="13.2" hidden="1" x14ac:dyDescent="0.2">
      <c r="DD89" s="1269"/>
      <c r="DE89" s="1269"/>
    </row>
    <row r="90" spans="2:109" ht="13.2" hidden="1" x14ac:dyDescent="0.2">
      <c r="DD90" s="1269"/>
      <c r="DE90" s="1269"/>
    </row>
    <row r="91" spans="2:109" ht="13.2" hidden="1" x14ac:dyDescent="0.2">
      <c r="DD91" s="1269"/>
      <c r="DE91" s="1269"/>
    </row>
    <row r="92" spans="2:109" ht="13.5" hidden="1" customHeight="1" x14ac:dyDescent="0.2">
      <c r="DD92" s="1269"/>
      <c r="DE92" s="1269"/>
    </row>
    <row r="93" spans="2:109" ht="13.5" hidden="1" customHeight="1" x14ac:dyDescent="0.2">
      <c r="DD93" s="1269"/>
      <c r="DE93" s="1269"/>
    </row>
    <row r="94" spans="2:109" ht="13.5" hidden="1" customHeight="1" x14ac:dyDescent="0.2">
      <c r="DD94" s="1269"/>
      <c r="DE94" s="1269"/>
    </row>
    <row r="95" spans="2:109" ht="13.5" hidden="1" customHeight="1" x14ac:dyDescent="0.2">
      <c r="DD95" s="1269"/>
      <c r="DE95" s="1269"/>
    </row>
    <row r="96" spans="2:109" ht="13.5" hidden="1" customHeight="1" x14ac:dyDescent="0.2">
      <c r="DD96" s="1269"/>
      <c r="DE96" s="1269"/>
    </row>
    <row r="97" spans="108:109" ht="13.5" hidden="1" customHeight="1" x14ac:dyDescent="0.2">
      <c r="DD97" s="1269"/>
      <c r="DE97" s="1269"/>
    </row>
    <row r="98" spans="108:109" ht="13.5" hidden="1" customHeight="1" x14ac:dyDescent="0.2">
      <c r="DD98" s="1269"/>
      <c r="DE98" s="1269"/>
    </row>
    <row r="99" spans="108:109" ht="13.5" hidden="1" customHeight="1" x14ac:dyDescent="0.2">
      <c r="DD99" s="1269"/>
      <c r="DE99" s="1269"/>
    </row>
    <row r="100" spans="108:109" ht="13.5" hidden="1" customHeight="1" x14ac:dyDescent="0.2">
      <c r="DD100" s="1269"/>
      <c r="DE100" s="1269"/>
    </row>
    <row r="101" spans="108:109" ht="13.5" hidden="1" customHeight="1" x14ac:dyDescent="0.2">
      <c r="DD101" s="1269"/>
      <c r="DE101" s="1269"/>
    </row>
    <row r="102" spans="108:109" ht="13.5" hidden="1" customHeight="1" x14ac:dyDescent="0.2">
      <c r="DD102" s="1269"/>
      <c r="DE102" s="1269"/>
    </row>
    <row r="103" spans="108:109" ht="13.5" hidden="1" customHeight="1" x14ac:dyDescent="0.2">
      <c r="DD103" s="1269"/>
      <c r="DE103" s="1269"/>
    </row>
    <row r="104" spans="108:109" ht="13.5" hidden="1" customHeight="1" x14ac:dyDescent="0.2">
      <c r="DD104" s="1269"/>
      <c r="DE104" s="1269"/>
    </row>
    <row r="105" spans="108:109" ht="13.5" hidden="1" customHeight="1" x14ac:dyDescent="0.2">
      <c r="DD105" s="1269"/>
      <c r="DE105" s="1269"/>
    </row>
    <row r="106" spans="108:109" ht="13.5" hidden="1" customHeight="1" x14ac:dyDescent="0.2">
      <c r="DD106" s="1269"/>
      <c r="DE106" s="1269"/>
    </row>
    <row r="107" spans="108:109" ht="13.5" hidden="1" customHeight="1" x14ac:dyDescent="0.2">
      <c r="DD107" s="1269"/>
      <c r="DE107" s="1269"/>
    </row>
    <row r="108" spans="108:109" ht="13.5" hidden="1" customHeight="1" x14ac:dyDescent="0.2">
      <c r="DD108" s="1269"/>
      <c r="DE108" s="1269"/>
    </row>
    <row r="109" spans="108:109" ht="13.5" hidden="1" customHeight="1" x14ac:dyDescent="0.2">
      <c r="DD109" s="1269"/>
      <c r="DE109" s="1269"/>
    </row>
    <row r="110" spans="108:109" ht="13.5" hidden="1" customHeight="1" x14ac:dyDescent="0.2">
      <c r="DD110" s="1269"/>
      <c r="DE110" s="1269"/>
    </row>
    <row r="111" spans="108:109" ht="13.5" hidden="1" customHeight="1" x14ac:dyDescent="0.2">
      <c r="DD111" s="1269"/>
      <c r="DE111" s="1269"/>
    </row>
    <row r="112" spans="108:109" ht="13.5" hidden="1" customHeight="1" x14ac:dyDescent="0.2">
      <c r="DD112" s="1269"/>
      <c r="DE112" s="1269"/>
    </row>
    <row r="113" spans="108:109" ht="13.5" hidden="1" customHeight="1" x14ac:dyDescent="0.2">
      <c r="DD113" s="1269"/>
      <c r="DE113" s="1269"/>
    </row>
    <row r="114" spans="108:109" ht="13.5" hidden="1" customHeight="1" x14ac:dyDescent="0.2">
      <c r="DD114" s="1269"/>
      <c r="DE114" s="1269"/>
    </row>
    <row r="115" spans="108:109" ht="13.5" hidden="1" customHeight="1" x14ac:dyDescent="0.2">
      <c r="DD115" s="1269"/>
      <c r="DE115" s="1269"/>
    </row>
    <row r="116" spans="108:109" ht="13.5" hidden="1" customHeight="1" x14ac:dyDescent="0.2">
      <c r="DD116" s="1269"/>
      <c r="DE116" s="1269"/>
    </row>
    <row r="117" spans="108:109" ht="13.5" hidden="1" customHeight="1" x14ac:dyDescent="0.2">
      <c r="DD117" s="1269"/>
      <c r="DE117" s="1269"/>
    </row>
    <row r="118" spans="108:109" ht="13.5" hidden="1" customHeight="1" x14ac:dyDescent="0.2">
      <c r="DD118" s="1269"/>
      <c r="DE118" s="1269"/>
    </row>
    <row r="119" spans="108:109" ht="13.5" hidden="1" customHeight="1" x14ac:dyDescent="0.2">
      <c r="DD119" s="1269"/>
      <c r="DE119" s="1269"/>
    </row>
    <row r="120" spans="108:109" ht="13.5" hidden="1" customHeight="1" x14ac:dyDescent="0.2">
      <c r="DD120" s="1269"/>
      <c r="DE120" s="1269"/>
    </row>
    <row r="121" spans="108:109" ht="13.5" hidden="1" customHeight="1" x14ac:dyDescent="0.2">
      <c r="DD121" s="1269"/>
      <c r="DE121" s="1269"/>
    </row>
    <row r="122" spans="108:109" ht="13.5" hidden="1" customHeight="1" x14ac:dyDescent="0.2">
      <c r="DD122" s="1269"/>
      <c r="DE122" s="1269"/>
    </row>
    <row r="123" spans="108:109" ht="13.5" hidden="1" customHeight="1" x14ac:dyDescent="0.2">
      <c r="DD123" s="1269"/>
      <c r="DE123" s="1269"/>
    </row>
    <row r="124" spans="108:109" ht="13.5" hidden="1" customHeight="1" x14ac:dyDescent="0.2">
      <c r="DD124" s="1269"/>
      <c r="DE124" s="1269"/>
    </row>
    <row r="125" spans="108:109" ht="13.5" hidden="1" customHeight="1" x14ac:dyDescent="0.2">
      <c r="DD125" s="1269"/>
      <c r="DE125" s="1269"/>
    </row>
    <row r="126" spans="108:109" ht="13.5" hidden="1" customHeight="1" x14ac:dyDescent="0.2">
      <c r="DD126" s="1269"/>
      <c r="DE126" s="1269"/>
    </row>
    <row r="127" spans="108:109" ht="13.5" hidden="1" customHeight="1" x14ac:dyDescent="0.2">
      <c r="DD127" s="1269"/>
      <c r="DE127" s="1269"/>
    </row>
    <row r="128" spans="108:109" ht="13.5" hidden="1" customHeight="1" x14ac:dyDescent="0.2">
      <c r="DD128" s="1269"/>
      <c r="DE128" s="1269"/>
    </row>
    <row r="129" spans="108:109" ht="13.5" hidden="1" customHeight="1" x14ac:dyDescent="0.2">
      <c r="DD129" s="1269"/>
      <c r="DE129" s="1269"/>
    </row>
    <row r="130" spans="108:109" ht="13.5" hidden="1" customHeight="1" x14ac:dyDescent="0.2">
      <c r="DD130" s="1269"/>
      <c r="DE130" s="1269"/>
    </row>
    <row r="131" spans="108:109" ht="13.5" hidden="1" customHeight="1" x14ac:dyDescent="0.2">
      <c r="DD131" s="1269"/>
      <c r="DE131" s="1269"/>
    </row>
    <row r="132" spans="108:109" ht="13.5" hidden="1" customHeight="1" x14ac:dyDescent="0.2">
      <c r="DD132" s="1269"/>
      <c r="DE132" s="1269"/>
    </row>
    <row r="133" spans="108:109" ht="13.5" hidden="1" customHeight="1" x14ac:dyDescent="0.2">
      <c r="DD133" s="1269"/>
      <c r="DE133" s="1269"/>
    </row>
    <row r="134" spans="108:109" ht="13.5" hidden="1" customHeight="1" x14ac:dyDescent="0.2">
      <c r="DD134" s="1269"/>
      <c r="DE134" s="1269"/>
    </row>
    <row r="135" spans="108:109" ht="13.5" hidden="1" customHeight="1" x14ac:dyDescent="0.2">
      <c r="DD135" s="1269"/>
      <c r="DE135" s="1269"/>
    </row>
    <row r="136" spans="108:109" ht="13.5" hidden="1" customHeight="1" x14ac:dyDescent="0.2">
      <c r="DD136" s="1269"/>
      <c r="DE136" s="1269"/>
    </row>
    <row r="137" spans="108:109" ht="13.5" hidden="1" customHeight="1" x14ac:dyDescent="0.2">
      <c r="DD137" s="1269"/>
      <c r="DE137" s="1269"/>
    </row>
    <row r="138" spans="108:109" ht="13.5" hidden="1" customHeight="1" x14ac:dyDescent="0.2">
      <c r="DD138" s="1269"/>
      <c r="DE138" s="1269"/>
    </row>
    <row r="139" spans="108:109" ht="13.5" hidden="1" customHeight="1" x14ac:dyDescent="0.2">
      <c r="DD139" s="1269"/>
      <c r="DE139" s="1269"/>
    </row>
    <row r="140" spans="108:109" ht="13.5" hidden="1" customHeight="1" x14ac:dyDescent="0.2">
      <c r="DD140" s="1269"/>
      <c r="DE140" s="1269"/>
    </row>
    <row r="141" spans="108:109" ht="13.5" hidden="1" customHeight="1" x14ac:dyDescent="0.2">
      <c r="DD141" s="1269"/>
      <c r="DE141" s="1269"/>
    </row>
    <row r="142" spans="108:109" ht="13.5" hidden="1" customHeight="1" x14ac:dyDescent="0.2">
      <c r="DD142" s="1269"/>
      <c r="DE142" s="1269"/>
    </row>
    <row r="143" spans="108:109" ht="13.5" hidden="1" customHeight="1" x14ac:dyDescent="0.2">
      <c r="DD143" s="1269"/>
      <c r="DE143" s="1269"/>
    </row>
    <row r="144" spans="108:109" ht="13.5" hidden="1" customHeight="1" x14ac:dyDescent="0.2">
      <c r="DD144" s="1269"/>
      <c r="DE144" s="1269"/>
    </row>
    <row r="145" spans="108:109" ht="13.5" hidden="1" customHeight="1" x14ac:dyDescent="0.2">
      <c r="DD145" s="1269"/>
      <c r="DE145" s="1269"/>
    </row>
    <row r="146" spans="108:109" ht="13.5" hidden="1" customHeight="1" x14ac:dyDescent="0.2">
      <c r="DD146" s="1269"/>
      <c r="DE146" s="1269"/>
    </row>
    <row r="147" spans="108:109" ht="13.5" hidden="1" customHeight="1" x14ac:dyDescent="0.2">
      <c r="DD147" s="1269"/>
      <c r="DE147" s="1269"/>
    </row>
    <row r="148" spans="108:109" ht="13.5" hidden="1" customHeight="1" x14ac:dyDescent="0.2">
      <c r="DD148" s="1269"/>
      <c r="DE148" s="1269"/>
    </row>
    <row r="149" spans="108:109" ht="13.5" hidden="1" customHeight="1" x14ac:dyDescent="0.2">
      <c r="DD149" s="1269"/>
      <c r="DE149" s="1269"/>
    </row>
    <row r="150" spans="108:109" ht="13.5" hidden="1" customHeight="1" x14ac:dyDescent="0.2">
      <c r="DD150" s="1269"/>
      <c r="DE150" s="1269"/>
    </row>
    <row r="151" spans="108:109" ht="13.5" hidden="1" customHeight="1" x14ac:dyDescent="0.2">
      <c r="DD151" s="1269"/>
      <c r="DE151" s="1269"/>
    </row>
    <row r="152" spans="108:109" ht="13.5" hidden="1" customHeight="1" x14ac:dyDescent="0.2">
      <c r="DD152" s="1269"/>
      <c r="DE152" s="1269"/>
    </row>
    <row r="153" spans="108:109" ht="13.5" hidden="1" customHeight="1" x14ac:dyDescent="0.2">
      <c r="DD153" s="1269"/>
      <c r="DE153" s="1269"/>
    </row>
    <row r="154" spans="108:109" ht="13.5" hidden="1" customHeight="1" x14ac:dyDescent="0.2">
      <c r="DD154" s="1269"/>
      <c r="DE154" s="1269"/>
    </row>
    <row r="155" spans="108:109" ht="13.5" hidden="1" customHeight="1" x14ac:dyDescent="0.2">
      <c r="DD155" s="1269"/>
      <c r="DE155" s="1269"/>
    </row>
    <row r="156" spans="108:109" ht="13.5" hidden="1" customHeight="1" x14ac:dyDescent="0.2">
      <c r="DD156" s="1269"/>
      <c r="DE156" s="1269"/>
    </row>
    <row r="157" spans="108:109" ht="13.5" hidden="1" customHeight="1" x14ac:dyDescent="0.2">
      <c r="DD157" s="1269"/>
      <c r="DE157" s="1269"/>
    </row>
    <row r="158" spans="108:109" ht="13.5" hidden="1" customHeight="1" x14ac:dyDescent="0.2">
      <c r="DD158" s="1269"/>
      <c r="DE158" s="1269"/>
    </row>
    <row r="159" spans="108:109" ht="13.5" hidden="1" customHeight="1" x14ac:dyDescent="0.2">
      <c r="DD159" s="1269"/>
      <c r="DE159" s="1269"/>
    </row>
    <row r="160" spans="108:109" ht="13.5" hidden="1" customHeight="1" x14ac:dyDescent="0.2">
      <c r="DD160" s="1269"/>
      <c r="DE160" s="1269"/>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HdXmG1hzqi53HukKi12CMwk0TjdYjJdX+c3s3CkkgquYav/B9jkcwpz1778XseCE4IdUqChKS1nJg+yX75Iww==" saltValue="n/H99yK5np9AxxRVc/evu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495</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rjHSeTfxYG+44FWHSK6VFbplpfSOdSojPAcCi97ZldYSATDKrqbWXbXKZV9LSO0QJWnNmlwjWewcRaQuDuBxuA==" saltValue="0jKSt7or1ob5M3LJVcur0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c r="AG59" s="290"/>
      <c r="AH59" s="290"/>
    </row>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495</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Gzv9xXl5NZ5nuDKaCx5gZ3l8UQ09UNW2DncZMEH8bwA+D7DiCoM43mT1qOpMW2Glu34HrH7TDK+utfEQ+ZtBtw==" saltValue="c0IqEG9Vxj4G8a6+oAi7y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9" customWidth="1"/>
    <col min="2" max="8" width="13.33203125" style="149" customWidth="1"/>
    <col min="9" max="16384" width="11.109375" style="149"/>
  </cols>
  <sheetData>
    <row r="1" spans="1:8" x14ac:dyDescent="0.2">
      <c r="A1" s="143"/>
      <c r="B1" s="144"/>
      <c r="C1" s="145"/>
      <c r="D1" s="146"/>
      <c r="E1" s="147"/>
      <c r="F1" s="147"/>
      <c r="G1" s="147"/>
      <c r="H1" s="148"/>
    </row>
    <row r="2" spans="1:8" x14ac:dyDescent="0.2">
      <c r="A2" s="150"/>
      <c r="B2" s="151"/>
      <c r="C2" s="152"/>
      <c r="D2" s="153" t="s">
        <v>52</v>
      </c>
      <c r="E2" s="154"/>
      <c r="F2" s="155" t="s">
        <v>546</v>
      </c>
      <c r="G2" s="156"/>
      <c r="H2" s="157"/>
    </row>
    <row r="3" spans="1:8" x14ac:dyDescent="0.2">
      <c r="A3" s="153" t="s">
        <v>539</v>
      </c>
      <c r="B3" s="158"/>
      <c r="C3" s="159"/>
      <c r="D3" s="160">
        <v>40601</v>
      </c>
      <c r="E3" s="161"/>
      <c r="F3" s="162">
        <v>91837</v>
      </c>
      <c r="G3" s="163"/>
      <c r="H3" s="164"/>
    </row>
    <row r="4" spans="1:8" x14ac:dyDescent="0.2">
      <c r="A4" s="165"/>
      <c r="B4" s="166"/>
      <c r="C4" s="167"/>
      <c r="D4" s="168">
        <v>19248</v>
      </c>
      <c r="E4" s="169"/>
      <c r="F4" s="170">
        <v>54439</v>
      </c>
      <c r="G4" s="171"/>
      <c r="H4" s="172"/>
    </row>
    <row r="5" spans="1:8" x14ac:dyDescent="0.2">
      <c r="A5" s="153" t="s">
        <v>541</v>
      </c>
      <c r="B5" s="158"/>
      <c r="C5" s="159"/>
      <c r="D5" s="160">
        <v>40809</v>
      </c>
      <c r="E5" s="161"/>
      <c r="F5" s="162">
        <v>109920</v>
      </c>
      <c r="G5" s="163"/>
      <c r="H5" s="164"/>
    </row>
    <row r="6" spans="1:8" x14ac:dyDescent="0.2">
      <c r="A6" s="165"/>
      <c r="B6" s="166"/>
      <c r="C6" s="167"/>
      <c r="D6" s="168">
        <v>29294</v>
      </c>
      <c r="E6" s="169"/>
      <c r="F6" s="170">
        <v>62739</v>
      </c>
      <c r="G6" s="171"/>
      <c r="H6" s="172"/>
    </row>
    <row r="7" spans="1:8" x14ac:dyDescent="0.2">
      <c r="A7" s="153" t="s">
        <v>542</v>
      </c>
      <c r="B7" s="158"/>
      <c r="C7" s="159"/>
      <c r="D7" s="160">
        <v>25792</v>
      </c>
      <c r="E7" s="161"/>
      <c r="F7" s="162">
        <v>119882</v>
      </c>
      <c r="G7" s="163"/>
      <c r="H7" s="164"/>
    </row>
    <row r="8" spans="1:8" x14ac:dyDescent="0.2">
      <c r="A8" s="165"/>
      <c r="B8" s="166"/>
      <c r="C8" s="167"/>
      <c r="D8" s="168">
        <v>22557</v>
      </c>
      <c r="E8" s="169"/>
      <c r="F8" s="170">
        <v>66481</v>
      </c>
      <c r="G8" s="171"/>
      <c r="H8" s="172"/>
    </row>
    <row r="9" spans="1:8" x14ac:dyDescent="0.2">
      <c r="A9" s="153" t="s">
        <v>543</v>
      </c>
      <c r="B9" s="158"/>
      <c r="C9" s="159"/>
      <c r="D9" s="160">
        <v>35726</v>
      </c>
      <c r="E9" s="161"/>
      <c r="F9" s="162">
        <v>116162</v>
      </c>
      <c r="G9" s="163"/>
      <c r="H9" s="164"/>
    </row>
    <row r="10" spans="1:8" x14ac:dyDescent="0.2">
      <c r="A10" s="165"/>
      <c r="B10" s="166"/>
      <c r="C10" s="167"/>
      <c r="D10" s="168">
        <v>33368</v>
      </c>
      <c r="E10" s="169"/>
      <c r="F10" s="170">
        <v>61562</v>
      </c>
      <c r="G10" s="171"/>
      <c r="H10" s="172"/>
    </row>
    <row r="11" spans="1:8" x14ac:dyDescent="0.2">
      <c r="A11" s="153" t="s">
        <v>544</v>
      </c>
      <c r="B11" s="158"/>
      <c r="C11" s="159"/>
      <c r="D11" s="160">
        <v>56595</v>
      </c>
      <c r="E11" s="161"/>
      <c r="F11" s="162">
        <v>121449</v>
      </c>
      <c r="G11" s="163"/>
      <c r="H11" s="164"/>
    </row>
    <row r="12" spans="1:8" x14ac:dyDescent="0.2">
      <c r="A12" s="165"/>
      <c r="B12" s="166"/>
      <c r="C12" s="173"/>
      <c r="D12" s="168">
        <v>55155</v>
      </c>
      <c r="E12" s="169"/>
      <c r="F12" s="170">
        <v>62922</v>
      </c>
      <c r="G12" s="171"/>
      <c r="H12" s="172"/>
    </row>
    <row r="13" spans="1:8" x14ac:dyDescent="0.2">
      <c r="A13" s="153"/>
      <c r="B13" s="158"/>
      <c r="C13" s="174"/>
      <c r="D13" s="175">
        <v>39905</v>
      </c>
      <c r="E13" s="176"/>
      <c r="F13" s="177">
        <v>111850</v>
      </c>
      <c r="G13" s="178"/>
      <c r="H13" s="164"/>
    </row>
    <row r="14" spans="1:8" x14ac:dyDescent="0.2">
      <c r="A14" s="165"/>
      <c r="B14" s="166"/>
      <c r="C14" s="167"/>
      <c r="D14" s="168">
        <v>31924</v>
      </c>
      <c r="E14" s="169"/>
      <c r="F14" s="170">
        <v>61629</v>
      </c>
      <c r="G14" s="171"/>
      <c r="H14" s="172"/>
    </row>
    <row r="17" spans="1:11" x14ac:dyDescent="0.2">
      <c r="A17" s="149" t="s">
        <v>53</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54</v>
      </c>
      <c r="B19" s="179">
        <f>ROUND(VALUE(SUBSTITUTE(実質収支比率等に係る経年分析!F$48,"▲","-")),2)</f>
        <v>8.7200000000000006</v>
      </c>
      <c r="C19" s="179">
        <f>ROUND(VALUE(SUBSTITUTE(実質収支比率等に係る経年分析!G$48,"▲","-")),2)</f>
        <v>8.31</v>
      </c>
      <c r="D19" s="179">
        <f>ROUND(VALUE(SUBSTITUTE(実質収支比率等に係る経年分析!H$48,"▲","-")),2)</f>
        <v>6.46</v>
      </c>
      <c r="E19" s="179">
        <f>ROUND(VALUE(SUBSTITUTE(実質収支比率等に係る経年分析!I$48,"▲","-")),2)</f>
        <v>5.26</v>
      </c>
      <c r="F19" s="179">
        <f>ROUND(VALUE(SUBSTITUTE(実質収支比率等に係る経年分析!J$48,"▲","-")),2)</f>
        <v>8.32</v>
      </c>
    </row>
    <row r="20" spans="1:11" x14ac:dyDescent="0.2">
      <c r="A20" s="179" t="s">
        <v>55</v>
      </c>
      <c r="B20" s="179">
        <f>ROUND(VALUE(SUBSTITUTE(実質収支比率等に係る経年分析!F$47,"▲","-")),2)</f>
        <v>31.36</v>
      </c>
      <c r="C20" s="179">
        <f>ROUND(VALUE(SUBSTITUTE(実質収支比率等に係る経年分析!G$47,"▲","-")),2)</f>
        <v>33.35</v>
      </c>
      <c r="D20" s="179">
        <f>ROUND(VALUE(SUBSTITUTE(実質収支比率等に係る経年分析!H$47,"▲","-")),2)</f>
        <v>35.049999999999997</v>
      </c>
      <c r="E20" s="179">
        <f>ROUND(VALUE(SUBSTITUTE(実質収支比率等に係る経年分析!I$47,"▲","-")),2)</f>
        <v>35.31</v>
      </c>
      <c r="F20" s="179">
        <f>ROUND(VALUE(SUBSTITUTE(実質収支比率等に係る経年分析!J$47,"▲","-")),2)</f>
        <v>31.53</v>
      </c>
    </row>
    <row r="21" spans="1:11" x14ac:dyDescent="0.2">
      <c r="A21" s="179" t="s">
        <v>56</v>
      </c>
      <c r="B21" s="179">
        <f>IF(ISNUMBER(VALUE(SUBSTITUTE(実質収支比率等に係る経年分析!F$49,"▲","-"))),ROUND(VALUE(SUBSTITUTE(実質収支比率等に係る経年分析!F$49,"▲","-")),2),NA())</f>
        <v>2.08</v>
      </c>
      <c r="C21" s="179">
        <f>IF(ISNUMBER(VALUE(SUBSTITUTE(実質収支比率等に係る経年分析!G$49,"▲","-"))),ROUND(VALUE(SUBSTITUTE(実質収支比率等に係る経年分析!G$49,"▲","-")),2),NA())</f>
        <v>2.77</v>
      </c>
      <c r="D21" s="179">
        <f>IF(ISNUMBER(VALUE(SUBSTITUTE(実質収支比率等に係る経年分析!H$49,"▲","-"))),ROUND(VALUE(SUBSTITUTE(実質収支比率等に係る経年分析!H$49,"▲","-")),2),NA())</f>
        <v>-0.74</v>
      </c>
      <c r="E21" s="179">
        <f>IF(ISNUMBER(VALUE(SUBSTITUTE(実質収支比率等に係る経年分析!I$49,"▲","-"))),ROUND(VALUE(SUBSTITUTE(実質収支比率等に係る経年分析!I$49,"▲","-")),2),NA())</f>
        <v>-1.25</v>
      </c>
      <c r="F21" s="179">
        <f>IF(ISNUMBER(VALUE(SUBSTITUTE(実質収支比率等に係る経年分析!J$49,"▲","-"))),ROUND(VALUE(SUBSTITUTE(実質収支比率等に係る経年分析!J$49,"▲","-")),2),NA())</f>
        <v>-0.76</v>
      </c>
    </row>
    <row r="24" spans="1:11" x14ac:dyDescent="0.2">
      <c r="A24" s="149" t="s">
        <v>57</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58</v>
      </c>
      <c r="C26" s="180" t="s">
        <v>59</v>
      </c>
      <c r="D26" s="180" t="s">
        <v>58</v>
      </c>
      <c r="E26" s="180" t="s">
        <v>59</v>
      </c>
      <c r="F26" s="180" t="s">
        <v>58</v>
      </c>
      <c r="G26" s="180" t="s">
        <v>59</v>
      </c>
      <c r="H26" s="180" t="s">
        <v>58</v>
      </c>
      <c r="I26" s="180" t="s">
        <v>59</v>
      </c>
      <c r="J26" s="180" t="s">
        <v>58</v>
      </c>
      <c r="K26" s="180" t="s">
        <v>59</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2">
      <c r="A30" s="180" t="str">
        <f>IF(連結実質赤字比率に係る赤字・黒字の構成分析!C$40="",NA(),連結実質赤字比率に係る赤字・黒字の構成分析!C$40)</f>
        <v>鉄道経営対策事業基金特別会計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2">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2">
      <c r="A32" s="180" t="str">
        <f>IF(連結実質赤字比率に係る赤字・黒字の構成分析!C$38="",NA(),連結実質赤字比率に係る赤字・黒字の構成分析!C$38)</f>
        <v>介護保険特別会計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2.0099999999999998</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1.43</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1.02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0.93</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1.37</v>
      </c>
    </row>
    <row r="33" spans="1:16" x14ac:dyDescent="0.2">
      <c r="A33" s="180" t="str">
        <f>IF(連結実質赤字比率に係る赤字・黒字の構成分析!C$37="",NA(),連結実質赤字比率に係る赤字・黒字の構成分析!C$37)</f>
        <v>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2.46</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3.73</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5.57</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3.6</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3.3</v>
      </c>
    </row>
    <row r="34" spans="1:16" x14ac:dyDescent="0.2">
      <c r="A34" s="180" t="str">
        <f>IF(連結実質赤字比率に係る赤字・黒字の構成分析!C$36="",NA(),連結実質赤字比率に係る赤字・黒字の構成分析!C$36)</f>
        <v>大多喜町水道事業会計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9.0399999999999991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7.96</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6.09</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6.88</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6.36</v>
      </c>
    </row>
    <row r="35" spans="1:16" x14ac:dyDescent="0.2">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8.7200000000000006</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8.31</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6.45</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5.25</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8.32</v>
      </c>
    </row>
    <row r="36" spans="1:16" x14ac:dyDescent="0.2">
      <c r="A36" s="180" t="str">
        <f>IF(連結実質赤字比率に係る赤字・黒字の構成分析!C$34="",NA(),連結実質赤字比率に係る赤字・黒字の構成分析!C$34)</f>
        <v>大多喜町特別養護老人ホーム事業会計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10.89</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10.62</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13.07</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11.11</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9.07</v>
      </c>
    </row>
    <row r="39" spans="1:16" x14ac:dyDescent="0.2">
      <c r="A39" s="149" t="s">
        <v>60</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2">
      <c r="A42" s="181" t="s">
        <v>63</v>
      </c>
      <c r="B42" s="181"/>
      <c r="C42" s="181"/>
      <c r="D42" s="181">
        <f>'実質公債費比率（分子）の構造'!K$52</f>
        <v>365</v>
      </c>
      <c r="E42" s="181"/>
      <c r="F42" s="181"/>
      <c r="G42" s="181">
        <f>'実質公債費比率（分子）の構造'!L$52</f>
        <v>355</v>
      </c>
      <c r="H42" s="181"/>
      <c r="I42" s="181"/>
      <c r="J42" s="181">
        <f>'実質公債費比率（分子）の構造'!M$52</f>
        <v>380</v>
      </c>
      <c r="K42" s="181"/>
      <c r="L42" s="181"/>
      <c r="M42" s="181">
        <f>'実質公債費比率（分子）の構造'!N$52</f>
        <v>391</v>
      </c>
      <c r="N42" s="181"/>
      <c r="O42" s="181"/>
      <c r="P42" s="181">
        <f>'実質公債費比率（分子）の構造'!O$52</f>
        <v>375</v>
      </c>
    </row>
    <row r="43" spans="1:16" x14ac:dyDescent="0.2">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2">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2">
      <c r="A45" s="181" t="s">
        <v>66</v>
      </c>
      <c r="B45" s="181">
        <f>'実質公債費比率（分子）の構造'!K$49</f>
        <v>32</v>
      </c>
      <c r="C45" s="181"/>
      <c r="D45" s="181"/>
      <c r="E45" s="181">
        <f>'実質公債費比率（分子）の構造'!L$49</f>
        <v>36</v>
      </c>
      <c r="F45" s="181"/>
      <c r="G45" s="181"/>
      <c r="H45" s="181">
        <f>'実質公債費比率（分子）の構造'!M$49</f>
        <v>35</v>
      </c>
      <c r="I45" s="181"/>
      <c r="J45" s="181"/>
      <c r="K45" s="181">
        <f>'実質公債費比率（分子）の構造'!N$49</f>
        <v>35</v>
      </c>
      <c r="L45" s="181"/>
      <c r="M45" s="181"/>
      <c r="N45" s="181">
        <f>'実質公債費比率（分子）の構造'!O$49</f>
        <v>40</v>
      </c>
      <c r="O45" s="181"/>
      <c r="P45" s="181"/>
    </row>
    <row r="46" spans="1:16" x14ac:dyDescent="0.2">
      <c r="A46" s="181" t="s">
        <v>67</v>
      </c>
      <c r="B46" s="181">
        <f>'実質公債費比率（分子）の構造'!K$48</f>
        <v>22</v>
      </c>
      <c r="C46" s="181"/>
      <c r="D46" s="181"/>
      <c r="E46" s="181">
        <f>'実質公債費比率（分子）の構造'!L$48</f>
        <v>20</v>
      </c>
      <c r="F46" s="181"/>
      <c r="G46" s="181"/>
      <c r="H46" s="181">
        <f>'実質公債費比率（分子）の構造'!M$48</f>
        <v>21</v>
      </c>
      <c r="I46" s="181"/>
      <c r="J46" s="181"/>
      <c r="K46" s="181">
        <f>'実質公債費比率（分子）の構造'!N$48</f>
        <v>19</v>
      </c>
      <c r="L46" s="181"/>
      <c r="M46" s="181"/>
      <c r="N46" s="181">
        <f>'実質公債費比率（分子）の構造'!O$48</f>
        <v>18</v>
      </c>
      <c r="O46" s="181"/>
      <c r="P46" s="181"/>
    </row>
    <row r="47" spans="1:16" x14ac:dyDescent="0.2">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2">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70</v>
      </c>
      <c r="B49" s="181">
        <f>'実質公債費比率（分子）の構造'!K$45</f>
        <v>474</v>
      </c>
      <c r="C49" s="181"/>
      <c r="D49" s="181"/>
      <c r="E49" s="181">
        <f>'実質公債費比率（分子）の構造'!L$45</f>
        <v>454</v>
      </c>
      <c r="F49" s="181"/>
      <c r="G49" s="181"/>
      <c r="H49" s="181">
        <f>'実質公債費比率（分子）の構造'!M$45</f>
        <v>486</v>
      </c>
      <c r="I49" s="181"/>
      <c r="J49" s="181"/>
      <c r="K49" s="181">
        <f>'実質公債費比率（分子）の構造'!N$45</f>
        <v>486</v>
      </c>
      <c r="L49" s="181"/>
      <c r="M49" s="181"/>
      <c r="N49" s="181">
        <f>'実質公債費比率（分子）の構造'!O$45</f>
        <v>460</v>
      </c>
      <c r="O49" s="181"/>
      <c r="P49" s="181"/>
    </row>
    <row r="50" spans="1:16" x14ac:dyDescent="0.2">
      <c r="A50" s="181" t="s">
        <v>71</v>
      </c>
      <c r="B50" s="181" t="e">
        <f>NA()</f>
        <v>#N/A</v>
      </c>
      <c r="C50" s="181">
        <f>IF(ISNUMBER('実質公債費比率（分子）の構造'!K$53),'実質公債費比率（分子）の構造'!K$53,NA())</f>
        <v>163</v>
      </c>
      <c r="D50" s="181" t="e">
        <f>NA()</f>
        <v>#N/A</v>
      </c>
      <c r="E50" s="181" t="e">
        <f>NA()</f>
        <v>#N/A</v>
      </c>
      <c r="F50" s="181">
        <f>IF(ISNUMBER('実質公債費比率（分子）の構造'!L$53),'実質公債費比率（分子）の構造'!L$53,NA())</f>
        <v>155</v>
      </c>
      <c r="G50" s="181" t="e">
        <f>NA()</f>
        <v>#N/A</v>
      </c>
      <c r="H50" s="181" t="e">
        <f>NA()</f>
        <v>#N/A</v>
      </c>
      <c r="I50" s="181">
        <f>IF(ISNUMBER('実質公債費比率（分子）の構造'!M$53),'実質公債費比率（分子）の構造'!M$53,NA())</f>
        <v>162</v>
      </c>
      <c r="J50" s="181" t="e">
        <f>NA()</f>
        <v>#N/A</v>
      </c>
      <c r="K50" s="181" t="e">
        <f>NA()</f>
        <v>#N/A</v>
      </c>
      <c r="L50" s="181">
        <f>IF(ISNUMBER('実質公債費比率（分子）の構造'!N$53),'実質公債費比率（分子）の構造'!N$53,NA())</f>
        <v>149</v>
      </c>
      <c r="M50" s="181" t="e">
        <f>NA()</f>
        <v>#N/A</v>
      </c>
      <c r="N50" s="181" t="e">
        <f>NA()</f>
        <v>#N/A</v>
      </c>
      <c r="O50" s="181">
        <f>IF(ISNUMBER('実質公債費比率（分子）の構造'!O$53),'実質公債費比率（分子）の構造'!O$53,NA())</f>
        <v>143</v>
      </c>
      <c r="P50" s="181" t="e">
        <f>NA()</f>
        <v>#N/A</v>
      </c>
    </row>
    <row r="53" spans="1:16" x14ac:dyDescent="0.2">
      <c r="A53" s="149" t="s">
        <v>72</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2">
      <c r="A56" s="180" t="s">
        <v>43</v>
      </c>
      <c r="B56" s="180"/>
      <c r="C56" s="180"/>
      <c r="D56" s="180">
        <f>'将来負担比率（分子）の構造'!I$52</f>
        <v>3935</v>
      </c>
      <c r="E56" s="180"/>
      <c r="F56" s="180"/>
      <c r="G56" s="180">
        <f>'将来負担比率（分子）の構造'!J$52</f>
        <v>3941</v>
      </c>
      <c r="H56" s="180"/>
      <c r="I56" s="180"/>
      <c r="J56" s="180">
        <f>'将来負担比率（分子）の構造'!K$52</f>
        <v>3891</v>
      </c>
      <c r="K56" s="180"/>
      <c r="L56" s="180"/>
      <c r="M56" s="180">
        <f>'将来負担比率（分子）の構造'!L$52</f>
        <v>3667</v>
      </c>
      <c r="N56" s="180"/>
      <c r="O56" s="180"/>
      <c r="P56" s="180">
        <f>'将来負担比率（分子）の構造'!M$52</f>
        <v>3567</v>
      </c>
    </row>
    <row r="57" spans="1:16" x14ac:dyDescent="0.2">
      <c r="A57" s="180" t="s">
        <v>42</v>
      </c>
      <c r="B57" s="180"/>
      <c r="C57" s="180"/>
      <c r="D57" s="180">
        <f>'将来負担比率（分子）の構造'!I$51</f>
        <v>79</v>
      </c>
      <c r="E57" s="180"/>
      <c r="F57" s="180"/>
      <c r="G57" s="180">
        <f>'将来負担比率（分子）の構造'!J$51</f>
        <v>62</v>
      </c>
      <c r="H57" s="180"/>
      <c r="I57" s="180"/>
      <c r="J57" s="180">
        <f>'将来負担比率（分子）の構造'!K$51</f>
        <v>45</v>
      </c>
      <c r="K57" s="180"/>
      <c r="L57" s="180"/>
      <c r="M57" s="180">
        <f>'将来負担比率（分子）の構造'!L$51</f>
        <v>30</v>
      </c>
      <c r="N57" s="180"/>
      <c r="O57" s="180"/>
      <c r="P57" s="180">
        <f>'将来負担比率（分子）の構造'!M$51</f>
        <v>21</v>
      </c>
    </row>
    <row r="58" spans="1:16" x14ac:dyDescent="0.2">
      <c r="A58" s="180" t="s">
        <v>41</v>
      </c>
      <c r="B58" s="180"/>
      <c r="C58" s="180"/>
      <c r="D58" s="180">
        <f>'将来負担比率（分子）の構造'!I$50</f>
        <v>1900</v>
      </c>
      <c r="E58" s="180"/>
      <c r="F58" s="180"/>
      <c r="G58" s="180">
        <f>'将来負担比率（分子）の構造'!J$50</f>
        <v>2617</v>
      </c>
      <c r="H58" s="180"/>
      <c r="I58" s="180"/>
      <c r="J58" s="180">
        <f>'将来負担比率（分子）の構造'!K$50</f>
        <v>2679</v>
      </c>
      <c r="K58" s="180"/>
      <c r="L58" s="180"/>
      <c r="M58" s="180">
        <f>'将来負担比率（分子）の構造'!L$50</f>
        <v>2910</v>
      </c>
      <c r="N58" s="180"/>
      <c r="O58" s="180"/>
      <c r="P58" s="180">
        <f>'将来負担比率（分子）の構造'!M$50</f>
        <v>2721</v>
      </c>
    </row>
    <row r="59" spans="1:16" x14ac:dyDescent="0.2">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2">
      <c r="A62" s="180" t="s">
        <v>35</v>
      </c>
      <c r="B62" s="180">
        <f>'将来負担比率（分子）の構造'!I$45</f>
        <v>2078</v>
      </c>
      <c r="C62" s="180"/>
      <c r="D62" s="180"/>
      <c r="E62" s="180">
        <f>'将来負担比率（分子）の構造'!J$45</f>
        <v>1997</v>
      </c>
      <c r="F62" s="180"/>
      <c r="G62" s="180"/>
      <c r="H62" s="180">
        <f>'将来負担比率（分子）の構造'!K$45</f>
        <v>1847</v>
      </c>
      <c r="I62" s="180"/>
      <c r="J62" s="180"/>
      <c r="K62" s="180">
        <f>'将来負担比率（分子）の構造'!L$45</f>
        <v>1806</v>
      </c>
      <c r="L62" s="180"/>
      <c r="M62" s="180"/>
      <c r="N62" s="180">
        <f>'将来負担比率（分子）の構造'!M$45</f>
        <v>1684</v>
      </c>
      <c r="O62" s="180"/>
      <c r="P62" s="180"/>
    </row>
    <row r="63" spans="1:16" x14ac:dyDescent="0.2">
      <c r="A63" s="180" t="s">
        <v>34</v>
      </c>
      <c r="B63" s="180">
        <f>'将来負担比率（分子）の構造'!I$44</f>
        <v>690</v>
      </c>
      <c r="C63" s="180"/>
      <c r="D63" s="180"/>
      <c r="E63" s="180">
        <f>'将来負担比率（分子）の構造'!J$44</f>
        <v>700</v>
      </c>
      <c r="F63" s="180"/>
      <c r="G63" s="180"/>
      <c r="H63" s="180">
        <f>'将来負担比率（分子）の構造'!K$44</f>
        <v>696</v>
      </c>
      <c r="I63" s="180"/>
      <c r="J63" s="180"/>
      <c r="K63" s="180">
        <f>'将来負担比率（分子）の構造'!L$44</f>
        <v>662</v>
      </c>
      <c r="L63" s="180"/>
      <c r="M63" s="180"/>
      <c r="N63" s="180">
        <f>'将来負担比率（分子）の構造'!M$44</f>
        <v>604</v>
      </c>
      <c r="O63" s="180"/>
      <c r="P63" s="180"/>
    </row>
    <row r="64" spans="1:16" x14ac:dyDescent="0.2">
      <c r="A64" s="180" t="s">
        <v>33</v>
      </c>
      <c r="B64" s="180">
        <f>'将来負担比率（分子）の構造'!I$43</f>
        <v>255</v>
      </c>
      <c r="C64" s="180"/>
      <c r="D64" s="180"/>
      <c r="E64" s="180">
        <f>'将来負担比率（分子）の構造'!J$43</f>
        <v>243</v>
      </c>
      <c r="F64" s="180"/>
      <c r="G64" s="180"/>
      <c r="H64" s="180">
        <f>'将来負担比率（分子）の構造'!K$43</f>
        <v>242</v>
      </c>
      <c r="I64" s="180"/>
      <c r="J64" s="180"/>
      <c r="K64" s="180">
        <f>'将来負担比率（分子）の構造'!L$43</f>
        <v>237</v>
      </c>
      <c r="L64" s="180"/>
      <c r="M64" s="180"/>
      <c r="N64" s="180">
        <f>'将来負担比率（分子）の構造'!M$43</f>
        <v>228</v>
      </c>
      <c r="O64" s="180"/>
      <c r="P64" s="180"/>
    </row>
    <row r="65" spans="1:16" x14ac:dyDescent="0.2">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2">
      <c r="A66" s="180" t="s">
        <v>31</v>
      </c>
      <c r="B66" s="180">
        <f>'将来負担比率（分子）の構造'!I$41</f>
        <v>4720</v>
      </c>
      <c r="C66" s="180"/>
      <c r="D66" s="180"/>
      <c r="E66" s="180">
        <f>'将来負担比率（分子）の構造'!J$41</f>
        <v>4675</v>
      </c>
      <c r="F66" s="180"/>
      <c r="G66" s="180"/>
      <c r="H66" s="180">
        <f>'将来負担比率（分子）の構造'!K$41</f>
        <v>4550</v>
      </c>
      <c r="I66" s="180"/>
      <c r="J66" s="180"/>
      <c r="K66" s="180">
        <f>'将来負担比率（分子）の構造'!L$41</f>
        <v>4469</v>
      </c>
      <c r="L66" s="180"/>
      <c r="M66" s="180"/>
      <c r="N66" s="180">
        <f>'将来負担比率（分子）の構造'!M$41</f>
        <v>4405</v>
      </c>
      <c r="O66" s="180"/>
      <c r="P66" s="180"/>
    </row>
    <row r="67" spans="1:16" x14ac:dyDescent="0.2">
      <c r="A67" s="180" t="s">
        <v>75</v>
      </c>
      <c r="B67" s="180" t="e">
        <f>NA()</f>
        <v>#N/A</v>
      </c>
      <c r="C67" s="180">
        <f>IF(ISNUMBER('将来負担比率（分子）の構造'!I$53), IF('将来負担比率（分子）の構造'!I$53 &lt; 0, 0, '将来負担比率（分子）の構造'!I$53), NA())</f>
        <v>1829</v>
      </c>
      <c r="D67" s="180" t="e">
        <f>NA()</f>
        <v>#N/A</v>
      </c>
      <c r="E67" s="180" t="e">
        <f>NA()</f>
        <v>#N/A</v>
      </c>
      <c r="F67" s="180">
        <f>IF(ISNUMBER('将来負担比率（分子）の構造'!J$53), IF('将来負担比率（分子）の構造'!J$53 &lt; 0, 0, '将来負担比率（分子）の構造'!J$53), NA())</f>
        <v>996</v>
      </c>
      <c r="G67" s="180" t="e">
        <f>NA()</f>
        <v>#N/A</v>
      </c>
      <c r="H67" s="180" t="e">
        <f>NA()</f>
        <v>#N/A</v>
      </c>
      <c r="I67" s="180">
        <f>IF(ISNUMBER('将来負担比率（分子）の構造'!K$53), IF('将来負担比率（分子）の構造'!K$53 &lt; 0, 0, '将来負担比率（分子）の構造'!K$53), NA())</f>
        <v>720</v>
      </c>
      <c r="J67" s="180" t="e">
        <f>NA()</f>
        <v>#N/A</v>
      </c>
      <c r="K67" s="180" t="e">
        <f>NA()</f>
        <v>#N/A</v>
      </c>
      <c r="L67" s="180">
        <f>IF(ISNUMBER('将来負担比率（分子）の構造'!L$53), IF('将来負担比率（分子）の構造'!L$53 &lt; 0, 0, '将来負担比率（分子）の構造'!L$53), NA())</f>
        <v>567</v>
      </c>
      <c r="M67" s="180" t="e">
        <f>NA()</f>
        <v>#N/A</v>
      </c>
      <c r="N67" s="180" t="e">
        <f>NA()</f>
        <v>#N/A</v>
      </c>
      <c r="O67" s="180">
        <f>IF(ISNUMBER('将来負担比率（分子）の構造'!M$53), IF('将来負担比率（分子）の構造'!M$53 &lt; 0, 0, '将来負担比率（分子）の構造'!M$53), NA())</f>
        <v>613</v>
      </c>
      <c r="P67" s="180" t="e">
        <f>NA()</f>
        <v>#N/A</v>
      </c>
    </row>
    <row r="70" spans="1:16" x14ac:dyDescent="0.2">
      <c r="A70" s="182" t="s">
        <v>76</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77</v>
      </c>
      <c r="B72" s="184">
        <f>基金残高に係る経年分析!F55</f>
        <v>1138</v>
      </c>
      <c r="C72" s="184">
        <f>基金残高に係る経年分析!G55</f>
        <v>1138</v>
      </c>
      <c r="D72" s="184">
        <f>基金残高に係る経年分析!H55</f>
        <v>1015</v>
      </c>
    </row>
    <row r="73" spans="1:16" x14ac:dyDescent="0.2">
      <c r="A73" s="183" t="s">
        <v>78</v>
      </c>
      <c r="B73" s="184">
        <f>基金残高に係る経年分析!F56</f>
        <v>227</v>
      </c>
      <c r="C73" s="184">
        <f>基金残高に係る経年分析!G56</f>
        <v>257</v>
      </c>
      <c r="D73" s="184">
        <f>基金残高に係る経年分析!H56</f>
        <v>257</v>
      </c>
    </row>
    <row r="74" spans="1:16" x14ac:dyDescent="0.2">
      <c r="A74" s="183" t="s">
        <v>79</v>
      </c>
      <c r="B74" s="184">
        <f>基金残高に係る経年分析!F57</f>
        <v>1911</v>
      </c>
      <c r="C74" s="184">
        <f>基金残高に係る経年分析!G57</f>
        <v>1883</v>
      </c>
      <c r="D74" s="184">
        <f>基金残高に係る経年分析!H57</f>
        <v>1736</v>
      </c>
    </row>
  </sheetData>
  <sheetProtection algorithmName="SHA-512" hashValue="VLXNtXh5Y8Twg7oGWLKW87Gw/C70uVwNIHG1BdwOWbE/cLq0T1YhTmipRiYn57YXzl7GSHf/zTfmI5hwnKBjAw==" saltValue="UdXqiXV2DEWgn5WMhHNX+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2020-03-04T07:11:01Z</cp:lastPrinted>
  <dcterms:created xsi:type="dcterms:W3CDTF">2020-02-10T03:17:56Z</dcterms:created>
  <dcterms:modified xsi:type="dcterms:W3CDTF">2020-09-03T09:53:01Z</dcterms:modified>
  <cp:category/>
</cp:coreProperties>
</file>