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DF608EA2-C632-4357-A61D-4C0528E26B65}"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W34" i="10"/>
  <c r="BW35" i="10" s="1"/>
  <c r="BW36" i="10" s="1"/>
  <c r="BW37" i="10" s="1"/>
  <c r="BW38" i="10" s="1"/>
  <c r="BW39" i="10" s="1"/>
  <c r="BW40" i="10" s="1"/>
  <c r="BW41" i="10" s="1"/>
  <c r="BW42" i="10" s="1"/>
  <c r="BW43" i="10" s="1"/>
  <c r="AM34" i="10"/>
  <c r="AM35" i="10" s="1"/>
  <c r="CO34" i="10" l="1"/>
  <c r="CO35" i="10" s="1"/>
</calcChain>
</file>

<file path=xl/sharedStrings.xml><?xml version="1.0" encoding="utf-8"?>
<sst xmlns="http://schemas.openxmlformats.org/spreadsheetml/2006/main" count="1148" uniqueCount="605">
  <si>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</si>
  <si>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</si>
  <si>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</si>
  <si>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</si>
  <si>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</si>
  <si>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</si>
  <si>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</si>
  <si>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</si>
  <si>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</si>
  <si>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</si>
  <si>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</si>
  <si>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</si>
  <si>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</si>
  <si>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</si>
  <si>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</si>
  <si>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</si>
  <si>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</si>
  <si>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</si>
  <si>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</si>
  <si>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</si>
  <si>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</si>
  <si>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</si>
  <si>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</si>
  <si>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</si>
  <si>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</si>
  <si>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</si>
  <si>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</si>
  <si>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</si>
  <si>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</si>
  <si>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</si>
  <si>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</si>
  <si>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</si>
  <si>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</si>
  <si>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</si>
  <si>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</si>
  <si>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</si>
  <si>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</si>
  <si>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</si>
  <si>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</si>
  <si>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</si>
  <si>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</si>
  <si>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</si>
  <si>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</si>
  <si>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</si>
  <si>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</si>
  <si>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</si>
  <si>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</si>
  <si>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</si>
  <si>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</si>
  <si>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</si>
  <si>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</si>
  <si>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</si>
  <si>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</si>
  <si>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</si>
  <si>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</si>
  <si>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</si>
  <si>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</si>
  <si>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</si>
  <si>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</si>
  <si>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</si>
  <si>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</si>
  <si>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</si>
  <si>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</si>
  <si>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</si>
  <si>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</si>
  <si>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</si>
  <si>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</si>
  <si>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</si>
  <si>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</si>
  <si>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</si>
  <si>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</si>
  <si>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</si>
  <si>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</si>
  <si>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</si>
  <si>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</si>
  <si>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</si>
  <si>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</si>
  <si>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</si>
  <si>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</si>
  <si>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</si>
  <si>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</si>
  <si>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</si>
  <si>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</si>
  <si>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</si>
  <si>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</si>
  <si>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</si>
  <si>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</si>
  <si>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</si>
  <si>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</si>
  <si>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</si>
  <si>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</si>
  <si>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</si>
  <si>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</si>
  <si>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</si>
  <si>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</si>
  <si>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</si>
  <si>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</si>
  <si>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</si>
  <si>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</si>
  <si>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</si>
  <si>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大多喜町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</si>
  <si>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</si>
  <si>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</si>
  <si>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</si>
  <si>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</si>
  <si>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</si>
  <si>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</si>
  <si>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</si>
  <si>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</si>
  <si>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</si>
  <si>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</si>
  <si>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</si>
  <si>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</si>
  <si>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</si>
  <si>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</si>
  <si>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</si>
  <si>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</si>
  <si>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</si>
  <si>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</si>
  <si>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</si>
  <si>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</si>
  <si>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</si>
  <si>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</si>
  <si>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</si>
  <si>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</si>
  <si>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</si>
  <si>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</si>
  <si>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</si>
  <si>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</si>
  <si>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</si>
  <si>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</si>
  <si>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</si>
  <si>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</si>
  <si>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</si>
  <si>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</si>
  <si>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</si>
  <si>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</si>
  <si>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</si>
  <si>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</si>
  <si>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</si>
  <si>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</si>
  <si>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</si>
  <si>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</si>
  <si>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</si>
  <si>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</si>
  <si>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</si>
  <si>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</si>
  <si>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</si>
  <si>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</si>
  <si>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</si>
  <si>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</si>
  <si>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</si>
  <si>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</si>
  <si>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</si>
  <si>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</si>
  <si>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</si>
  <si>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</si>
  <si>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</si>
  <si>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</si>
  <si>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</si>
  <si>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</si>
  <si>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</si>
  <si>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</si>
  <si>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</si>
  <si>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</si>
  <si>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</si>
  <si>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</si>
  <si>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</si>
  <si>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</si>
  <si>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</si>
  <si>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</si>
  <si>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</si>
  <si>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</si>
  <si>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</si>
  <si>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</si>
  <si>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</si>
  <si>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</si>
  <si>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</si>
  <si>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</si>
  <si>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</si>
  <si>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</si>
  <si>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</si>
  <si>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</si>
  <si>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</si>
  <si>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</si>
  <si>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</si>
  <si>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</si>
  <si>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</si>
  <si>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</si>
  <si>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</si>
  <si>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</si>
  <si>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</si>
  <si>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</si>
  <si>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</si>
  <si>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</si>
  <si>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</si>
  <si>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</si>
  <si>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</si>
  <si>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</si>
  <si>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</si>
  <si>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</si>
  <si>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</si>
  <si>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</si>
  <si>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</si>
  <si>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</si>
  <si>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</si>
  <si>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</si>
  <si>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</si>
  <si>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</si>
  <si>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</si>
  <si>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</si>
  <si>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</si>
  <si>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</si>
  <si>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</si>
  <si>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千葉県大多喜町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</si>
  <si>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</si>
  <si>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</si>
  <si>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</si>
  <si>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</si>
  <si>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</si>
  <si>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</si>
  <si>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</si>
  <si>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</si>
  <si>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</si>
  <si>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</si>
  <si>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</si>
  <si>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</si>
  <si>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</si>
  <si>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</si>
  <si>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</si>
  <si>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</si>
  <si>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</si>
  <si>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</si>
  <si>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</si>
  <si>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</si>
  <si>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</si>
  <si>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</si>
  <si>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</si>
  <si>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</si>
  <si>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</si>
  <si>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</si>
  <si>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</si>
  <si>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</si>
  <si>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</si>
  <si>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</si>
  <si>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</si>
  <si>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</si>
  <si>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</si>
  <si>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</si>
  <si>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</si>
  <si>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</si>
  <si>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</si>
  <si>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</si>
  <si>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</si>
  <si>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</si>
  <si>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</si>
  <si>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</si>
  <si>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</si>
  <si>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</si>
  <si>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</si>
  <si>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</si>
  <si>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</si>
  <si>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</si>
  <si>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</si>
  <si>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</si>
  <si>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</si>
  <si>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</si>
  <si>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</si>
  <si>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</si>
  <si>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</si>
  <si>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</si>
  <si>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</si>
  <si>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</si>
  <si>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</si>
  <si>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</si>
  <si>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</si>
  <si>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</si>
  <si>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</si>
  <si>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</si>
  <si>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</si>
  <si>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</si>
  <si>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</si>
  <si>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</si>
  <si>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</si>
  <si>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</si>
  <si>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</si>
  <si>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</si>
  <si>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</si>
  <si>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</si>
  <si>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</si>
  <si>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</si>
  <si>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</si>
  <si>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</si>
  <si>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</si>
  <si>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</si>
  <si>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</si>
  <si>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</si>
  <si>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</si>
  <si>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</si>
  <si>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</si>
  <si>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</si>
  <si>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</si>
  <si>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</si>
  <si>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</si>
  <si>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</si>
  <si>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</si>
  <si>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</si>
  <si>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</si>
  <si>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</si>
  <si>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</si>
  <si>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</si>
  <si>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</si>
  <si>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</si>
  <si>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</si>
  <si>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</si>
  <si>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</si>
  <si>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</si>
  <si>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</si>
  <si>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</si>
  <si>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</si>
  <si>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</si>
  <si>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</si>
  <si>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</si>
  <si>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</si>
  <si>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</si>
  <si>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</si>
  <si>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</si>
  <si>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</si>
  <si>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</si>
  <si>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</si>
  <si>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</si>
  <si>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</si>
  <si>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</si>
  <si>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</si>
  <si>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</si>
  <si>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</si>
  <si>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</si>
  <si>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</si>
  <si>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</si>
  <si>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</si>
  <si>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</si>
  <si>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</si>
  <si>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</si>
  <si>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</si>
  <si>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</si>
  <si>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</si>
  <si>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</si>
  <si>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</si>
  <si>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</si>
  <si>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</si>
  <si>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</si>
  <si>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</si>
  <si>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</si>
  <si>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</si>
  <si>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</si>
  <si>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</si>
  <si>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</si>
  <si>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</si>
  <si>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</si>
  <si>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</si>
  <si>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</si>
  <si>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</si>
  <si>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</si>
  <si>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</si>
  <si>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</si>
  <si>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</si>
  <si>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</si>
  <si>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千葉県大多喜町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</si>
  <si>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</si>
  <si>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</si>
  <si>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</si>
  <si>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</si>
  <si>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</si>
  <si>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</si>
  <si>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</si>
  <si>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</si>
  <si>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</si>
  <si>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</si>
  <si>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</si>
  <si>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</si>
  <si>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</si>
  <si>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</si>
  <si>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</si>
  <si>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</si>
  <si>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</si>
  <si>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</si>
  <si>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</si>
  <si>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</si>
  <si>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</si>
  <si>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</si>
  <si>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</si>
  <si>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</si>
  <si>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</si>
  <si>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</si>
  <si>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</si>
  <si>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</si>
  <si>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</si>
  <si>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</si>
  <si>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</si>
  <si>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</si>
  <si>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</si>
  <si>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</si>
  <si>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</si>
  <si>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</si>
  <si>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</si>
  <si>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</si>
  <si>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大多喜町水道事業会計</t>
    <phoneticPr fontId="5"/>
  </si>
  <si>
    <t>法適用企業</t>
    <phoneticPr fontId="5"/>
  </si>
  <si>
    <t>大多喜町特別養護老人ホーム事業会計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</si>
  <si>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</si>
  <si>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</si>
  <si>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</si>
  <si>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</si>
  <si>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</si>
  <si>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</si>
  <si>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</si>
  <si>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</si>
  <si>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</si>
  <si>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</si>
  <si>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</si>
  <si>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</si>
  <si>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</si>
  <si>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</si>
  <si>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</si>
  <si>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</si>
  <si>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</si>
  <si>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</si>
  <si>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</si>
  <si>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</si>
  <si>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</si>
  <si>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</si>
  <si>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</si>
  <si>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</si>
  <si>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</si>
  <si>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</si>
  <si>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</si>
  <si>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</si>
  <si>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</si>
  <si>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</si>
  <si>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</si>
  <si>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</si>
  <si>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</si>
  <si>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</si>
  <si>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</si>
  <si>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</si>
  <si>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</si>
  <si>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</si>
  <si>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</si>
  <si>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</si>
  <si>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</si>
  <si>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</si>
  <si>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</si>
  <si>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</si>
  <si>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</si>
  <si>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</si>
  <si>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</si>
  <si>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</si>
  <si>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</si>
  <si>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</si>
  <si>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</si>
  <si>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</si>
  <si>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</si>
  <si>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</si>
  <si>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</si>
  <si>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</si>
  <si>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</si>
  <si>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</si>
  <si>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</si>
  <si>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</si>
  <si>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</si>
  <si>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</si>
  <si>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</si>
  <si>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</si>
  <si>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</si>
  <si>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</si>
  <si>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</si>
  <si>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</si>
  <si>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</si>
  <si>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大多喜町水道事業会計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</si>
  <si>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</si>
  <si>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</si>
  <si>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</si>
  <si>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</si>
  <si>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</si>
  <si>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</si>
  <si>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</si>
  <si>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</si>
  <si>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</si>
  <si>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</si>
  <si>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</si>
  <si>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</si>
  <si>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</si>
  <si>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</si>
  <si>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</si>
  <si>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</si>
  <si>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</si>
  <si>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</si>
  <si>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</si>
  <si>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</si>
  <si>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</si>
  <si>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</si>
  <si>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</si>
  <si>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</si>
  <si>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</si>
  <si>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</si>
  <si>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</si>
  <si>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</si>
  <si>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</si>
  <si>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</si>
  <si>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</si>
  <si>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</si>
  <si>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</si>
  <si>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</si>
  <si>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</si>
  <si>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</si>
  <si>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</si>
  <si>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</si>
  <si>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</si>
  <si>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</si>
  <si>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</si>
  <si>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</si>
  <si>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</si>
  <si>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</si>
  <si>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</si>
  <si>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</si>
  <si>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</si>
  <si>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</si>
  <si>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</si>
  <si>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</si>
  <si>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</si>
  <si>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</si>
  <si>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</si>
  <si>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</si>
  <si>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</si>
  <si>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</si>
  <si>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</si>
  <si>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</si>
  <si>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</si>
  <si>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</si>
  <si>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</si>
  <si>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</si>
  <si>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</si>
  <si>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</si>
  <si>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</si>
  <si>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</si>
  <si>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</si>
  <si>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</si>
  <si>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</si>
  <si>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</si>
  <si>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</si>
  <si>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</si>
  <si>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</si>
  <si>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</si>
  <si>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</si>
  <si>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</si>
  <si>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</si>
  <si>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</si>
  <si>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</si>
  <si>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</si>
  <si>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</si>
  <si>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</si>
  <si>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</si>
  <si>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</si>
  <si>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</si>
  <si>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</si>
  <si>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</si>
  <si>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</si>
  <si>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</si>
  <si>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</si>
  <si>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0.76</t>
  </si>
  <si>
    <t>▲ 7.27</t>
  </si>
  <si>
    <t>大多喜町特別養護老人ホーム事業会計</t>
  </si>
  <si>
    <t>▲ 0.61</t>
  </si>
  <si>
    <t>一般会計</t>
  </si>
  <si>
    <t>大多喜町水道事業会計</t>
  </si>
  <si>
    <t>介護保険特別会計</t>
  </si>
  <si>
    <t>国民健康保険特別会計</t>
  </si>
  <si>
    <t>後期高齢者医療特別会計</t>
  </si>
  <si>
    <t>鉄道経営対策事業基金特別会計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</si>
  <si>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</si>
  <si>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</si>
  <si>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</si>
  <si>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</si>
  <si>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</si>
  <si>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</si>
  <si>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</si>
  <si>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</si>
  <si>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</si>
  <si>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</si>
  <si>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</si>
  <si>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</si>
  <si>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</si>
  <si>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</si>
  <si>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</si>
  <si>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夷隅郡市広域市町村圏事務組合（一般会計）</t>
    <rPh sb="0" eb="4">
      <t>イスミグンシ</t>
    </rPh>
    <rPh sb="4" eb="6">
      <t>コウイキ</t>
    </rPh>
    <rPh sb="6" eb="9">
      <t>シチョウソン</t>
    </rPh>
    <rPh sb="9" eb="10">
      <t>ケン</t>
    </rPh>
    <rPh sb="10" eb="14">
      <t>ジムクミアイ</t>
    </rPh>
    <rPh sb="15" eb="19">
      <t>イッパンカイケイ</t>
    </rPh>
    <phoneticPr fontId="2"/>
  </si>
  <si>
    <t>国保国吉病院組合（国保国吉病院組合病院事業会計）</t>
    <phoneticPr fontId="2"/>
  </si>
  <si>
    <t>夷隅環境衛生組合（一般会計）</t>
    <rPh sb="0" eb="6">
      <t>イスミカンキョウエイセイ</t>
    </rPh>
    <rPh sb="6" eb="8">
      <t>クミアイ</t>
    </rPh>
    <rPh sb="9" eb="13">
      <t>イッパンカイケイ</t>
    </rPh>
    <phoneticPr fontId="2"/>
  </si>
  <si>
    <t>南房総広域水道企業団（水道用水供給事業会計）</t>
    <rPh sb="0" eb="3">
      <t>ミナミボウソウ</t>
    </rPh>
    <rPh sb="3" eb="10">
      <t>コウイキスイドウキギョウダン</t>
    </rPh>
    <rPh sb="11" eb="17">
      <t>スイドウヨウスイキョウキュウ</t>
    </rPh>
    <rPh sb="17" eb="21">
      <t>ジギョウカイケイ</t>
    </rPh>
    <phoneticPr fontId="2"/>
  </si>
  <si>
    <t>たけゆらの里おおたき</t>
    <rPh sb="5" eb="6">
      <t>サト</t>
    </rPh>
    <phoneticPr fontId="2"/>
  </si>
  <si>
    <t>わくわくカンパニー大多喜</t>
    <rPh sb="9" eb="12">
      <t>オオタキ</t>
    </rPh>
    <phoneticPr fontId="2"/>
  </si>
  <si>
    <t>ふるさと基金</t>
    <rPh sb="4" eb="6">
      <t>キキン</t>
    </rPh>
    <phoneticPr fontId="5"/>
  </si>
  <si>
    <t>鉄道経営対策事業基金</t>
    <rPh sb="0" eb="2">
      <t>テツドウ</t>
    </rPh>
    <rPh sb="2" eb="6">
      <t>ケイエイタイサク</t>
    </rPh>
    <rPh sb="6" eb="8">
      <t>ジギョウ</t>
    </rPh>
    <rPh sb="8" eb="10">
      <t>キキン</t>
    </rPh>
    <phoneticPr fontId="2"/>
  </si>
  <si>
    <t>庁舎管理基金</t>
    <rPh sb="0" eb="2">
      <t>チョウシャ</t>
    </rPh>
    <rPh sb="2" eb="6">
      <t>カンリキキン</t>
    </rPh>
    <phoneticPr fontId="2"/>
  </si>
  <si>
    <t>福祉基金</t>
    <rPh sb="0" eb="4">
      <t>フクシキキン</t>
    </rPh>
    <phoneticPr fontId="2"/>
  </si>
  <si>
    <t>小中学校施設整備基金</t>
    <rPh sb="0" eb="4">
      <t>ショウチュウガッコウ</t>
    </rPh>
    <rPh sb="4" eb="6">
      <t>シセツ</t>
    </rPh>
    <rPh sb="6" eb="8">
      <t>セイビ</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</si>
</sst>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D260-4A2F-B7B9-E0414C7391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56595</c:v>
                </c:pt>
                <c:pt idx="1">
                  <c:v>47483</c:v>
                </c:pt>
                <c:pt idx="2">
                  <c:v>47835</c:v>
                </c:pt>
                <c:pt idx="3">
                  <c:v>66739</c:v>
                </c:pt>
                <c:pt idx="4">
                  <c:v>52827</c:v>
                </c:pt>
              </c:numCache>
            </c:numRef>
          </c:val>
          <c:smooth val="0"/>
          <c:extLst>
            <c:ext xmlns:c16="http://schemas.microsoft.com/office/drawing/2014/chart" uri="{C3380CC4-5D6E-409C-BE32-E72D297353CC}">
              <c16:uniqueId val="{00000001-D260-4A2F-B7B9-E0414C7391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8.32</c:v>
                </c:pt>
                <c:pt idx="1">
                  <c:v>6.54</c:v>
                </c:pt>
                <c:pt idx="2">
                  <c:v>9.24</c:v>
                </c:pt>
                <c:pt idx="3">
                  <c:v>11.15</c:v>
                </c:pt>
                <c:pt idx="4">
                  <c:v>12.46</c:v>
                </c:pt>
              </c:numCache>
            </c:numRef>
          </c:val>
          <c:extLst>
            <c:ext xmlns:c16="http://schemas.microsoft.com/office/drawing/2014/chart" uri="{C3380CC4-5D6E-409C-BE32-E72D297353CC}">
              <c16:uniqueId val="{00000000-36D5-4E93-BDA0-5570F0BF0A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31.53</c:v>
                </c:pt>
                <c:pt idx="1">
                  <c:v>26.17</c:v>
                </c:pt>
                <c:pt idx="2">
                  <c:v>24.74</c:v>
                </c:pt>
                <c:pt idx="3">
                  <c:v>28.08</c:v>
                </c:pt>
                <c:pt idx="4">
                  <c:v>28.82</c:v>
                </c:pt>
              </c:numCache>
            </c:numRef>
          </c:val>
          <c:extLst>
            <c:ext xmlns:c16="http://schemas.microsoft.com/office/drawing/2014/chart" uri="{C3380CC4-5D6E-409C-BE32-E72D297353CC}">
              <c16:uniqueId val="{00000001-36D5-4E93-BDA0-5570F0BF0A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-0.76</c:v>
                </c:pt>
                <c:pt idx="1">
                  <c:v>-7.27</c:v>
                </c:pt>
                <c:pt idx="2">
                  <c:v>3.05</c:v>
                </c:pt>
                <c:pt idx="3">
                  <c:v>7.48</c:v>
                </c:pt>
                <c:pt idx="4">
                  <c:v>1.01</c:v>
                </c:pt>
              </c:numCache>
            </c:numRef>
          </c:val>
          <c:smooth val="0"/>
          <c:extLst>
            <c:ext xmlns:c16="http://schemas.microsoft.com/office/drawing/2014/chart" uri="{C3380CC4-5D6E-409C-BE32-E72D297353CC}">
              <c16:uniqueId val="{00000002-36D5-4E93-BDA0-5570F0BF0A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5D-49DF-A12D-5F391E4AC6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5D-49DF-A12D-5F391E4AC6F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5D-49DF-A12D-5F391E4AC6FD}"/>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45D-49DF-A12D-5F391E4AC6F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4-D45D-49DF-A12D-5F391E4AC6F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c:v>
                </c:pt>
                <c:pt idx="2">
                  <c:v>#N/A</c:v>
                </c:pt>
                <c:pt idx="3">
                  <c:v>3.44</c:v>
                </c:pt>
                <c:pt idx="4">
                  <c:v>#N/A</c:v>
                </c:pt>
                <c:pt idx="5">
                  <c:v>3.28</c:v>
                </c:pt>
                <c:pt idx="6">
                  <c:v>#N/A</c:v>
                </c:pt>
                <c:pt idx="7">
                  <c:v>1.29</c:v>
                </c:pt>
                <c:pt idx="8">
                  <c:v>#N/A</c:v>
                </c:pt>
                <c:pt idx="9">
                  <c:v>0.88</c:v>
                </c:pt>
              </c:numCache>
            </c:numRef>
          </c:val>
          <c:extLst>
            <c:ext xmlns:c16="http://schemas.microsoft.com/office/drawing/2014/chart" uri="{C3380CC4-5D6E-409C-BE32-E72D297353CC}">
              <c16:uniqueId val="{00000005-D45D-49DF-A12D-5F391E4AC6F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1.37</c:v>
                </c:pt>
                <c:pt idx="2">
                  <c:v>#N/A</c:v>
                </c:pt>
                <c:pt idx="3">
                  <c:v>1.32</c:v>
                </c:pt>
                <c:pt idx="4">
                  <c:v>#N/A</c:v>
                </c:pt>
                <c:pt idx="5">
                  <c:v>1.77</c:v>
                </c:pt>
                <c:pt idx="6">
                  <c:v>#N/A</c:v>
                </c:pt>
                <c:pt idx="7">
                  <c:v>2</c:v>
                </c:pt>
                <c:pt idx="8">
                  <c:v>#N/A</c:v>
                </c:pt>
                <c:pt idx="9">
                  <c:v>2</c:v>
                </c:pt>
              </c:numCache>
            </c:numRef>
          </c:val>
          <c:extLst>
            <c:ext xmlns:c16="http://schemas.microsoft.com/office/drawing/2014/chart" uri="{C3380CC4-5D6E-409C-BE32-E72D297353CC}">
              <c16:uniqueId val="{00000006-D45D-49DF-A12D-5F391E4AC6FD}"/>
            </c:ext>
          </c:extLst>
        </c:ser>
        <c:ser>
          <c:idx val="7"/>
          <c:order val="7"/>
          <c:tx>
            <c:strRef>
              <c:f>データシート!$A$34</c:f>
              <c:strCache>
                <c:ptCount val="1"/>
                <c:pt idx="0">
                  <c:v>大多喜町水道事業会計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6.36</c:v>
                </c:pt>
                <c:pt idx="2">
                  <c:v>#N/A</c:v>
                </c:pt>
                <c:pt idx="3">
                  <c:v>7.14</c:v>
                </c:pt>
                <c:pt idx="4">
                  <c:v>#N/A</c:v>
                </c:pt>
                <c:pt idx="5">
                  <c:v>7.88</c:v>
                </c:pt>
                <c:pt idx="6">
                  <c:v>#N/A</c:v>
                </c:pt>
                <c:pt idx="7">
                  <c:v>7.42</c:v>
                </c:pt>
                <c:pt idx="8">
                  <c:v>#N/A</c:v>
                </c:pt>
                <c:pt idx="9">
                  <c:v>7.06</c:v>
                </c:pt>
              </c:numCache>
            </c:numRef>
          </c:val>
          <c:extLst>
            <c:ext xmlns:c16="http://schemas.microsoft.com/office/drawing/2014/chart" uri="{C3380CC4-5D6E-409C-BE32-E72D297353CC}">
              <c16:uniqueId val="{00000007-D45D-49DF-A12D-5F391E4AC6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8.32</c:v>
                </c:pt>
                <c:pt idx="2">
                  <c:v>#N/A</c:v>
                </c:pt>
                <c:pt idx="3">
                  <c:v>6.54</c:v>
                </c:pt>
                <c:pt idx="4">
                  <c:v>#N/A</c:v>
                </c:pt>
                <c:pt idx="5">
                  <c:v>9.23</c:v>
                </c:pt>
                <c:pt idx="6">
                  <c:v>#N/A</c:v>
                </c:pt>
                <c:pt idx="7">
                  <c:v>11.15</c:v>
                </c:pt>
                <c:pt idx="8">
                  <c:v>#N/A</c:v>
                </c:pt>
                <c:pt idx="9">
                  <c:v>12.45</c:v>
                </c:pt>
              </c:numCache>
            </c:numRef>
          </c:val>
          <c:extLst>
            <c:ext xmlns:c16="http://schemas.microsoft.com/office/drawing/2014/chart" uri="{C3380CC4-5D6E-409C-BE32-E72D297353CC}">
              <c16:uniqueId val="{00000008-D45D-49DF-A12D-5F391E4AC6FD}"/>
            </c:ext>
          </c:extLst>
        </c:ser>
        <c:ser>
          <c:idx val="9"/>
          <c:order val="9"/>
          <c:tx>
            <c:strRef>
              <c:f>データシート!$A$36</c:f>
              <c:strCache>
                <c:ptCount val="1"/>
                <c:pt idx="0">
                  <c:v>大多喜町特別養護老人ホーム事業会計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9.07</c:v>
                </c:pt>
                <c:pt idx="2">
                  <c:v>#N/A</c:v>
                </c:pt>
                <c:pt idx="3">
                  <c:v>6.66</c:v>
                </c:pt>
                <c:pt idx="4">
                  <c:v>#N/A</c:v>
                </c:pt>
                <c:pt idx="5">
                  <c:v>3.65</c:v>
                </c:pt>
                <c:pt idx="6">
                  <c:v>#N/A</c:v>
                </c:pt>
                <c:pt idx="7">
                  <c:v>1.46</c:v>
                </c:pt>
                <c:pt idx="8">
                  <c:v>0.61</c:v>
                </c:pt>
                <c:pt idx="9">
                  <c:v>#N/A</c:v>
                </c:pt>
              </c:numCache>
            </c:numRef>
          </c:val>
          <c:extLst>
            <c:ext xmlns:c16="http://schemas.microsoft.com/office/drawing/2014/chart" uri="{C3380CC4-5D6E-409C-BE32-E72D297353CC}">
              <c16:uniqueId val="{00000009-D45D-49DF-A12D-5F391E4AC6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375</c:v>
                </c:pt>
                <c:pt idx="5">
                  <c:v>373</c:v>
                </c:pt>
                <c:pt idx="8">
                  <c:v>378</c:v>
                </c:pt>
                <c:pt idx="11">
                  <c:v>383</c:v>
                </c:pt>
                <c:pt idx="14">
                  <c:v>384</c:v>
                </c:pt>
              </c:numCache>
            </c:numRef>
          </c:val>
          <c:extLst>
            <c:ext xmlns:c16="http://schemas.microsoft.com/office/drawing/2014/chart" uri="{C3380CC4-5D6E-409C-BE32-E72D297353CC}">
              <c16:uniqueId val="{00000000-BF45-4B6B-B58E-4FAF96BD1B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45-4B6B-B58E-4FAF96BD1B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45-4B6B-B58E-4FAF96BD1B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40</c:v>
                </c:pt>
                <c:pt idx="3">
                  <c:v>34</c:v>
                </c:pt>
                <c:pt idx="6">
                  <c:v>36</c:v>
                </c:pt>
                <c:pt idx="9">
                  <c:v>32</c:v>
                </c:pt>
                <c:pt idx="12">
                  <c:v>29</c:v>
                </c:pt>
              </c:numCache>
            </c:numRef>
          </c:val>
          <c:extLst>
            <c:ext xmlns:c16="http://schemas.microsoft.com/office/drawing/2014/chart" uri="{C3380CC4-5D6E-409C-BE32-E72D297353CC}">
              <c16:uniqueId val="{00000003-BF45-4B6B-B58E-4FAF96BD1B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c:v>
                </c:pt>
                <c:pt idx="3">
                  <c:v>20</c:v>
                </c:pt>
                <c:pt idx="6">
                  <c:v>19</c:v>
                </c:pt>
                <c:pt idx="9">
                  <c:v>19</c:v>
                </c:pt>
                <c:pt idx="12">
                  <c:v>23</c:v>
                </c:pt>
              </c:numCache>
            </c:numRef>
          </c:val>
          <c:extLst>
            <c:ext xmlns:c16="http://schemas.microsoft.com/office/drawing/2014/chart" uri="{C3380CC4-5D6E-409C-BE32-E72D297353CC}">
              <c16:uniqueId val="{00000004-BF45-4B6B-B58E-4FAF96BD1B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45-4B6B-B58E-4FAF96BD1B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45-4B6B-B58E-4FAF96BD1B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460</c:v>
                </c:pt>
                <c:pt idx="3">
                  <c:v>448</c:v>
                </c:pt>
                <c:pt idx="6">
                  <c:v>460</c:v>
                </c:pt>
                <c:pt idx="9">
                  <c:v>442</c:v>
                </c:pt>
                <c:pt idx="12">
                  <c:v>449</c:v>
                </c:pt>
              </c:numCache>
            </c:numRef>
          </c:val>
          <c:extLst>
            <c:ext xmlns:c16="http://schemas.microsoft.com/office/drawing/2014/chart" uri="{C3380CC4-5D6E-409C-BE32-E72D297353CC}">
              <c16:uniqueId val="{00000007-BF45-4B6B-B58E-4FAF96BD1B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143</c:v>
                </c:pt>
                <c:pt idx="2">
                  <c:v>#N/A</c:v>
                </c:pt>
                <c:pt idx="3">
                  <c:v>#N/A</c:v>
                </c:pt>
                <c:pt idx="4">
                  <c:v>129</c:v>
                </c:pt>
                <c:pt idx="5">
                  <c:v>#N/A</c:v>
                </c:pt>
                <c:pt idx="6">
                  <c:v>#N/A</c:v>
                </c:pt>
                <c:pt idx="7">
                  <c:v>137</c:v>
                </c:pt>
                <c:pt idx="8">
                  <c:v>#N/A</c:v>
                </c:pt>
                <c:pt idx="9">
                  <c:v>#N/A</c:v>
                </c:pt>
                <c:pt idx="10">
                  <c:v>110</c:v>
                </c:pt>
                <c:pt idx="11">
                  <c:v>#N/A</c:v>
                </c:pt>
                <c:pt idx="12">
                  <c:v>#N/A</c:v>
                </c:pt>
                <c:pt idx="13">
                  <c:v>117</c:v>
                </c:pt>
                <c:pt idx="14">
                  <c:v>#N/A</c:v>
                </c:pt>
              </c:numCache>
            </c:numRef>
          </c:val>
          <c:smooth val="0"/>
          <c:extLst>
            <c:ext xmlns:c16="http://schemas.microsoft.com/office/drawing/2014/chart" uri="{C3380CC4-5D6E-409C-BE32-E72D297353CC}">
              <c16:uniqueId val="{00000008-BF45-4B6B-B58E-4FAF96BD1B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3567</c:v>
                </c:pt>
                <c:pt idx="5">
                  <c:v>3811</c:v>
                </c:pt>
                <c:pt idx="8">
                  <c:v>3734</c:v>
                </c:pt>
                <c:pt idx="11">
                  <c:v>3659</c:v>
                </c:pt>
                <c:pt idx="14">
                  <c:v>3515</c:v>
                </c:pt>
              </c:numCache>
            </c:numRef>
          </c:val>
          <c:extLst>
            <c:ext xmlns:c16="http://schemas.microsoft.com/office/drawing/2014/chart" uri="{C3380CC4-5D6E-409C-BE32-E72D297353CC}">
              <c16:uniqueId val="{00000000-DE43-4AFA-B46C-5519180E56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c:v>
                </c:pt>
                <c:pt idx="5">
                  <c:v>18</c:v>
                </c:pt>
                <c:pt idx="8">
                  <c:v>14</c:v>
                </c:pt>
                <c:pt idx="11">
                  <c:v>11</c:v>
                </c:pt>
                <c:pt idx="14">
                  <c:v>8</c:v>
                </c:pt>
              </c:numCache>
            </c:numRef>
          </c:val>
          <c:extLst>
            <c:ext xmlns:c16="http://schemas.microsoft.com/office/drawing/2014/chart" uri="{C3380CC4-5D6E-409C-BE32-E72D297353CC}">
              <c16:uniqueId val="{00000001-DE43-4AFA-B46C-5519180E56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2721</c:v>
                </c:pt>
                <c:pt idx="5">
                  <c:v>2732</c:v>
                </c:pt>
                <c:pt idx="8">
                  <c:v>2645</c:v>
                </c:pt>
                <c:pt idx="11">
                  <c:v>2915</c:v>
                </c:pt>
                <c:pt idx="14">
                  <c:v>3121</c:v>
                </c:pt>
              </c:numCache>
            </c:numRef>
          </c:val>
          <c:extLst>
            <c:ext xmlns:c16="http://schemas.microsoft.com/office/drawing/2014/chart" uri="{C3380CC4-5D6E-409C-BE32-E72D297353CC}">
              <c16:uniqueId val="{00000002-DE43-4AFA-B46C-5519180E56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43-4AFA-B46C-5519180E56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43-4AFA-B46C-5519180E56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43-4AFA-B46C-5519180E56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1684</c:v>
                </c:pt>
                <c:pt idx="3">
                  <c:v>1577</c:v>
                </c:pt>
                <c:pt idx="6">
                  <c:v>1475</c:v>
                </c:pt>
                <c:pt idx="9">
                  <c:v>1455</c:v>
                </c:pt>
                <c:pt idx="12">
                  <c:v>1467</c:v>
                </c:pt>
              </c:numCache>
            </c:numRef>
          </c:val>
          <c:extLst>
            <c:ext xmlns:c16="http://schemas.microsoft.com/office/drawing/2014/chart" uri="{C3380CC4-5D6E-409C-BE32-E72D297353CC}">
              <c16:uniqueId val="{00000006-DE43-4AFA-B46C-5519180E56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604</c:v>
                </c:pt>
                <c:pt idx="3">
                  <c:v>559</c:v>
                </c:pt>
                <c:pt idx="6">
                  <c:v>521</c:v>
                </c:pt>
                <c:pt idx="9">
                  <c:v>475</c:v>
                </c:pt>
                <c:pt idx="12">
                  <c:v>435</c:v>
                </c:pt>
              </c:numCache>
            </c:numRef>
          </c:val>
          <c:extLst>
            <c:ext xmlns:c16="http://schemas.microsoft.com/office/drawing/2014/chart" uri="{C3380CC4-5D6E-409C-BE32-E72D297353CC}">
              <c16:uniqueId val="{00000007-DE43-4AFA-B46C-5519180E56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228</c:v>
                </c:pt>
                <c:pt idx="3">
                  <c:v>212</c:v>
                </c:pt>
                <c:pt idx="6">
                  <c:v>290</c:v>
                </c:pt>
                <c:pt idx="9">
                  <c:v>335</c:v>
                </c:pt>
                <c:pt idx="12">
                  <c:v>344</c:v>
                </c:pt>
              </c:numCache>
            </c:numRef>
          </c:val>
          <c:extLst>
            <c:ext xmlns:c16="http://schemas.microsoft.com/office/drawing/2014/chart" uri="{C3380CC4-5D6E-409C-BE32-E72D297353CC}">
              <c16:uniqueId val="{00000008-DE43-4AFA-B46C-5519180E56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43-4AFA-B46C-5519180E56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4405</c:v>
                </c:pt>
                <c:pt idx="3">
                  <c:v>4357</c:v>
                </c:pt>
                <c:pt idx="6">
                  <c:v>4317</c:v>
                </c:pt>
                <c:pt idx="9">
                  <c:v>4277</c:v>
                </c:pt>
                <c:pt idx="12">
                  <c:v>4141</c:v>
                </c:pt>
              </c:numCache>
            </c:numRef>
          </c:val>
          <c:extLst>
            <c:ext xmlns:c16="http://schemas.microsoft.com/office/drawing/2014/chart" uri="{C3380CC4-5D6E-409C-BE32-E72D297353CC}">
              <c16:uniqueId val="{0000000A-DE43-4AFA-B46C-5519180E56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613</c:v>
                </c:pt>
                <c:pt idx="2">
                  <c:v>#N/A</c:v>
                </c:pt>
                <c:pt idx="3">
                  <c:v>#N/A</c:v>
                </c:pt>
                <c:pt idx="4">
                  <c:v>144</c:v>
                </c:pt>
                <c:pt idx="5">
                  <c:v>#N/A</c:v>
                </c:pt>
                <c:pt idx="6">
                  <c:v>#N/A</c:v>
                </c:pt>
                <c:pt idx="7">
                  <c:v>211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43-4AFA-B46C-5519180E56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840</c:v>
                </c:pt>
                <c:pt idx="1">
                  <c:v>1020</c:v>
                </c:pt>
                <c:pt idx="2">
                  <c:v>1020</c:v>
                </c:pt>
              </c:numCache>
            </c:numRef>
          </c:val>
          <c:extLst>
            <c:ext xmlns:c16="http://schemas.microsoft.com/office/drawing/2014/chart" uri="{C3380CC4-5D6E-409C-BE32-E72D297353CC}">
              <c16:uniqueId val="{00000000-CBDA-4E8A-A8B6-29A2F4893A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257</c:v>
                </c:pt>
                <c:pt idx="1">
                  <c:v>305</c:v>
                </c:pt>
                <c:pt idx="2">
                  <c:v>305</c:v>
                </c:pt>
              </c:numCache>
            </c:numRef>
          </c:val>
          <c:extLst>
            <c:ext xmlns:c16="http://schemas.microsoft.com/office/drawing/2014/chart" uri="{C3380CC4-5D6E-409C-BE32-E72D297353CC}">
              <c16:uniqueId val="{00000001-CBDA-4E8A-A8B6-29A2F4893A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1782</c:v>
                </c:pt>
                <c:pt idx="1">
                  <c:v>1798</c:v>
                </c:pt>
                <c:pt idx="2">
                  <c:v>1969</c:v>
                </c:pt>
              </c:numCache>
            </c:numRef>
          </c:val>
          <c:extLst>
            <c:ext xmlns:c16="http://schemas.microsoft.com/office/drawing/2014/chart" uri="{C3380CC4-5D6E-409C-BE32-E72D297353CC}">
              <c16:uniqueId val="{00000002-CBDA-4E8A-A8B6-29A2F4893A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前年度に引き続き、据え置きとなっていた過疎対策事業等の元金償還が始まったが、新規発行債の抑制に努めているため、元利償還金の急激な上昇には至っていない。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今後も、過疎対策事業や辺地対策事業などでの新規発行債の起債が想定されるが、制度を有効活用しつつも、新規発行の抑制に努め、実質公債費比率の急激な上昇を抑える。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満期一括償還地方債は利用していない。</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新規発行債の抑制による地方債残高の減少をはじめ将来負担額は減少している。</a:t>
          </a:r>
          <a:endParaRPr kumimoji="0"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0"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今年度も、充当可能基金への積立を行っており、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将来負担額から充当可能財源額を除した差額はマイナスとなり将来負担比率がないことになった。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今後も地方債の借入抑制や基金の過度な取崩の抑制に努めていく。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千葉県大多喜町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今年度は、財政調整基金及び減債基金の積立、取崩はなかった。その他特定目的基金では、庁舎管理基金へ防災庁舎の建設費用として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百万の積立、ふるさと基金で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百万円の取崩、福祉基金で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百万円の取崩、森林環境譲与税基金へ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百万円の積立を行ったことなどによって、基金全体での令和４年度末残高は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短期的には、庁舎管理基金での積立を予定しており特定目的基金の残高が増加する見込であるが、多目的庁舎建設時には基金の取崩を行うため基金残高は減少するものと見込まれる。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今後、基金残高が減少すると将来負担比率がプラスに転じることも考えられるため、地方債による将来負担と充当可能財源である基金残高のバランスをとりながら財政の健全化に努める。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ふるさと基金：寄付金を財源として寄付者の社会的投資を具体化することにより、多様な人々の参加による個性豊かなふるさとづくりを目指す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鉄道経営対策事業基金：地方鉄道業を営む者の経営に対する助成を行い、地域公共交通の維持を行う。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庁舎管理基金：庁舎管理に必要な資金。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福祉基金：高齢者、障害者及び児童の保健福祉の増進に資する事業を行う。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小中学校施設基金：小中学校の施設整備に必要な資金。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ふるさと基金では、ふるさと納税による寄付金の増により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庁舎管理基金では、多目的庁舎建設のため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福祉基金では、今後の高齢化を見据えて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庁舎管理基金では、防災庁舎建設のため令和７年度までに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今年度は、積立も取崩も行っていないため増減がない。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災害への備えも含め、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億円程度の残高となるように努めていく。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今年度は、積立も取崩も行っていないため増減がない。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今後、過疎対策事業や災害復旧事業の償還によって公債費が増加するため、一時的に取崩を行う見込み。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その後は、取崩の予定がないため基金残高は一定額で推移する見込みである。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375BBEE-1B00-4D7B-9D79-D8975B22F13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AD2510A-D268-42AC-BBED-FBD60D7DF79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9B06EFC1-545D-4CDC-AAB8-E4E96B1A56E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816D3A2-9EF1-40FC-8F52-762DDD3A811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716D4A0-D6A8-4273-B126-C98A8A48ADB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C007B2A-222A-46AF-BFD0-108B692D13F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CDE0818-8841-41B8-BDDD-2E252455752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3A947CE-3B64-48D9-8B0C-A2C26DCF029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6B02A01-9824-4607-8516-E3437D37E1D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E30473A-1441-4FB2-8447-BE29DE49CDA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8,365
8,275
129.87
6,536,675
5,936,535
440,817
3,537,982
4,141,253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67FB241-A578-4C1D-AB37-97DAE30C476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72CAADA-8DED-445F-89F2-F710F08C5FA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3B71A76-BB64-4AC3-8D72-136D9BF187B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2BEA7F0-21A9-40B7-8CAC-70DF36DB349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0404F20-C92A-4E7C-99CD-8D88A10B5F6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41F98BF-D607-40C1-960C-4DCDE8AE901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FD9A8F3-C513-44DD-9066-5FC5CF5D99C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D7D0D4D-5652-4314-9664-D731E86008B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A92C627-77EE-4B4E-96D4-AC110DBE112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60B4E6B-9EDF-4782-B31B-D987F617572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15DD480-E51A-47A1-BE15-70F1B8C6933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6539577-D42C-4F9F-9411-FD836A9A6C0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E4499A8-0D9B-4FEF-9ED3-9DC82372393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6545648-1A7E-42F3-8D53-990D3BD8042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8D0F51B-B430-4C14-A300-DAA3E901B2A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D78849C-D296-4BDB-85AC-4A56D577893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2F39394-9683-4E02-8899-FCBD872E00A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D30BF2B-EB0C-4AA9-A56A-83A49B4D544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2EBE620-0604-4A2D-B1AF-D1316635F0E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CFFFAE1-F36B-485A-AAE1-F18F7A01A84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7B44FBD-194E-484A-8DB1-AF95B388B89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2EADA5F-72A6-44F4-8F1E-A8C3BF8F0F9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396140E-DE2B-4CAF-B192-84831ECF265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286C293-2B57-46C8-96A2-623F5C3AC8A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45914E6-A21F-4CBA-8B11-DB1CCA94304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6A19B31-3185-4065-BAC1-2673BBBA22D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2AE8561-D0AA-4822-9C56-B77446F26C2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76CE931-5DBE-4F8D-92E3-1F4B45DCFA7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82D36F0-2E72-4BAC-AF71-8B1F5342E35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D495761-E277-4ABE-BF76-B96534AB8A3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87D9C17-5D5D-4558-B1A7-F3BD762467A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3180584-3ED6-4EFA-989E-E5B34B9A019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A784A4-23BB-487E-BA13-4D34B2E803F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7822720-A24C-4C4D-A86E-4D72CD6E363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948368C-FB15-4E03-8D29-041BF32CA2A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827096E-3029-4445-9BE6-A9EF66973D8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8C6AE1C-5ABC-499C-B8B9-6BE21D2C53D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ポイント減少し、類似団体平均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上回っているものの、依然として全国平均や千葉県平均と低い水準にある。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町の面積が広く、山林が大部分を占めるという地理的条件から行政の効率化が困難な状況にあるが、緊急に必要な事業を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峻別</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し投資的経費を抑制するなど歳出の見直しを実施するとともに、歳入においては定住化や子育て施策等に取組み人口減少に歯止めをかけ、地方税の徴収強化と併せて自主財源の確保に努める。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D135A1A-58F8-4A08-A80C-BBA2A6EC7CC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CE20504-7C78-4114-ADB4-57C849A2368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E5AFCAB1-AB3C-404B-B63D-CE3D44F37739}"/>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7409730-C3BE-4171-9394-63D1F1E1926D}"/>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806FD944-E55C-4635-BCFC-25F59B0828C6}"/>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643F6C67-EA25-4446-A0CE-1CFCB30A36D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3BE51C7B-C117-4A55-B466-5700B1FE908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2EBC16E-7FF6-476F-BFAB-0E09B4AF89F2}"/>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E1A263F5-017E-4DF5-995B-9FEC5621A5F1}"/>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8034C5FE-C209-4260-AF60-BE36CEE134EA}"/>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7E58CA31-1927-4091-AAF0-D426A87A375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91DBF22-F2D2-4244-8119-36B5F6A68BA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91F6E71-78DA-47CE-9BA3-C3D13B6FDA0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DFB627B1-6394-42CC-9039-CA3E7DD2C87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78B519D4-49FF-4992-BFED-D04CE46D38F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2F788B59-0742-4232-864C-F74B280EFB2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1FACBEC4-C6A9-4A24-80A1-09860E709CDA}"/>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6E4D616-7CCE-4859-B1B3-7FE005DF83C3}"/>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B74627D0-D1E0-40E0-8288-8A1AF72BEF1D}"/>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EDACEB73-0401-4514-AF1F-386D3A87C546}"/>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D44A95F5-747A-420C-91A0-5951D80930BF}"/>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6FEC014D-028F-4661-842A-FD9A3BA18165}"/>
            </a:ext>
          </a:extLst>
        </xdr:cNvPr>
        <xdr:cNvCxnSpPr/>
      </xdr:nvCxnSpPr>
      <xdr:spPr>
        <a:xfrm>
          <a:off x="4114800" y="73641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DA506057-B82D-487C-8D86-4C9AC8FA40A7}"/>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6205F6C1-0CE9-4BEB-B783-79FC16E730F8}"/>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1C23DC0-31AE-416B-8037-C1C7F98BAA1A}"/>
            </a:ext>
          </a:extLst>
        </xdr:cNvPr>
        <xdr:cNvCxnSpPr/>
      </xdr:nvCxnSpPr>
      <xdr:spPr>
        <a:xfrm>
          <a:off x="3225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F75DF83E-284A-4AFF-9EB4-CCA0F7EEEFAF}"/>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97C6C5A5-FC74-41BD-9CCE-46446B9C3D89}"/>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A970C108-DB5A-49CA-99DD-3F829C7A8349}"/>
            </a:ext>
          </a:extLst>
        </xdr:cNvPr>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354E1FE0-FE11-4FE6-8F85-73E9FEA86B09}"/>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682749A1-A8F0-40AC-BAE6-727E144E10C7}"/>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151795</xdr:rowOff>
    </xdr:to>
    <xdr:cxnSp macro="">
      <xdr:nvCxnSpPr>
        <xdr:cNvPr id="79" name="直線コネクタ 78">
          <a:extLst>
            <a:ext uri="{FF2B5EF4-FFF2-40B4-BE49-F238E27FC236}">
              <a16:creationId xmlns:a16="http://schemas.microsoft.com/office/drawing/2014/main" id="{D0BB3D77-E73E-4AF6-AA36-C17358D57DB1}"/>
            </a:ext>
          </a:extLst>
        </xdr:cNvPr>
        <xdr:cNvCxnSpPr/>
      </xdr:nvCxnSpPr>
      <xdr:spPr>
        <a:xfrm flipV="1">
          <a:off x="1447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5C5B3847-1CEA-4EE1-BAAA-B6DCC24119D3}"/>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FCCC7797-8925-49C6-A2A6-EC67556A4A12}"/>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81833253-731A-4723-8163-FC4924948DFF}"/>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2B48907C-A4D1-49F2-B4DB-10E8227D8306}"/>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F2002FB-1F28-4526-B5DA-9B191CE0435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F5822DD-2743-48FB-9E41-AC1A1B0E764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A673318-F411-4D48-98BA-08E89CDBBE3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EC7BF17-85CF-4180-8D34-9DBEF5AB1B8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D7BCEA56-2689-4945-B7DF-A5AB86AA9BC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3B6BCE7C-CF39-40FE-B030-D380E0E3F5BE}"/>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770CE0A2-1708-4D0D-B2F6-B26AC44D55C6}"/>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59E29A91-E26E-45B4-A82F-C11F46CFC0D2}"/>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id="{6E82A215-84ED-4926-8BF0-896C8AD39441}"/>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EBFB91EC-917C-4AA2-91CA-CE4AC239175B}"/>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83BD3124-93EA-4B11-81A3-1BF4F68286D8}"/>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a:extLst>
            <a:ext uri="{FF2B5EF4-FFF2-40B4-BE49-F238E27FC236}">
              <a16:creationId xmlns:a16="http://schemas.microsoft.com/office/drawing/2014/main" id="{7FB7E7B6-E017-4D85-BB05-D63AD535730A}"/>
            </a:ext>
          </a:extLst>
        </xdr:cNvPr>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29832</xdr:rowOff>
    </xdr:from>
    <xdr:ext cx="762000" cy="259045"/>
    <xdr:sp macro="" textlink="">
      <xdr:nvSpPr>
        <xdr:cNvPr id="96" name="テキスト ボックス 95">
          <a:extLst>
            <a:ext uri="{FF2B5EF4-FFF2-40B4-BE49-F238E27FC236}">
              <a16:creationId xmlns:a16="http://schemas.microsoft.com/office/drawing/2014/main" id="{4FC148FC-1A20-47CC-B4C2-C18FB997D0F0}"/>
            </a:ext>
          </a:extLst>
        </xdr:cNvPr>
        <xdr:cNvSpPr txBox="1"/>
      </xdr:nvSpPr>
      <xdr:spPr>
        <a:xfrm>
          <a:off x="1955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id="{6F7B516E-59B9-414A-BCF5-ABF13514B60A}"/>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41322</xdr:rowOff>
    </xdr:from>
    <xdr:ext cx="762000" cy="259045"/>
    <xdr:sp macro="" textlink="">
      <xdr:nvSpPr>
        <xdr:cNvPr id="98" name="テキスト ボックス 97">
          <a:extLst>
            <a:ext uri="{FF2B5EF4-FFF2-40B4-BE49-F238E27FC236}">
              <a16:creationId xmlns:a16="http://schemas.microsoft.com/office/drawing/2014/main" id="{A32715AA-DB81-46E2-BEDE-904ED0D2060B}"/>
            </a:ext>
          </a:extLst>
        </xdr:cNvPr>
        <xdr:cNvSpPr txBox="1"/>
      </xdr:nvSpPr>
      <xdr:spPr>
        <a:xfrm>
          <a:off x="1066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8A611FA6-B79C-453E-A662-99E112C8BE7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E1682719-499A-4EA5-8BE9-F301B51DDB1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4A929C86-A5A1-4883-A01E-67FC21B97F3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EDD37FBC-C06B-427B-A08F-49219579C6A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CDAF2B09-4718-4DF1-81E2-7B34EE4C2CC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5566ABC9-449C-440D-9207-DFDBF29D87E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9FBB85C0-B433-49D9-960B-43C133D8DB1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6119F997-BB1F-4F2B-9C87-02EF3C951B5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F386AA29-F70D-461B-9969-2152FC8B973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781DB603-C535-4088-829E-655287CAA6D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95DEBFEA-A23D-4BC5-ADE5-F7DE4575114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ACBA370B-DD28-4E63-999C-7F508A6CD9F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A9EC194B-1DB8-4742-9821-EA71FE5A216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水光熱費の増加や、新型コロナウイルス感染症の影響により中止としていた事業が再開した関係で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％上回る形となったが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、千葉県平均及び全国平均のいずれをも下回る水準となった。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しかし、会計年度任用職員制度への移行などもあって人件費などの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経費部分の割合が高い水準となっていることなどが、依然として経常収支比率が高いことの要因となっている。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、定員管理や会計年度任用職員の任用の適正化などの徹底をはじめ、</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事業の見直しなどを進め、経常経費の削減を図る。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C477A2BD-E97B-455F-932A-5583A4BE10E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41ED75B-9111-4188-A13B-B7D899E683E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ADEBA490-40FE-43B0-AF78-E6C3F1F909F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5406E974-4629-41D0-9A49-D9B946B3B794}"/>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7A7D4758-8BF2-4E7A-B310-630679805AE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CD1C2B0B-F149-43AB-872A-2637CBFC5C5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DB36D319-C055-4353-809D-5DC0176E3456}"/>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7856CEA2-A39A-43AE-9154-D142FAB82F1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F675700-E0DF-4E8E-9FD4-48A5C3E0C3D7}"/>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924B9D6-50BC-4F2C-B1D5-ACC9EC78E18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D5F68BB9-F5CA-487E-BF7B-F069911003C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8664D79-1AE5-4F34-951E-3B7C9131D40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89AC6DB6-1B85-4D1A-8540-11B9B5E8BC3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96264A34-1213-4E2E-9190-661E7E3FB44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E8C0605B-8F78-4B7B-A1AE-0C9ABC6E857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991F9E82-907C-4B4A-9F23-D5486161D05D}"/>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F85EB6A9-A00A-49DD-9D16-D22055A22565}"/>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5471D881-4348-4F70-B174-9F7E5646AB72}"/>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3090630F-43E4-4235-BAA1-33BC1B63058B}"/>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63</xdr:row>
      <xdr:rowOff>104648</xdr:rowOff>
    </xdr:to>
    <xdr:cxnSp macro="">
      <xdr:nvCxnSpPr>
        <xdr:cNvPr id="131" name="直線コネクタ 130">
          <a:extLst>
            <a:ext uri="{FF2B5EF4-FFF2-40B4-BE49-F238E27FC236}">
              <a16:creationId xmlns:a16="http://schemas.microsoft.com/office/drawing/2014/main" id="{65923D9A-ABE8-4F4E-94C9-7A56F12F3306}"/>
            </a:ext>
          </a:extLst>
        </xdr:cNvPr>
        <xdr:cNvCxnSpPr/>
      </xdr:nvCxnSpPr>
      <xdr:spPr>
        <a:xfrm>
          <a:off x="4114800" y="10630916"/>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9B3A33DE-DE04-44FB-B1B3-26D27F5A8B71}"/>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E0381270-BE41-49F4-A9F6-7D063302246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64</xdr:row>
      <xdr:rowOff>20066</xdr:rowOff>
    </xdr:to>
    <xdr:cxnSp macro="">
      <xdr:nvCxnSpPr>
        <xdr:cNvPr id="134" name="直線コネクタ 133">
          <a:extLst>
            <a:ext uri="{FF2B5EF4-FFF2-40B4-BE49-F238E27FC236}">
              <a16:creationId xmlns:a16="http://schemas.microsoft.com/office/drawing/2014/main" id="{51E01353-96ED-421D-A783-529526439AED}"/>
            </a:ext>
          </a:extLst>
        </xdr:cNvPr>
        <xdr:cNvCxnSpPr/>
      </xdr:nvCxnSpPr>
      <xdr:spPr>
        <a:xfrm flipV="1">
          <a:off x="3225800" y="1063091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E7F13E8D-40ED-4029-8321-83FEB0919F4D}"/>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9A96B0FE-2EC2-4516-A5BF-49FB07E6D358}"/>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121412</xdr:rowOff>
    </xdr:to>
    <xdr:cxnSp macro="">
      <xdr:nvCxnSpPr>
        <xdr:cNvPr id="137" name="直線コネクタ 136">
          <a:extLst>
            <a:ext uri="{FF2B5EF4-FFF2-40B4-BE49-F238E27FC236}">
              <a16:creationId xmlns:a16="http://schemas.microsoft.com/office/drawing/2014/main" id="{C495B7B5-F0D6-4EE5-BDED-A2B2B7E537F6}"/>
            </a:ext>
          </a:extLst>
        </xdr:cNvPr>
        <xdr:cNvCxnSpPr/>
      </xdr:nvCxnSpPr>
      <xdr:spPr>
        <a:xfrm flipV="1">
          <a:off x="2336800" y="1099286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E5C81600-4EE5-4156-9D03-59BEB5CA7C55}"/>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108729</xdr:rowOff>
    </xdr:from>
    <xdr:ext cx="762000" cy="259045"/>
    <xdr:sp macro="" textlink="">
      <xdr:nvSpPr>
        <xdr:cNvPr id="139" name="テキスト ボックス 138">
          <a:extLst>
            <a:ext uri="{FF2B5EF4-FFF2-40B4-BE49-F238E27FC236}">
              <a16:creationId xmlns:a16="http://schemas.microsoft.com/office/drawing/2014/main" id="{F31DA882-92BE-444A-A796-74C6B3BE22EA}"/>
            </a:ext>
          </a:extLst>
        </xdr:cNvPr>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64</xdr:row>
      <xdr:rowOff>121412</xdr:rowOff>
    </xdr:to>
    <xdr:cxnSp macro="">
      <xdr:nvCxnSpPr>
        <xdr:cNvPr id="140" name="直線コネクタ 139">
          <a:extLst>
            <a:ext uri="{FF2B5EF4-FFF2-40B4-BE49-F238E27FC236}">
              <a16:creationId xmlns:a16="http://schemas.microsoft.com/office/drawing/2014/main" id="{0A99E18C-3ED7-4D6C-8652-A1DD00A08CD7}"/>
            </a:ext>
          </a:extLst>
        </xdr:cNvPr>
        <xdr:cNvCxnSpPr/>
      </xdr:nvCxnSpPr>
      <xdr:spPr>
        <a:xfrm>
          <a:off x="1447800" y="110507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C24F9690-B5FA-42DF-81D8-CFCEDB009529}"/>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76899282-8251-4858-A81A-17FFD0DCE386}"/>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809570C8-06FC-4595-8C34-669B44198324}"/>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a:extLst>
            <a:ext uri="{FF2B5EF4-FFF2-40B4-BE49-F238E27FC236}">
              <a16:creationId xmlns:a16="http://schemas.microsoft.com/office/drawing/2014/main" id="{EB51416B-A464-4C6A-80C5-D06748CF740B}"/>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EEAE548-5406-48BA-9F85-56BA7A012FF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7DCAD6C-80E6-465D-B266-59DF6D33810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9BFE239-6595-4787-878F-A335BF4E966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E110B76-5329-4D26-B8E6-A2172E162B0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2C0F03B-CF56-4F37-9142-52CD090BBBA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50" name="楕円 149">
          <a:extLst>
            <a:ext uri="{FF2B5EF4-FFF2-40B4-BE49-F238E27FC236}">
              <a16:creationId xmlns:a16="http://schemas.microsoft.com/office/drawing/2014/main" id="{F0832369-22B6-4007-B1EB-9D1404394C3C}"/>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1" name="財政構造の弾力性該当値テキスト">
          <a:extLst>
            <a:ext uri="{FF2B5EF4-FFF2-40B4-BE49-F238E27FC236}">
              <a16:creationId xmlns:a16="http://schemas.microsoft.com/office/drawing/2014/main" id="{D84F3CBE-9405-4CB2-9A7D-6FBBB1527D1B}"/>
            </a:ext>
          </a:extLst>
        </xdr:cNvPr>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2" name="楕円 151">
          <a:extLst>
            <a:ext uri="{FF2B5EF4-FFF2-40B4-BE49-F238E27FC236}">
              <a16:creationId xmlns:a16="http://schemas.microsoft.com/office/drawing/2014/main" id="{40A70707-9B8B-4872-A197-5D3C89D97492}"/>
            </a:ext>
          </a:extLst>
        </xdr:cNvPr>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3" name="テキスト ボックス 152">
          <a:extLst>
            <a:ext uri="{FF2B5EF4-FFF2-40B4-BE49-F238E27FC236}">
              <a16:creationId xmlns:a16="http://schemas.microsoft.com/office/drawing/2014/main" id="{B009B4F1-DB79-4952-88EF-746A2EC1ACD4}"/>
            </a:ext>
          </a:extLst>
        </xdr:cNvPr>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4" name="楕円 153">
          <a:extLst>
            <a:ext uri="{FF2B5EF4-FFF2-40B4-BE49-F238E27FC236}">
              <a16:creationId xmlns:a16="http://schemas.microsoft.com/office/drawing/2014/main" id="{56F434E6-7C1C-4D98-A4DC-00118B7F4394}"/>
            </a:ext>
          </a:extLst>
        </xdr:cNvPr>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81043</xdr:rowOff>
    </xdr:from>
    <xdr:ext cx="762000" cy="259045"/>
    <xdr:sp macro="" textlink="">
      <xdr:nvSpPr>
        <xdr:cNvPr id="155" name="テキスト ボックス 154">
          <a:extLst>
            <a:ext uri="{FF2B5EF4-FFF2-40B4-BE49-F238E27FC236}">
              <a16:creationId xmlns:a16="http://schemas.microsoft.com/office/drawing/2014/main" id="{7608144B-CA99-4CF0-9584-F1008218A366}"/>
            </a:ext>
          </a:extLst>
        </xdr:cNvPr>
        <xdr:cNvSpPr txBox="1"/>
      </xdr:nvSpPr>
      <xdr:spPr>
        <a:xfrm>
          <a:off x="2844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70612</xdr:rowOff>
    </xdr:from>
    <xdr:to>
      <xdr:col>11</xdr:col>
      <xdr:colOff>82550</xdr:colOff>
      <xdr:row>65</xdr:row>
      <xdr:rowOff>762</xdr:rowOff>
    </xdr:to>
    <xdr:sp macro="" textlink="">
      <xdr:nvSpPr>
        <xdr:cNvPr id="156" name="楕円 155">
          <a:extLst>
            <a:ext uri="{FF2B5EF4-FFF2-40B4-BE49-F238E27FC236}">
              <a16:creationId xmlns:a16="http://schemas.microsoft.com/office/drawing/2014/main" id="{16D5495F-5A1F-4F9C-992C-D14C93BF43D5}"/>
            </a:ext>
          </a:extLst>
        </xdr:cNvPr>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156989</xdr:rowOff>
    </xdr:from>
    <xdr:ext cx="762000" cy="259045"/>
    <xdr:sp macro="" textlink="">
      <xdr:nvSpPr>
        <xdr:cNvPr id="157" name="テキスト ボックス 156">
          <a:extLst>
            <a:ext uri="{FF2B5EF4-FFF2-40B4-BE49-F238E27FC236}">
              <a16:creationId xmlns:a16="http://schemas.microsoft.com/office/drawing/2014/main" id="{65664397-EEC1-4072-91ED-BEBCB3E81D5B}"/>
            </a:ext>
          </a:extLst>
        </xdr:cNvPr>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8" name="楕円 157">
          <a:extLst>
            <a:ext uri="{FF2B5EF4-FFF2-40B4-BE49-F238E27FC236}">
              <a16:creationId xmlns:a16="http://schemas.microsoft.com/office/drawing/2014/main" id="{CFD448A8-FBE8-4228-8D57-A0538FF31CB8}"/>
            </a:ext>
          </a:extLst>
        </xdr:cNvPr>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138955</xdr:rowOff>
    </xdr:from>
    <xdr:ext cx="762000" cy="259045"/>
    <xdr:sp macro="" textlink="">
      <xdr:nvSpPr>
        <xdr:cNvPr id="159" name="テキスト ボックス 158">
          <a:extLst>
            <a:ext uri="{FF2B5EF4-FFF2-40B4-BE49-F238E27FC236}">
              <a16:creationId xmlns:a16="http://schemas.microsoft.com/office/drawing/2014/main" id="{C3DDA404-51E1-4D32-BC9B-7D05E1240AD1}"/>
            </a:ext>
          </a:extLst>
        </xdr:cNvPr>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C77E5901-4E87-488D-80CD-274992BC045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E19CC0C2-BE99-4A7B-8693-C44CA759EF1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8DBAB52-920E-4DF4-AE5C-CE5DB4F45E1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2FF33A87-212C-4A44-A3FF-5744FBA12A6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5ABDA40-6E92-44E6-B970-50E3D30C61D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11588458-0B5A-471B-8695-BE3F731E7E8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3672D93B-64CD-43DF-8B03-2C48C09FC05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7CD827E-8C47-44C7-9DE2-C97BD9A9064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BC4FA318-EC7D-4498-8AFD-776E78A3F4E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E0AA510F-055E-474D-A853-DF7611B8702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E993E05E-ED28-4C10-B39F-5C735ED51F4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9DBA347D-CCBE-4B11-B373-518BC86A64A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B58F254B-4B1D-4AA2-B85C-50CDD481F6F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前年度に比べ</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、依然として類似団体平均を下回っている。しかしながら、千葉県平均や全国平均と比較すると高い水準である。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人口減少による分母の減が数値の高水準の大きな要因となっているが、町の面積が広く行政の効率化が困難</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な状況で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物価高騰による水光熱費や労務費単価が増加しているため、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事務事業の見直しを中心とした組織の簡素化により、定員管理の適正化に努め、人件費の抑制や物件費等のコスト削減を図る。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1EAF5358-71DB-4470-9668-4B692D76AD8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9EDF8DA3-E77A-484B-8415-586FC60A5F5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42A2E080-2301-4360-9764-C450C38324C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12CAE4EE-1432-41BE-8FF9-D874B2C8C1A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D1EDA2A8-31EA-4E83-86E2-C7A9B810F934}"/>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CA3163CB-C0D4-43DE-B2DD-2BA806A9A1C9}"/>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FF6D288F-AE50-433C-8354-8253A7CBB98D}"/>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3A237B7C-3496-4BE7-A75E-4ED4AF6A9333}"/>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BEFE840C-33A2-49A8-9DBA-3A5129C7A72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13C8546C-BAF8-4AA8-AE87-FEFD00F95A1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5550D704-1BB4-4998-B524-490D9A77A65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CE237DAC-27F5-491C-8F32-7BB552A463B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77E78093-6E45-4F6F-A91F-89EED68B31BA}"/>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E43462C9-CA38-4DE8-8C01-E07D07EA93B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B9B7B54F-5A8B-48F7-B522-AC16C7208C86}"/>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277D7456-D5DB-46C5-B949-2AFFD4A7A60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51A29344-63C6-4D75-BB34-A83C1A890545}"/>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BDB47BB4-2707-43B9-AC4F-9FF27752AE17}"/>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A42FF9B7-F55E-4D1B-951F-2EBF653C7127}"/>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640AC683-5157-4CA8-A595-D190312D1218}"/>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D3C0175F-4465-4E45-9168-06415F8718AE}"/>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123023</xdr:rowOff>
    </xdr:from>
    <xdr:to>
      <xdr:col>23</xdr:col>
      <xdr:colOff>133350</xdr:colOff>
      <xdr:row>80</xdr:row>
      <xdr:rowOff>145788</xdr:rowOff>
    </xdr:to>
    <xdr:cxnSp macro="">
      <xdr:nvCxnSpPr>
        <xdr:cNvPr id="194" name="直線コネクタ 193">
          <a:extLst>
            <a:ext uri="{FF2B5EF4-FFF2-40B4-BE49-F238E27FC236}">
              <a16:creationId xmlns:a16="http://schemas.microsoft.com/office/drawing/2014/main" id="{3A88BE73-456E-427C-8FE9-8947EECC1E34}"/>
            </a:ext>
          </a:extLst>
        </xdr:cNvPr>
        <xdr:cNvCxnSpPr/>
      </xdr:nvCxnSpPr>
      <xdr:spPr>
        <a:xfrm>
          <a:off x="4114800" y="13839023"/>
          <a:ext cx="8382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B7C7871F-EDA1-45DE-B5C4-F855EEE00F9C}"/>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CD38199C-75A8-4FC1-B7C1-CF1926EB2DA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123023</xdr:rowOff>
    </xdr:from>
    <xdr:to>
      <xdr:col>19</xdr:col>
      <xdr:colOff>133350</xdr:colOff>
      <xdr:row>80</xdr:row>
      <xdr:rowOff>150465</xdr:rowOff>
    </xdr:to>
    <xdr:cxnSp macro="">
      <xdr:nvCxnSpPr>
        <xdr:cNvPr id="197" name="直線コネクタ 196">
          <a:extLst>
            <a:ext uri="{FF2B5EF4-FFF2-40B4-BE49-F238E27FC236}">
              <a16:creationId xmlns:a16="http://schemas.microsoft.com/office/drawing/2014/main" id="{4B0EBFB2-4551-435C-AF01-BE2F67B4C173}"/>
            </a:ext>
          </a:extLst>
        </xdr:cNvPr>
        <xdr:cNvCxnSpPr/>
      </xdr:nvCxnSpPr>
      <xdr:spPr>
        <a:xfrm flipV="1">
          <a:off x="3225800" y="13839023"/>
          <a:ext cx="8890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B61326D3-A03C-454B-B4AF-50872CB26119}"/>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58BD1382-8AE5-4681-9B58-A89DFCD73E22}"/>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57899</xdr:rowOff>
    </xdr:from>
    <xdr:to>
      <xdr:col>15</xdr:col>
      <xdr:colOff>82550</xdr:colOff>
      <xdr:row>80</xdr:row>
      <xdr:rowOff>150465</xdr:rowOff>
    </xdr:to>
    <xdr:cxnSp macro="">
      <xdr:nvCxnSpPr>
        <xdr:cNvPr id="200" name="直線コネクタ 199">
          <a:extLst>
            <a:ext uri="{FF2B5EF4-FFF2-40B4-BE49-F238E27FC236}">
              <a16:creationId xmlns:a16="http://schemas.microsoft.com/office/drawing/2014/main" id="{73A2D58C-867C-4FAD-AF4D-7554A25727CE}"/>
            </a:ext>
          </a:extLst>
        </xdr:cNvPr>
        <xdr:cNvCxnSpPr/>
      </xdr:nvCxnSpPr>
      <xdr:spPr>
        <a:xfrm>
          <a:off x="2336800" y="13773899"/>
          <a:ext cx="889000" cy="9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17270709-03E4-485A-B01A-A770980A1A5E}"/>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A9AA8F44-9CEF-402D-AEE5-6220F912EB38}"/>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57899</xdr:rowOff>
    </xdr:from>
    <xdr:to>
      <xdr:col>11</xdr:col>
      <xdr:colOff>31750</xdr:colOff>
      <xdr:row>80</xdr:row>
      <xdr:rowOff>84413</xdr:rowOff>
    </xdr:to>
    <xdr:cxnSp macro="">
      <xdr:nvCxnSpPr>
        <xdr:cNvPr id="203" name="直線コネクタ 202">
          <a:extLst>
            <a:ext uri="{FF2B5EF4-FFF2-40B4-BE49-F238E27FC236}">
              <a16:creationId xmlns:a16="http://schemas.microsoft.com/office/drawing/2014/main" id="{B35B18BC-7E0A-4A38-A7F1-FC1365A2F2FE}"/>
            </a:ext>
          </a:extLst>
        </xdr:cNvPr>
        <xdr:cNvCxnSpPr/>
      </xdr:nvCxnSpPr>
      <xdr:spPr>
        <a:xfrm flipV="1">
          <a:off x="1447800" y="13773899"/>
          <a:ext cx="889000" cy="2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9173BF48-6154-4F11-9487-1345BF0B7BDB}"/>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89ACF5B7-4D35-498C-8115-2148467E2948}"/>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1972AD3F-F8EA-4386-8CA3-59A100F91FED}"/>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DA99E223-0126-4CD6-8250-452AFDFC2F7C}"/>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A070C44-F819-4A7F-87ED-8D895CF2EA3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9A68ECE-FC99-4EFD-88DD-8359A437D34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EFCBEAD-A29F-421A-B47A-9BD7D9E0D86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CBA2CA8-32FA-40DB-9BF3-E45EA58A50D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C60FD24-E904-42BF-9FD9-A4B258A87A7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94988</xdr:rowOff>
    </xdr:from>
    <xdr:to>
      <xdr:col>23</xdr:col>
      <xdr:colOff>184150</xdr:colOff>
      <xdr:row>81</xdr:row>
      <xdr:rowOff>25138</xdr:rowOff>
    </xdr:to>
    <xdr:sp macro="" textlink="">
      <xdr:nvSpPr>
        <xdr:cNvPr id="213" name="楕円 212">
          <a:extLst>
            <a:ext uri="{FF2B5EF4-FFF2-40B4-BE49-F238E27FC236}">
              <a16:creationId xmlns:a16="http://schemas.microsoft.com/office/drawing/2014/main" id="{4ED7951E-0A27-4F92-B078-14780D990296}"/>
            </a:ext>
          </a:extLst>
        </xdr:cNvPr>
        <xdr:cNvSpPr/>
      </xdr:nvSpPr>
      <xdr:spPr>
        <a:xfrm>
          <a:off x="4902200" y="138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111515</xdr:rowOff>
    </xdr:from>
    <xdr:ext cx="762000" cy="259045"/>
    <xdr:sp macro="" textlink="">
      <xdr:nvSpPr>
        <xdr:cNvPr id="214" name="人件費・物件費等の状況該当値テキスト">
          <a:extLst>
            <a:ext uri="{FF2B5EF4-FFF2-40B4-BE49-F238E27FC236}">
              <a16:creationId xmlns:a16="http://schemas.microsoft.com/office/drawing/2014/main" id="{D8D48DD5-28A5-43C5-ADEF-64D41B324AFB}"/>
            </a:ext>
          </a:extLst>
        </xdr:cNvPr>
        <xdr:cNvSpPr txBox="1"/>
      </xdr:nvSpPr>
      <xdr:spPr>
        <a:xfrm>
          <a:off x="5041900" y="1365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72223</xdr:rowOff>
    </xdr:from>
    <xdr:to>
      <xdr:col>19</xdr:col>
      <xdr:colOff>184150</xdr:colOff>
      <xdr:row>81</xdr:row>
      <xdr:rowOff>2373</xdr:rowOff>
    </xdr:to>
    <xdr:sp macro="" textlink="">
      <xdr:nvSpPr>
        <xdr:cNvPr id="215" name="楕円 214">
          <a:extLst>
            <a:ext uri="{FF2B5EF4-FFF2-40B4-BE49-F238E27FC236}">
              <a16:creationId xmlns:a16="http://schemas.microsoft.com/office/drawing/2014/main" id="{C457F639-6138-402B-986E-218E175898F1}"/>
            </a:ext>
          </a:extLst>
        </xdr:cNvPr>
        <xdr:cNvSpPr/>
      </xdr:nvSpPr>
      <xdr:spPr>
        <a:xfrm>
          <a:off x="4064000" y="137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12550</xdr:rowOff>
    </xdr:from>
    <xdr:ext cx="736600" cy="259045"/>
    <xdr:sp macro="" textlink="">
      <xdr:nvSpPr>
        <xdr:cNvPr id="216" name="テキスト ボックス 215">
          <a:extLst>
            <a:ext uri="{FF2B5EF4-FFF2-40B4-BE49-F238E27FC236}">
              <a16:creationId xmlns:a16="http://schemas.microsoft.com/office/drawing/2014/main" id="{D118A6B4-7049-4274-835A-C9810E3D21B6}"/>
            </a:ext>
          </a:extLst>
        </xdr:cNvPr>
        <xdr:cNvSpPr txBox="1"/>
      </xdr:nvSpPr>
      <xdr:spPr>
        <a:xfrm>
          <a:off x="3733800" y="13557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99665</xdr:rowOff>
    </xdr:from>
    <xdr:to>
      <xdr:col>15</xdr:col>
      <xdr:colOff>133350</xdr:colOff>
      <xdr:row>81</xdr:row>
      <xdr:rowOff>29815</xdr:rowOff>
    </xdr:to>
    <xdr:sp macro="" textlink="">
      <xdr:nvSpPr>
        <xdr:cNvPr id="217" name="楕円 216">
          <a:extLst>
            <a:ext uri="{FF2B5EF4-FFF2-40B4-BE49-F238E27FC236}">
              <a16:creationId xmlns:a16="http://schemas.microsoft.com/office/drawing/2014/main" id="{EFB565A4-331D-4428-812B-E43920918A50}"/>
            </a:ext>
          </a:extLst>
        </xdr:cNvPr>
        <xdr:cNvSpPr/>
      </xdr:nvSpPr>
      <xdr:spPr>
        <a:xfrm>
          <a:off x="3175000" y="138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39992</xdr:rowOff>
    </xdr:from>
    <xdr:ext cx="762000" cy="259045"/>
    <xdr:sp macro="" textlink="">
      <xdr:nvSpPr>
        <xdr:cNvPr id="218" name="テキスト ボックス 217">
          <a:extLst>
            <a:ext uri="{FF2B5EF4-FFF2-40B4-BE49-F238E27FC236}">
              <a16:creationId xmlns:a16="http://schemas.microsoft.com/office/drawing/2014/main" id="{7988C523-1FB5-469E-A61E-5AC83C62350E}"/>
            </a:ext>
          </a:extLst>
        </xdr:cNvPr>
        <xdr:cNvSpPr txBox="1"/>
      </xdr:nvSpPr>
      <xdr:spPr>
        <a:xfrm>
          <a:off x="2844800" y="135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7099</xdr:rowOff>
    </xdr:from>
    <xdr:to>
      <xdr:col>11</xdr:col>
      <xdr:colOff>82550</xdr:colOff>
      <xdr:row>80</xdr:row>
      <xdr:rowOff>108699</xdr:rowOff>
    </xdr:to>
    <xdr:sp macro="" textlink="">
      <xdr:nvSpPr>
        <xdr:cNvPr id="219" name="楕円 218">
          <a:extLst>
            <a:ext uri="{FF2B5EF4-FFF2-40B4-BE49-F238E27FC236}">
              <a16:creationId xmlns:a16="http://schemas.microsoft.com/office/drawing/2014/main" id="{51361847-0094-4E53-AA19-BE1CA2DFDBF6}"/>
            </a:ext>
          </a:extLst>
        </xdr:cNvPr>
        <xdr:cNvSpPr/>
      </xdr:nvSpPr>
      <xdr:spPr>
        <a:xfrm>
          <a:off x="2286000" y="137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118876</xdr:rowOff>
    </xdr:from>
    <xdr:ext cx="762000" cy="259045"/>
    <xdr:sp macro="" textlink="">
      <xdr:nvSpPr>
        <xdr:cNvPr id="220" name="テキスト ボックス 219">
          <a:extLst>
            <a:ext uri="{FF2B5EF4-FFF2-40B4-BE49-F238E27FC236}">
              <a16:creationId xmlns:a16="http://schemas.microsoft.com/office/drawing/2014/main" id="{5C66D568-15FC-498D-A151-2FA3ED27D527}"/>
            </a:ext>
          </a:extLst>
        </xdr:cNvPr>
        <xdr:cNvSpPr txBox="1"/>
      </xdr:nvSpPr>
      <xdr:spPr>
        <a:xfrm>
          <a:off x="1955800" y="1349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33613</xdr:rowOff>
    </xdr:from>
    <xdr:to>
      <xdr:col>7</xdr:col>
      <xdr:colOff>31750</xdr:colOff>
      <xdr:row>80</xdr:row>
      <xdr:rowOff>135213</xdr:rowOff>
    </xdr:to>
    <xdr:sp macro="" textlink="">
      <xdr:nvSpPr>
        <xdr:cNvPr id="221" name="楕円 220">
          <a:extLst>
            <a:ext uri="{FF2B5EF4-FFF2-40B4-BE49-F238E27FC236}">
              <a16:creationId xmlns:a16="http://schemas.microsoft.com/office/drawing/2014/main" id="{38176E21-95CC-46FD-B7DF-9C931778FF6C}"/>
            </a:ext>
          </a:extLst>
        </xdr:cNvPr>
        <xdr:cNvSpPr/>
      </xdr:nvSpPr>
      <xdr:spPr>
        <a:xfrm>
          <a:off x="1397000" y="137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145390</xdr:rowOff>
    </xdr:from>
    <xdr:ext cx="762000" cy="259045"/>
    <xdr:sp macro="" textlink="">
      <xdr:nvSpPr>
        <xdr:cNvPr id="222" name="テキスト ボックス 221">
          <a:extLst>
            <a:ext uri="{FF2B5EF4-FFF2-40B4-BE49-F238E27FC236}">
              <a16:creationId xmlns:a16="http://schemas.microsoft.com/office/drawing/2014/main" id="{AA6A7740-DE5E-4DAF-8F4D-143649318BFB}"/>
            </a:ext>
          </a:extLst>
        </xdr:cNvPr>
        <xdr:cNvSpPr txBox="1"/>
      </xdr:nvSpPr>
      <xdr:spPr>
        <a:xfrm>
          <a:off x="1066800" y="1351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81B83C4B-A158-49C6-9D8E-5F03A93F592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66F97B15-D4CD-4DD5-9372-4A7BC76779A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5F4FFB5C-B433-439B-A7CA-C6F43CF5CB3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1D4BE9BF-498E-46D1-8221-56D0E4E644D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49429E10-BDF7-4993-AEFB-F90E71096FD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1B51A526-50F9-4163-BB64-740AC9C2383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6902BB2-0C75-4D63-8A50-C30F8D68FBF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1993405A-6C16-4C70-9A31-E7BD8ED098D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C6AC7676-5F9E-400C-9177-CCD4219A0C8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D5B814F4-BB78-414E-98D6-1E873F51C4B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F9EE075-E125-4523-9187-25AB5F53F25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7D767E3C-2036-4998-A5F5-61972179504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7E04BDD3-D6F0-4CCD-B466-551525F26A5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類似団体平均や全国町村平均を上回っているが、給与体系の適正化のほか、独自の昇給抑制策を図るなどし、全国市平均は下回っている。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今後も人事院及び県人事委員会の勧告を基に民間資金に即した適正な給与体系の構築に努める。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4F8862CD-46A6-4FD9-B698-5BB86C886BE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36ACA121-F9D5-4FE8-9B30-CA8A3929167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EF2B7980-F529-4575-AEDA-9383D0DD4AC1}"/>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8AE42CFB-6523-47D1-863F-07E700C8A39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A4469968-882B-43B7-B954-780FE86B95F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C7532570-55BD-4FD0-B808-0E550FD4979A}"/>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1C2F5BC5-89C9-4D60-B38D-925DBCBF7943}"/>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1B53237D-EFC0-4908-934A-025E534807A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396E0F36-BE41-4385-A50F-C533748AE43D}"/>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348ABC4C-4ED6-4319-8A21-E5028DF443C9}"/>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B1C2DFD5-D4EE-433A-890E-287E9503E411}"/>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C120175-C2C8-4C9C-8EED-A65B0C150B9A}"/>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3B8E2584-F08C-420A-AF47-E182D2E3CDD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6D9C27D0-912C-4AA5-9971-6F89DEBDE868}"/>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71379068-440C-43B4-BCBD-9A68B70858C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5A5CC1B7-2988-49C1-88E8-FE3C3014447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7AE72359-130D-41AF-8E19-74B396CB7E0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DFB7BEEC-EE9C-4979-9D7A-4CF09E00FC4F}"/>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D52AF52D-66CA-466C-B233-B66AAB4EEA66}"/>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382C1D02-733E-4E57-BAC8-1F2B6332FD5B}"/>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1519DC30-4E37-4292-8B6F-599D3EAC512F}"/>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A10A3EE3-09EA-4117-94D3-2FE2A76F0F5A}"/>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88</xdr:row>
      <xdr:rowOff>0</xdr:rowOff>
    </xdr:to>
    <xdr:cxnSp macro="">
      <xdr:nvCxnSpPr>
        <xdr:cNvPr id="258" name="直線コネクタ 257">
          <a:extLst>
            <a:ext uri="{FF2B5EF4-FFF2-40B4-BE49-F238E27FC236}">
              <a16:creationId xmlns:a16="http://schemas.microsoft.com/office/drawing/2014/main" id="{403BF1F1-5D01-4064-A0ED-8C5470783C4E}"/>
            </a:ext>
          </a:extLst>
        </xdr:cNvPr>
        <xdr:cNvCxnSpPr/>
      </xdr:nvCxnSpPr>
      <xdr:spPr>
        <a:xfrm flipV="1">
          <a:off x="16179800" y="14892262"/>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55309233-3F6D-4B52-8682-9D9BBE0C1422}"/>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C8B9EA42-8166-417C-8F40-0EC25FA13055}"/>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88</xdr:row>
      <xdr:rowOff>0</xdr:rowOff>
    </xdr:to>
    <xdr:cxnSp macro="">
      <xdr:nvCxnSpPr>
        <xdr:cNvPr id="261" name="直線コネクタ 260">
          <a:extLst>
            <a:ext uri="{FF2B5EF4-FFF2-40B4-BE49-F238E27FC236}">
              <a16:creationId xmlns:a16="http://schemas.microsoft.com/office/drawing/2014/main" id="{69596919-3DF2-4503-8DE1-534DA55DA696}"/>
            </a:ext>
          </a:extLst>
        </xdr:cNvPr>
        <xdr:cNvCxnSpPr/>
      </xdr:nvCxnSpPr>
      <xdr:spPr>
        <a:xfrm>
          <a:off x="15290800" y="149612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1F14B1C2-A968-46D6-A25B-C540694046A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37B9F444-2184-4E48-B405-6DC9F879EC8F}"/>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45055</xdr:rowOff>
    </xdr:to>
    <xdr:cxnSp macro="">
      <xdr:nvCxnSpPr>
        <xdr:cNvPr id="264" name="直線コネクタ 263">
          <a:extLst>
            <a:ext uri="{FF2B5EF4-FFF2-40B4-BE49-F238E27FC236}">
              <a16:creationId xmlns:a16="http://schemas.microsoft.com/office/drawing/2014/main" id="{CF6B4469-ECDF-409E-A504-D340434EF9DF}"/>
            </a:ext>
          </a:extLst>
        </xdr:cNvPr>
        <xdr:cNvCxnSpPr/>
      </xdr:nvCxnSpPr>
      <xdr:spPr>
        <a:xfrm>
          <a:off x="14401800" y="149267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93EBA453-2C11-424E-B64D-5B5260E3499A}"/>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5F461366-F07C-467E-83A5-910A19F453E2}"/>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7" name="直線コネクタ 266">
          <a:extLst>
            <a:ext uri="{FF2B5EF4-FFF2-40B4-BE49-F238E27FC236}">
              <a16:creationId xmlns:a16="http://schemas.microsoft.com/office/drawing/2014/main" id="{06BC9898-E062-484C-9008-80ED6C4FAB12}"/>
            </a:ext>
          </a:extLst>
        </xdr:cNvPr>
        <xdr:cNvCxnSpPr/>
      </xdr:nvCxnSpPr>
      <xdr:spPr>
        <a:xfrm>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96829C9-4531-447A-BAE7-48FD45EF5757}"/>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9794C1BD-833E-4945-B477-F5D216BCCEF5}"/>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A67BB6DD-5F95-41E8-85E4-F90F793638F4}"/>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BA693185-9EC0-4766-886E-98C67850CE3C}"/>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EEE8762-7AF5-4641-8D49-C764647D2C3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E5E94C8-5281-4B66-BECB-B99DD3608E5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6958D6B-E85E-4CC0-90EF-7503105DE68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3DE5F07-33BE-4E4B-A4F5-162380B2EB6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B30484C-7E68-4642-9FDA-1D897A944F1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7" name="楕円 276">
          <a:extLst>
            <a:ext uri="{FF2B5EF4-FFF2-40B4-BE49-F238E27FC236}">
              <a16:creationId xmlns:a16="http://schemas.microsoft.com/office/drawing/2014/main" id="{4C78BFEF-FAB9-4EB4-811A-D674C23214D1}"/>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8" name="給与水準   （国との比較）該当値テキスト">
          <a:extLst>
            <a:ext uri="{FF2B5EF4-FFF2-40B4-BE49-F238E27FC236}">
              <a16:creationId xmlns:a16="http://schemas.microsoft.com/office/drawing/2014/main" id="{3F036A6B-31AF-4F26-9C29-4E46FF6E857A}"/>
            </a:ext>
          </a:extLst>
        </xdr:cNvPr>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9" name="楕円 278">
          <a:extLst>
            <a:ext uri="{FF2B5EF4-FFF2-40B4-BE49-F238E27FC236}">
              <a16:creationId xmlns:a16="http://schemas.microsoft.com/office/drawing/2014/main" id="{8BDD44CB-822B-46C1-86D7-C5195AF37588}"/>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0" name="テキスト ボックス 279">
          <a:extLst>
            <a:ext uri="{FF2B5EF4-FFF2-40B4-BE49-F238E27FC236}">
              <a16:creationId xmlns:a16="http://schemas.microsoft.com/office/drawing/2014/main" id="{8D525DA0-C884-42E0-B0FC-768E5FF942AA}"/>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1" name="楕円 280">
          <a:extLst>
            <a:ext uri="{FF2B5EF4-FFF2-40B4-BE49-F238E27FC236}">
              <a16:creationId xmlns:a16="http://schemas.microsoft.com/office/drawing/2014/main" id="{269DBD46-C92C-4479-9EB3-2B74C33C8E7C}"/>
            </a:ext>
          </a:extLst>
        </xdr:cNvPr>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2" name="テキスト ボックス 281">
          <a:extLst>
            <a:ext uri="{FF2B5EF4-FFF2-40B4-BE49-F238E27FC236}">
              <a16:creationId xmlns:a16="http://schemas.microsoft.com/office/drawing/2014/main" id="{12836D92-BF60-43F8-9BB4-AEFD5A65DF48}"/>
            </a:ext>
          </a:extLst>
        </xdr:cNvPr>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3" name="楕円 282">
          <a:extLst>
            <a:ext uri="{FF2B5EF4-FFF2-40B4-BE49-F238E27FC236}">
              <a16:creationId xmlns:a16="http://schemas.microsoft.com/office/drawing/2014/main" id="{EFD3BDCD-9D24-4A97-ACFE-8C4C8DE7AAE2}"/>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4" name="テキスト ボックス 283">
          <a:extLst>
            <a:ext uri="{FF2B5EF4-FFF2-40B4-BE49-F238E27FC236}">
              <a16:creationId xmlns:a16="http://schemas.microsoft.com/office/drawing/2014/main" id="{100AD6B9-61F3-4E5B-A073-D7F29E9BD947}"/>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a:extLst>
            <a:ext uri="{FF2B5EF4-FFF2-40B4-BE49-F238E27FC236}">
              <a16:creationId xmlns:a16="http://schemas.microsoft.com/office/drawing/2014/main" id="{1BFC4A8C-5E55-4694-BDC8-5E43E6AA9F4D}"/>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755289FF-2F42-4ADB-ADA8-79035990D1BE}"/>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394E2072-3068-428B-BCB2-A5EAEFD31BA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899D169A-E481-4D0E-97D3-7CA72B3B2DD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94E44957-1516-492C-95C2-23CD923F57B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1BC57D17-5B03-4C10-A465-E499499CA00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91878A57-F54C-43E5-8E85-80681BC0432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AB0124FA-3A01-47C2-9A43-5CD418642D0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639DF526-E00D-4503-9EF4-033BFCDC562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E6C084EB-C45B-4B03-89BB-9EF4B50CCFF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3B8F4DBA-CE80-4B13-82A6-005E829D9EE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CF45E590-9969-4426-BC20-33C203AD843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9D656483-A715-44C4-A995-6C6E54A7019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B0BF26B2-AE98-4998-83CF-6F1EF80D656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324E994F-AB0F-4964-BF29-179FE72B825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定員適正化計画の推進により職員数は減少し、計画の達成率も概ね順調ではあるが、人口の減少も著しく未だ類似団体平均を上回っている。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全国平均、県平均と比較しても大幅に多い状況にあるので、今後も退職者分の不補充、業務の外部委託の推進、会計年度任用職員の利活用等により正規職員の削減を図る。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F535D217-791D-45C0-B7C5-C3B84854167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1633AD57-BE23-488C-8DBC-CE1DB43C150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83F71EDE-614D-4C80-B22E-4D36A27A3D4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B5F7CAC6-1228-4E56-8885-0BCD682CEF1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ED88922C-54A4-415C-9ADE-AB9AB60E083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6E90C1BB-E9D3-4CFD-8582-8242E9E970C9}"/>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4FB33197-306B-48D6-BECE-D011A4A31E4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9FE96616-DB27-4790-A31E-185E017DE8C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9B106689-4083-47C8-BC57-3AC75A134B3F}"/>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5937E5C-7365-48BB-AB08-4718BF7A075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B18566E1-1048-4C67-87A8-9892A627B038}"/>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238B56EA-6E99-4FA0-A5E3-FFB3CB574CE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DAD9170E-6FA3-4E3A-AD5B-662232FE061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5D7D471A-B908-4B31-A44F-95AA1D21B67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7B9DCE6A-E69D-4104-AC72-4C3E14B97BC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DDA5D71F-B5EE-4180-B3C4-270EAE45B37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63921119-7EA7-4D13-AD8D-0793A5BD41B9}"/>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8DD518B3-3737-4272-8891-65C51A354F1D}"/>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8E221190-53E6-409F-91B0-481ECD713E71}"/>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7F1683C9-0EB9-453F-9050-82286805D8D1}"/>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3EC00A11-8299-425C-8AE5-DA6988B0F861}"/>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85344</xdr:rowOff>
    </xdr:from>
    <xdr:to>
      <xdr:col>81</xdr:col>
      <xdr:colOff>44450</xdr:colOff>
      <xdr:row>63</xdr:row>
      <xdr:rowOff>95800</xdr:rowOff>
    </xdr:to>
    <xdr:cxnSp macro="">
      <xdr:nvCxnSpPr>
        <xdr:cNvPr id="321" name="直線コネクタ 320">
          <a:extLst>
            <a:ext uri="{FF2B5EF4-FFF2-40B4-BE49-F238E27FC236}">
              <a16:creationId xmlns:a16="http://schemas.microsoft.com/office/drawing/2014/main" id="{1B0B3929-2815-48BB-A771-01E216B958FF}"/>
            </a:ext>
          </a:extLst>
        </xdr:cNvPr>
        <xdr:cNvCxnSpPr/>
      </xdr:nvCxnSpPr>
      <xdr:spPr>
        <a:xfrm flipV="1">
          <a:off x="16179800" y="10886694"/>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6130C5DB-6A35-4D09-A0CC-C1AFFE93A9CE}"/>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8724C41C-9E82-4634-A21F-44B7D5B4FF42}"/>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65236</xdr:rowOff>
    </xdr:from>
    <xdr:to>
      <xdr:col>77</xdr:col>
      <xdr:colOff>44450</xdr:colOff>
      <xdr:row>63</xdr:row>
      <xdr:rowOff>95800</xdr:rowOff>
    </xdr:to>
    <xdr:cxnSp macro="">
      <xdr:nvCxnSpPr>
        <xdr:cNvPr id="324" name="直線コネクタ 323">
          <a:extLst>
            <a:ext uri="{FF2B5EF4-FFF2-40B4-BE49-F238E27FC236}">
              <a16:creationId xmlns:a16="http://schemas.microsoft.com/office/drawing/2014/main" id="{7A5E43D5-964C-4E7B-97DD-EEED532B9178}"/>
            </a:ext>
          </a:extLst>
        </xdr:cNvPr>
        <xdr:cNvCxnSpPr/>
      </xdr:nvCxnSpPr>
      <xdr:spPr>
        <a:xfrm>
          <a:off x="15290800" y="10866586"/>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2C07B2E8-7744-4A06-87C1-096B04C7AD19}"/>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9BA3C599-F03F-4F3A-BE2A-85F2E7B4B071}"/>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4911</xdr:rowOff>
    </xdr:from>
    <xdr:to>
      <xdr:col>72</xdr:col>
      <xdr:colOff>203200</xdr:colOff>
      <xdr:row>63</xdr:row>
      <xdr:rowOff>65236</xdr:rowOff>
    </xdr:to>
    <xdr:cxnSp macro="">
      <xdr:nvCxnSpPr>
        <xdr:cNvPr id="327" name="直線コネクタ 326">
          <a:extLst>
            <a:ext uri="{FF2B5EF4-FFF2-40B4-BE49-F238E27FC236}">
              <a16:creationId xmlns:a16="http://schemas.microsoft.com/office/drawing/2014/main" id="{F84A4DF8-85AF-4812-BD51-8DA6A55C514E}"/>
            </a:ext>
          </a:extLst>
        </xdr:cNvPr>
        <xdr:cNvCxnSpPr/>
      </xdr:nvCxnSpPr>
      <xdr:spPr>
        <a:xfrm>
          <a:off x="14401800" y="1080626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9FA3EB6E-A204-440B-AA1D-EDEFCEAC7A67}"/>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A761256A-357F-4C45-8F2A-A419B8C47D63}"/>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126492</xdr:rowOff>
    </xdr:from>
    <xdr:to>
      <xdr:col>68</xdr:col>
      <xdr:colOff>152400</xdr:colOff>
      <xdr:row>63</xdr:row>
      <xdr:rowOff>4911</xdr:rowOff>
    </xdr:to>
    <xdr:cxnSp macro="">
      <xdr:nvCxnSpPr>
        <xdr:cNvPr id="330" name="直線コネクタ 329">
          <a:extLst>
            <a:ext uri="{FF2B5EF4-FFF2-40B4-BE49-F238E27FC236}">
              <a16:creationId xmlns:a16="http://schemas.microsoft.com/office/drawing/2014/main" id="{9F7E8AA7-7E19-4150-9A71-4AFBACD593C7}"/>
            </a:ext>
          </a:extLst>
        </xdr:cNvPr>
        <xdr:cNvCxnSpPr/>
      </xdr:nvCxnSpPr>
      <xdr:spPr>
        <a:xfrm>
          <a:off x="13512800" y="10756392"/>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619DD643-DECD-432B-8042-D8B25DD64A85}"/>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260D93FA-8C70-4FE0-8F2B-847528DBF3DF}"/>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FC6D9EC1-E6B6-40F6-A1F5-4BE3CEB9EE1A}"/>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540A5327-5718-4169-9E7E-2EF6FCE8AF0C}"/>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C1BA77E-86AE-4A24-B742-B18E1D44E80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D9D261A-DB8B-4B9F-88B6-A0123DC2603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A6821C1-7247-4AE9-8893-3233A428990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3BFFC7A6-C62C-49F4-A0CD-7BDC3BEA679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0731360-85E9-447E-8AA2-63E911A3839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34544</xdr:rowOff>
    </xdr:from>
    <xdr:to>
      <xdr:col>81</xdr:col>
      <xdr:colOff>95250</xdr:colOff>
      <xdr:row>63</xdr:row>
      <xdr:rowOff>136144</xdr:rowOff>
    </xdr:to>
    <xdr:sp macro="" textlink="">
      <xdr:nvSpPr>
        <xdr:cNvPr id="340" name="楕円 339">
          <a:extLst>
            <a:ext uri="{FF2B5EF4-FFF2-40B4-BE49-F238E27FC236}">
              <a16:creationId xmlns:a16="http://schemas.microsoft.com/office/drawing/2014/main" id="{6FF841A6-892F-4BFF-8B8F-BBB29854CEDD}"/>
            </a:ext>
          </a:extLst>
        </xdr:cNvPr>
        <xdr:cNvSpPr/>
      </xdr:nvSpPr>
      <xdr:spPr>
        <a:xfrm>
          <a:off x="16967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6621</xdr:rowOff>
    </xdr:from>
    <xdr:ext cx="762000" cy="259045"/>
    <xdr:sp macro="" textlink="">
      <xdr:nvSpPr>
        <xdr:cNvPr id="341" name="定員管理の状況該当値テキスト">
          <a:extLst>
            <a:ext uri="{FF2B5EF4-FFF2-40B4-BE49-F238E27FC236}">
              <a16:creationId xmlns:a16="http://schemas.microsoft.com/office/drawing/2014/main" id="{6447AA6E-2455-438F-BFC6-7D026AA3A0FD}"/>
            </a:ext>
          </a:extLst>
        </xdr:cNvPr>
        <xdr:cNvSpPr txBox="1"/>
      </xdr:nvSpPr>
      <xdr:spPr>
        <a:xfrm>
          <a:off x="17106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45000</xdr:rowOff>
    </xdr:from>
    <xdr:to>
      <xdr:col>77</xdr:col>
      <xdr:colOff>95250</xdr:colOff>
      <xdr:row>63</xdr:row>
      <xdr:rowOff>146600</xdr:rowOff>
    </xdr:to>
    <xdr:sp macro="" textlink="">
      <xdr:nvSpPr>
        <xdr:cNvPr id="342" name="楕円 341">
          <a:extLst>
            <a:ext uri="{FF2B5EF4-FFF2-40B4-BE49-F238E27FC236}">
              <a16:creationId xmlns:a16="http://schemas.microsoft.com/office/drawing/2014/main" id="{838D7C52-6FE2-4EAB-B74C-5F345AAD9A87}"/>
            </a:ext>
          </a:extLst>
        </xdr:cNvPr>
        <xdr:cNvSpPr/>
      </xdr:nvSpPr>
      <xdr:spPr>
        <a:xfrm>
          <a:off x="16129000" y="108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131377</xdr:rowOff>
    </xdr:from>
    <xdr:ext cx="736600" cy="259045"/>
    <xdr:sp macro="" textlink="">
      <xdr:nvSpPr>
        <xdr:cNvPr id="343" name="テキスト ボックス 342">
          <a:extLst>
            <a:ext uri="{FF2B5EF4-FFF2-40B4-BE49-F238E27FC236}">
              <a16:creationId xmlns:a16="http://schemas.microsoft.com/office/drawing/2014/main" id="{0465C4D3-88AA-4930-A5D5-46CF13A37C8A}"/>
            </a:ext>
          </a:extLst>
        </xdr:cNvPr>
        <xdr:cNvSpPr txBox="1"/>
      </xdr:nvSpPr>
      <xdr:spPr>
        <a:xfrm>
          <a:off x="15798800" y="10932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14436</xdr:rowOff>
    </xdr:from>
    <xdr:to>
      <xdr:col>73</xdr:col>
      <xdr:colOff>44450</xdr:colOff>
      <xdr:row>63</xdr:row>
      <xdr:rowOff>116036</xdr:rowOff>
    </xdr:to>
    <xdr:sp macro="" textlink="">
      <xdr:nvSpPr>
        <xdr:cNvPr id="344" name="楕円 343">
          <a:extLst>
            <a:ext uri="{FF2B5EF4-FFF2-40B4-BE49-F238E27FC236}">
              <a16:creationId xmlns:a16="http://schemas.microsoft.com/office/drawing/2014/main" id="{B8C7525B-72FD-4693-BCCE-44120D2D35DB}"/>
            </a:ext>
          </a:extLst>
        </xdr:cNvPr>
        <xdr:cNvSpPr/>
      </xdr:nvSpPr>
      <xdr:spPr>
        <a:xfrm>
          <a:off x="15240000" y="108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100813</xdr:rowOff>
    </xdr:from>
    <xdr:ext cx="762000" cy="259045"/>
    <xdr:sp macro="" textlink="">
      <xdr:nvSpPr>
        <xdr:cNvPr id="345" name="テキスト ボックス 344">
          <a:extLst>
            <a:ext uri="{FF2B5EF4-FFF2-40B4-BE49-F238E27FC236}">
              <a16:creationId xmlns:a16="http://schemas.microsoft.com/office/drawing/2014/main" id="{8723BD0D-10E6-48AD-B515-E5CD3D42AC52}"/>
            </a:ext>
          </a:extLst>
        </xdr:cNvPr>
        <xdr:cNvSpPr txBox="1"/>
      </xdr:nvSpPr>
      <xdr:spPr>
        <a:xfrm>
          <a:off x="14909800" y="1090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125561</xdr:rowOff>
    </xdr:from>
    <xdr:to>
      <xdr:col>68</xdr:col>
      <xdr:colOff>203200</xdr:colOff>
      <xdr:row>63</xdr:row>
      <xdr:rowOff>55711</xdr:rowOff>
    </xdr:to>
    <xdr:sp macro="" textlink="">
      <xdr:nvSpPr>
        <xdr:cNvPr id="346" name="楕円 345">
          <a:extLst>
            <a:ext uri="{FF2B5EF4-FFF2-40B4-BE49-F238E27FC236}">
              <a16:creationId xmlns:a16="http://schemas.microsoft.com/office/drawing/2014/main" id="{DFBD997F-BE19-43B5-A030-13EA31C0A24D}"/>
            </a:ext>
          </a:extLst>
        </xdr:cNvPr>
        <xdr:cNvSpPr/>
      </xdr:nvSpPr>
      <xdr:spPr>
        <a:xfrm>
          <a:off x="14351000" y="107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40488</xdr:rowOff>
    </xdr:from>
    <xdr:ext cx="762000" cy="259045"/>
    <xdr:sp macro="" textlink="">
      <xdr:nvSpPr>
        <xdr:cNvPr id="347" name="テキスト ボックス 346">
          <a:extLst>
            <a:ext uri="{FF2B5EF4-FFF2-40B4-BE49-F238E27FC236}">
              <a16:creationId xmlns:a16="http://schemas.microsoft.com/office/drawing/2014/main" id="{191AB2FB-0D92-48BC-A5B3-440BB8BD9078}"/>
            </a:ext>
          </a:extLst>
        </xdr:cNvPr>
        <xdr:cNvSpPr txBox="1"/>
      </xdr:nvSpPr>
      <xdr:spPr>
        <a:xfrm>
          <a:off x="14020800" y="1084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75692</xdr:rowOff>
    </xdr:from>
    <xdr:to>
      <xdr:col>64</xdr:col>
      <xdr:colOff>152400</xdr:colOff>
      <xdr:row>63</xdr:row>
      <xdr:rowOff>5842</xdr:rowOff>
    </xdr:to>
    <xdr:sp macro="" textlink="">
      <xdr:nvSpPr>
        <xdr:cNvPr id="348" name="楕円 347">
          <a:extLst>
            <a:ext uri="{FF2B5EF4-FFF2-40B4-BE49-F238E27FC236}">
              <a16:creationId xmlns:a16="http://schemas.microsoft.com/office/drawing/2014/main" id="{BCD31642-39A1-407C-953A-927952C07471}"/>
            </a:ext>
          </a:extLst>
        </xdr:cNvPr>
        <xdr:cNvSpPr/>
      </xdr:nvSpPr>
      <xdr:spPr>
        <a:xfrm>
          <a:off x="13462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162069</xdr:rowOff>
    </xdr:from>
    <xdr:ext cx="762000" cy="259045"/>
    <xdr:sp macro="" textlink="">
      <xdr:nvSpPr>
        <xdr:cNvPr id="349" name="テキスト ボックス 348">
          <a:extLst>
            <a:ext uri="{FF2B5EF4-FFF2-40B4-BE49-F238E27FC236}">
              <a16:creationId xmlns:a16="http://schemas.microsoft.com/office/drawing/2014/main" id="{4381F271-FD70-4FA9-8B78-23F99810D900}"/>
            </a:ext>
          </a:extLst>
        </xdr:cNvPr>
        <xdr:cNvSpPr txBox="1"/>
      </xdr:nvSpPr>
      <xdr:spPr>
        <a:xfrm>
          <a:off x="13131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C4F1D5CB-2016-483F-BC2E-1D0796F7FAF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2261A19F-62F4-4F19-8033-DA3FE88D0E3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101C4B41-1727-4A90-886B-BE1DC5A51AB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D828062C-EBDB-49DB-B576-9037FE420D1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3A7B7895-152D-412B-8570-0155F947DC2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29F98B33-0A17-4152-9100-05DD50249C2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F8CCD680-69BE-4DB7-9866-AF3F64D9AD6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7AC5AC7D-CD58-4DE8-86CF-5C4F7C93173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A3D14826-391E-4616-A928-BD36DE48F6C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CC84F308-8638-4EB8-9C96-C065BD531C1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9178116F-40EA-4C5B-88A7-4369896C772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C159C478-581C-4777-90BF-9B3B2AFE930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87C1D16B-7B50-45DF-9671-FDC556E2B61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元利償還金の額は前年度に比べ</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増加したが、交付税の基準財政需要額に算入される元利償還金が多いため、前年度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従前に引き続き類似団体平均、千葉県平均、全国平均のいずれをも下回る状況であった。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新規発行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抑制に努め</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実質公債費比率の抑制を図る。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493BA2B6-B180-4CCF-BAEE-E4EAC8EE6FF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BCDF6DEA-B8A8-4652-B37F-FAE5662B739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8B34E5E0-5717-485C-9E5B-CF68E505039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699F4DC8-4F4E-4D92-A4BC-00868FAB0D52}"/>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563CABBA-C40B-4BB1-96E3-B4879D38F344}"/>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1C6C1AB3-E902-43C0-B4ED-4531502F38B8}"/>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15A6C18-2BDC-4EBD-B062-98AE7263DB09}"/>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1C4413BF-44C7-419A-BB89-B480460D4C44}"/>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CB301398-3218-4C83-86BA-C3A900A89E64}"/>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E53B3888-0358-4D20-9455-C2C5D28E04FB}"/>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878088ED-EE64-4656-8833-506B3FD0FC78}"/>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73F374E8-BDAE-452C-8E1D-68932931E18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8925025A-98D0-47DB-AE61-F33A973B21B3}"/>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1154AF2F-071D-4C95-84E8-3CDE036AB29E}"/>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6577EF98-FD83-471D-936E-0FFC97E7B744}"/>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49AE4383-C7D4-438A-AA3F-18B6DD7BB349}"/>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CD9DDE59-5901-47CB-BFC6-0A881BEAAE67}"/>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4F2C7868-FF65-45DE-B428-E772C3530E28}"/>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141732</xdr:rowOff>
    </xdr:to>
    <xdr:cxnSp macro="">
      <xdr:nvCxnSpPr>
        <xdr:cNvPr id="381" name="直線コネクタ 380">
          <a:extLst>
            <a:ext uri="{FF2B5EF4-FFF2-40B4-BE49-F238E27FC236}">
              <a16:creationId xmlns:a16="http://schemas.microsoft.com/office/drawing/2014/main" id="{898FE076-A514-4710-87C0-FDB8F41CFFE9}"/>
            </a:ext>
          </a:extLst>
        </xdr:cNvPr>
        <xdr:cNvCxnSpPr/>
      </xdr:nvCxnSpPr>
      <xdr:spPr>
        <a:xfrm flipV="1">
          <a:off x="16179800" y="66278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A352A0DF-F9DC-4F55-97A3-0586F5ABFE7B}"/>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7DAB3D81-900A-4A04-8DB4-47E3104A1BF6}"/>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141732</xdr:rowOff>
    </xdr:from>
    <xdr:to>
      <xdr:col>77</xdr:col>
      <xdr:colOff>44450</xdr:colOff>
      <xdr:row>39</xdr:row>
      <xdr:rowOff>18542</xdr:rowOff>
    </xdr:to>
    <xdr:cxnSp macro="">
      <xdr:nvCxnSpPr>
        <xdr:cNvPr id="384" name="直線コネクタ 383">
          <a:extLst>
            <a:ext uri="{FF2B5EF4-FFF2-40B4-BE49-F238E27FC236}">
              <a16:creationId xmlns:a16="http://schemas.microsoft.com/office/drawing/2014/main" id="{110B4954-C584-468E-A749-A1ADE7C84158}"/>
            </a:ext>
          </a:extLst>
        </xdr:cNvPr>
        <xdr:cNvCxnSpPr/>
      </xdr:nvCxnSpPr>
      <xdr:spPr>
        <a:xfrm flipV="1">
          <a:off x="15290800" y="66568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26EB256A-F906-4B73-9677-8CE7F886B7A1}"/>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D5A3D0FC-8BA1-44E5-A001-58743004887A}"/>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18542</xdr:rowOff>
    </xdr:from>
    <xdr:to>
      <xdr:col>72</xdr:col>
      <xdr:colOff>203200</xdr:colOff>
      <xdr:row>39</xdr:row>
      <xdr:rowOff>47498</xdr:rowOff>
    </xdr:to>
    <xdr:cxnSp macro="">
      <xdr:nvCxnSpPr>
        <xdr:cNvPr id="387" name="直線コネクタ 386">
          <a:extLst>
            <a:ext uri="{FF2B5EF4-FFF2-40B4-BE49-F238E27FC236}">
              <a16:creationId xmlns:a16="http://schemas.microsoft.com/office/drawing/2014/main" id="{F529088B-80BC-42AC-8A23-34F88B212159}"/>
            </a:ext>
          </a:extLst>
        </xdr:cNvPr>
        <xdr:cNvCxnSpPr/>
      </xdr:nvCxnSpPr>
      <xdr:spPr>
        <a:xfrm flipV="1">
          <a:off x="14401800" y="67050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12EB23F7-5197-436C-89E6-9E310B58AA05}"/>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68D8C6D5-4FFE-4521-907B-253B04B621B4}"/>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76454</xdr:rowOff>
    </xdr:to>
    <xdr:cxnSp macro="">
      <xdr:nvCxnSpPr>
        <xdr:cNvPr id="390" name="直線コネクタ 389">
          <a:extLst>
            <a:ext uri="{FF2B5EF4-FFF2-40B4-BE49-F238E27FC236}">
              <a16:creationId xmlns:a16="http://schemas.microsoft.com/office/drawing/2014/main" id="{6302C4C7-91F1-42E6-88C9-B7DD3940D742}"/>
            </a:ext>
          </a:extLst>
        </xdr:cNvPr>
        <xdr:cNvCxnSpPr/>
      </xdr:nvCxnSpPr>
      <xdr:spPr>
        <a:xfrm flipV="1">
          <a:off x="13512800" y="67340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195B6847-48BD-4FCD-8ACF-B8E08F63E23A}"/>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C56B8E7F-D6E9-4F9B-B4C3-700F70B109D4}"/>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496986C9-8F30-4F7D-ABF7-E5A25D5279DA}"/>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10FF3EFD-976E-4579-A0F2-DF3F6E0E63EA}"/>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44F43A2-D68B-463D-87C9-415AB0ADC2E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2A0F653-3BD0-48DC-B004-6D3BD47F406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8521BE7-EE38-4201-AA3B-78E22B10EAC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519C126-B3B1-4681-A2E2-0150A936668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821973B-3716-4A3F-9E81-B6A5EED033B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400" name="楕円 399">
          <a:extLst>
            <a:ext uri="{FF2B5EF4-FFF2-40B4-BE49-F238E27FC236}">
              <a16:creationId xmlns:a16="http://schemas.microsoft.com/office/drawing/2014/main" id="{B1FCD69C-FE22-46A4-98EB-0B7E0A150120}"/>
            </a:ext>
          </a:extLst>
        </xdr:cNvPr>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78503</xdr:rowOff>
    </xdr:from>
    <xdr:ext cx="762000" cy="259045"/>
    <xdr:sp macro="" textlink="">
      <xdr:nvSpPr>
        <xdr:cNvPr id="401" name="公債費負担の状況該当値テキスト">
          <a:extLst>
            <a:ext uri="{FF2B5EF4-FFF2-40B4-BE49-F238E27FC236}">
              <a16:creationId xmlns:a16="http://schemas.microsoft.com/office/drawing/2014/main" id="{1AAC3B26-FD1F-459F-A708-212942F46830}"/>
            </a:ext>
          </a:extLst>
        </xdr:cNvPr>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90932</xdr:rowOff>
    </xdr:from>
    <xdr:to>
      <xdr:col>77</xdr:col>
      <xdr:colOff>95250</xdr:colOff>
      <xdr:row>39</xdr:row>
      <xdr:rowOff>21082</xdr:rowOff>
    </xdr:to>
    <xdr:sp macro="" textlink="">
      <xdr:nvSpPr>
        <xdr:cNvPr id="402" name="楕円 401">
          <a:extLst>
            <a:ext uri="{FF2B5EF4-FFF2-40B4-BE49-F238E27FC236}">
              <a16:creationId xmlns:a16="http://schemas.microsoft.com/office/drawing/2014/main" id="{3ABA3BCE-6747-4D27-A97D-20731F210E0A}"/>
            </a:ext>
          </a:extLst>
        </xdr:cNvPr>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31259</xdr:rowOff>
    </xdr:from>
    <xdr:ext cx="736600" cy="259045"/>
    <xdr:sp macro="" textlink="">
      <xdr:nvSpPr>
        <xdr:cNvPr id="403" name="テキスト ボックス 402">
          <a:extLst>
            <a:ext uri="{FF2B5EF4-FFF2-40B4-BE49-F238E27FC236}">
              <a16:creationId xmlns:a16="http://schemas.microsoft.com/office/drawing/2014/main" id="{70A0A2FA-F0A1-40B5-AE60-7DEECA5B4CE7}"/>
            </a:ext>
          </a:extLst>
        </xdr:cNvPr>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139192</xdr:rowOff>
    </xdr:from>
    <xdr:to>
      <xdr:col>73</xdr:col>
      <xdr:colOff>44450</xdr:colOff>
      <xdr:row>39</xdr:row>
      <xdr:rowOff>69342</xdr:rowOff>
    </xdr:to>
    <xdr:sp macro="" textlink="">
      <xdr:nvSpPr>
        <xdr:cNvPr id="404" name="楕円 403">
          <a:extLst>
            <a:ext uri="{FF2B5EF4-FFF2-40B4-BE49-F238E27FC236}">
              <a16:creationId xmlns:a16="http://schemas.microsoft.com/office/drawing/2014/main" id="{F033509F-C801-4862-B85E-3D0518C21855}"/>
            </a:ext>
          </a:extLst>
        </xdr:cNvPr>
        <xdr:cNvSpPr/>
      </xdr:nvSpPr>
      <xdr:spPr>
        <a:xfrm>
          <a:off x="15240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79519</xdr:rowOff>
    </xdr:from>
    <xdr:ext cx="762000" cy="259045"/>
    <xdr:sp macro="" textlink="">
      <xdr:nvSpPr>
        <xdr:cNvPr id="405" name="テキスト ボックス 404">
          <a:extLst>
            <a:ext uri="{FF2B5EF4-FFF2-40B4-BE49-F238E27FC236}">
              <a16:creationId xmlns:a16="http://schemas.microsoft.com/office/drawing/2014/main" id="{6AFF6250-BC7D-40DE-9D0C-2843DDE53823}"/>
            </a:ext>
          </a:extLst>
        </xdr:cNvPr>
        <xdr:cNvSpPr txBox="1"/>
      </xdr:nvSpPr>
      <xdr:spPr>
        <a:xfrm>
          <a:off x="14909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6" name="楕円 405">
          <a:extLst>
            <a:ext uri="{FF2B5EF4-FFF2-40B4-BE49-F238E27FC236}">
              <a16:creationId xmlns:a16="http://schemas.microsoft.com/office/drawing/2014/main" id="{A8605BC6-1798-4764-8011-0CEE76B1E688}"/>
            </a:ext>
          </a:extLst>
        </xdr:cNvPr>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7" name="テキスト ボックス 406">
          <a:extLst>
            <a:ext uri="{FF2B5EF4-FFF2-40B4-BE49-F238E27FC236}">
              <a16:creationId xmlns:a16="http://schemas.microsoft.com/office/drawing/2014/main" id="{FD10A82B-8372-4CEF-AC45-58D7B819E985}"/>
            </a:ext>
          </a:extLst>
        </xdr:cNvPr>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408" name="楕円 407">
          <a:extLst>
            <a:ext uri="{FF2B5EF4-FFF2-40B4-BE49-F238E27FC236}">
              <a16:creationId xmlns:a16="http://schemas.microsoft.com/office/drawing/2014/main" id="{9022B911-2F5E-4FF7-81A5-422F8F4162A1}"/>
            </a:ext>
          </a:extLst>
        </xdr:cNvPr>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409" name="テキスト ボックス 408">
          <a:extLst>
            <a:ext uri="{FF2B5EF4-FFF2-40B4-BE49-F238E27FC236}">
              <a16:creationId xmlns:a16="http://schemas.microsoft.com/office/drawing/2014/main" id="{63615A3B-696E-426A-9105-C1AB7E45F8EA}"/>
            </a:ext>
          </a:extLst>
        </xdr:cNvPr>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6328F646-D068-4C6E-BB2A-67EB5C51B9D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46F26C47-EFC5-485C-B6AC-F4779A4BD33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AE62F5B1-6E33-4EB7-8629-95087CE2C2C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4CB3070-B342-4DCA-B098-FAAA9FA87B2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B279FCD4-736E-470E-8F09-A0A46F2FA54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F9F0B3B2-4FD7-4EEA-91F8-0FE1D9E19C5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84E61CB3-2A5A-4F62-A42A-2432925BFEC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104ED63-40A0-495F-B4B6-DDA0E078372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30525BDB-0BBB-474F-987B-B3E50764613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A4674C7-C2FB-4624-B407-8F06772E167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7082158B-5251-4862-B702-DC49EE0EA88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340DE49F-8D85-4FE6-9069-8EDB07D75B3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8E106F5E-0DA3-49A0-9CCD-35F51777DB4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同様に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、将来負担がなく類似団体平均を引き続き上回る状況である。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地方債の新規発行額を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以下に抑えていることに加え、充当可能基金の残高があまり減少していないためことが要因である。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今後も公債費等義務的経費の削減を中心に行財政改革を進めるとともに、適切な基金への積立を行うことで財政の健全化に努める。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7007DF8A-5240-4BB2-B043-3B140B7B55C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903DEF37-54BF-4136-AC83-6F32208855F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D3E7569C-E715-48E2-B964-F8EB4CA1FEA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11300138-7A34-47DF-8E18-6073BE0946BF}"/>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40FA8B96-5958-4D6C-AA76-E67B3F38885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37B0A15D-B9D3-4ED3-A8A3-2C218548E048}"/>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6CC87F04-9413-4B9C-8B1C-AF99C8B7C50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EC668D68-CFF6-4276-95C5-24CCD91A60C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4B615670-02FF-4BA0-AD04-376117FA59B2}"/>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90F9CA5E-FFCC-499F-9937-F84CCCDFE72F}"/>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CF7C1327-48F7-46C1-B30B-5C5891ECA201}"/>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79D4520F-E72A-479F-B572-A6E0AB35654F}"/>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DDBDD732-3CA6-4796-A46E-7DE951487C6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147D7A81-BA6B-4CCA-BA5E-70F767DD141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F0BE5078-1381-42B6-BEB4-12CF60EBCE9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433410B8-A9F9-4480-BFE5-D990F39A0328}"/>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5B4349B0-F487-49A0-9959-36203BAB868E}"/>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C4BDBEAA-C981-4CD2-B000-1D5EB7F7546E}"/>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60885DF0-B509-4544-A522-990F9AC8C132}"/>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AFA9B4DA-D7EF-4517-B6F2-BC25FF5FF938}"/>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37394</xdr:rowOff>
    </xdr:from>
    <xdr:to>
      <xdr:col>72</xdr:col>
      <xdr:colOff>203200</xdr:colOff>
      <xdr:row>14</xdr:row>
      <xdr:rowOff>62865</xdr:rowOff>
    </xdr:to>
    <xdr:cxnSp macro="">
      <xdr:nvCxnSpPr>
        <xdr:cNvPr id="443" name="直線コネクタ 442">
          <a:extLst>
            <a:ext uri="{FF2B5EF4-FFF2-40B4-BE49-F238E27FC236}">
              <a16:creationId xmlns:a16="http://schemas.microsoft.com/office/drawing/2014/main" id="{242ED0AF-ABF0-4D11-A13B-F824685A40B5}"/>
            </a:ext>
          </a:extLst>
        </xdr:cNvPr>
        <xdr:cNvCxnSpPr/>
      </xdr:nvCxnSpPr>
      <xdr:spPr>
        <a:xfrm>
          <a:off x="14401800" y="2437694"/>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C5D54A6B-2EFD-410A-AFAF-B8CA67C63281}"/>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EDE348EC-CB40-4864-BBF2-1F5501BE79D3}"/>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37394</xdr:rowOff>
    </xdr:from>
    <xdr:to>
      <xdr:col>68</xdr:col>
      <xdr:colOff>152400</xdr:colOff>
      <xdr:row>15</xdr:row>
      <xdr:rowOff>85796</xdr:rowOff>
    </xdr:to>
    <xdr:cxnSp macro="">
      <xdr:nvCxnSpPr>
        <xdr:cNvPr id="446" name="直線コネクタ 445">
          <a:extLst>
            <a:ext uri="{FF2B5EF4-FFF2-40B4-BE49-F238E27FC236}">
              <a16:creationId xmlns:a16="http://schemas.microsoft.com/office/drawing/2014/main" id="{FFC27F29-2123-4A6C-8524-C14F03EB4BAD}"/>
            </a:ext>
          </a:extLst>
        </xdr:cNvPr>
        <xdr:cNvCxnSpPr/>
      </xdr:nvCxnSpPr>
      <xdr:spPr>
        <a:xfrm flipV="1">
          <a:off x="13512800" y="2437694"/>
          <a:ext cx="889000" cy="2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483F5905-B352-426B-971A-0C44C8487F08}"/>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45C204A9-4B9E-4819-B75C-05E776C0EC59}"/>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9" name="フローチャート: 判断 448">
          <a:extLst>
            <a:ext uri="{FF2B5EF4-FFF2-40B4-BE49-F238E27FC236}">
              <a16:creationId xmlns:a16="http://schemas.microsoft.com/office/drawing/2014/main" id="{B0FD960D-3C7B-4DCC-91C1-688ECADBD2C9}"/>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0" name="テキスト ボックス 449">
          <a:extLst>
            <a:ext uri="{FF2B5EF4-FFF2-40B4-BE49-F238E27FC236}">
              <a16:creationId xmlns:a16="http://schemas.microsoft.com/office/drawing/2014/main" id="{1712F109-D950-4436-A55B-D3DE17ABB94D}"/>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51" name="フローチャート: 判断 450">
          <a:extLst>
            <a:ext uri="{FF2B5EF4-FFF2-40B4-BE49-F238E27FC236}">
              <a16:creationId xmlns:a16="http://schemas.microsoft.com/office/drawing/2014/main" id="{26F70EF9-A0DB-4E98-AFC0-0DAB25BB1D2B}"/>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D5FC0D00-B801-476C-95E0-D942D3D43213}"/>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3" name="フローチャート: 判断 452">
          <a:extLst>
            <a:ext uri="{FF2B5EF4-FFF2-40B4-BE49-F238E27FC236}">
              <a16:creationId xmlns:a16="http://schemas.microsoft.com/office/drawing/2014/main" id="{A79FFAE6-2798-4708-80ED-3422E9151724}"/>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F948889C-15A1-4AA7-9B85-87CED6A53D17}"/>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940AF45-806C-49AC-B0D8-819D7A2C05B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082B979-9268-42E9-9FBC-9BE7A0B1AB9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7308789-B24C-4D57-965F-339FA7715D4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66D2A7F-E493-4E1A-ABD6-3376193C1E8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2065EFF-CB49-42F7-92B8-52CDA4A4909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xdr:rowOff>
    </xdr:from>
    <xdr:to>
      <xdr:col>73</xdr:col>
      <xdr:colOff>44450</xdr:colOff>
      <xdr:row>14</xdr:row>
      <xdr:rowOff>113665</xdr:rowOff>
    </xdr:to>
    <xdr:sp macro="" textlink="">
      <xdr:nvSpPr>
        <xdr:cNvPr id="460" name="楕円 459">
          <a:extLst>
            <a:ext uri="{FF2B5EF4-FFF2-40B4-BE49-F238E27FC236}">
              <a16:creationId xmlns:a16="http://schemas.microsoft.com/office/drawing/2014/main" id="{E01F3E79-DCFF-4CF4-8DE3-BE631680FF8B}"/>
            </a:ext>
          </a:extLst>
        </xdr:cNvPr>
        <xdr:cNvSpPr/>
      </xdr:nvSpPr>
      <xdr:spPr>
        <a:xfrm>
          <a:off x="15240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98442</xdr:rowOff>
    </xdr:from>
    <xdr:ext cx="762000" cy="259045"/>
    <xdr:sp macro="" textlink="">
      <xdr:nvSpPr>
        <xdr:cNvPr id="461" name="テキスト ボックス 460">
          <a:extLst>
            <a:ext uri="{FF2B5EF4-FFF2-40B4-BE49-F238E27FC236}">
              <a16:creationId xmlns:a16="http://schemas.microsoft.com/office/drawing/2014/main" id="{0B0D078D-8D88-4B58-8AB6-1FE3B4DB1DEE}"/>
            </a:ext>
          </a:extLst>
        </xdr:cNvPr>
        <xdr:cNvSpPr txBox="1"/>
      </xdr:nvSpPr>
      <xdr:spPr>
        <a:xfrm>
          <a:off x="14909800" y="249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158044</xdr:rowOff>
    </xdr:from>
    <xdr:to>
      <xdr:col>68</xdr:col>
      <xdr:colOff>203200</xdr:colOff>
      <xdr:row>14</xdr:row>
      <xdr:rowOff>88194</xdr:rowOff>
    </xdr:to>
    <xdr:sp macro="" textlink="">
      <xdr:nvSpPr>
        <xdr:cNvPr id="462" name="楕円 461">
          <a:extLst>
            <a:ext uri="{FF2B5EF4-FFF2-40B4-BE49-F238E27FC236}">
              <a16:creationId xmlns:a16="http://schemas.microsoft.com/office/drawing/2014/main" id="{0F7C8DFD-AA7A-4F7A-8706-3B78C0805D6F}"/>
            </a:ext>
          </a:extLst>
        </xdr:cNvPr>
        <xdr:cNvSpPr/>
      </xdr:nvSpPr>
      <xdr:spPr>
        <a:xfrm>
          <a:off x="14351000" y="238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72971</xdr:rowOff>
    </xdr:from>
    <xdr:ext cx="762000" cy="259045"/>
    <xdr:sp macro="" textlink="">
      <xdr:nvSpPr>
        <xdr:cNvPr id="463" name="テキスト ボックス 462">
          <a:extLst>
            <a:ext uri="{FF2B5EF4-FFF2-40B4-BE49-F238E27FC236}">
              <a16:creationId xmlns:a16="http://schemas.microsoft.com/office/drawing/2014/main" id="{B109853F-DF8F-4EF5-AC39-DA2E125F1A84}"/>
            </a:ext>
          </a:extLst>
        </xdr:cNvPr>
        <xdr:cNvSpPr txBox="1"/>
      </xdr:nvSpPr>
      <xdr:spPr>
        <a:xfrm>
          <a:off x="14020800" y="247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34996</xdr:rowOff>
    </xdr:from>
    <xdr:to>
      <xdr:col>64</xdr:col>
      <xdr:colOff>152400</xdr:colOff>
      <xdr:row>15</xdr:row>
      <xdr:rowOff>136596</xdr:rowOff>
    </xdr:to>
    <xdr:sp macro="" textlink="">
      <xdr:nvSpPr>
        <xdr:cNvPr id="464" name="楕円 463">
          <a:extLst>
            <a:ext uri="{FF2B5EF4-FFF2-40B4-BE49-F238E27FC236}">
              <a16:creationId xmlns:a16="http://schemas.microsoft.com/office/drawing/2014/main" id="{EBF80F40-2088-43A2-9DA6-29963E87629C}"/>
            </a:ext>
          </a:extLst>
        </xdr:cNvPr>
        <xdr:cNvSpPr/>
      </xdr:nvSpPr>
      <xdr:spPr>
        <a:xfrm>
          <a:off x="13462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121373</xdr:rowOff>
    </xdr:from>
    <xdr:ext cx="762000" cy="259045"/>
    <xdr:sp macro="" textlink="">
      <xdr:nvSpPr>
        <xdr:cNvPr id="465" name="テキスト ボックス 464">
          <a:extLst>
            <a:ext uri="{FF2B5EF4-FFF2-40B4-BE49-F238E27FC236}">
              <a16:creationId xmlns:a16="http://schemas.microsoft.com/office/drawing/2014/main" id="{6CEA8600-D4B7-4203-8954-65CC8BE7BE41}"/>
            </a:ext>
          </a:extLst>
        </xdr:cNvPr>
        <xdr:cNvSpPr txBox="1"/>
      </xdr:nvSpPr>
      <xdr:spPr>
        <a:xfrm>
          <a:off x="13131800" y="26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8,365
8,275
129.87
6,536,675
5,936,535
440,817
3,537,982
4,141,253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給与水準は国を下回っているものの、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町の面積が広く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職員数が多いことから人件費の経常収支比率が類似団体よりも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経常収支比率の分母となる臨時財政対策債の額が大幅に減少し、経常一般財源が前年度と比較して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％減少したことも要因であるが、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正規職員の定員管理の適正化に引き続き努めるとともに、会計年度任用職員の任用や給与水準についても適正化を図り、外部委託等も活用して人件費の抑制に努める。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130810</xdr:rowOff>
    </xdr:from>
    <xdr:to>
      <xdr:col>24</xdr:col>
      <xdr:colOff>25400</xdr:colOff>
      <xdr:row>40</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173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130810</xdr:rowOff>
    </xdr:from>
    <xdr:to>
      <xdr:col>19</xdr:col>
      <xdr:colOff>187325</xdr:colOff>
      <xdr:row>40</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173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123190</xdr:rowOff>
    </xdr:from>
    <xdr:to>
      <xdr:col>15</xdr:col>
      <xdr:colOff>98425</xdr:colOff>
      <xdr:row>40</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097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106680</xdr:rowOff>
    </xdr:from>
    <xdr:to>
      <xdr:col>15</xdr:col>
      <xdr:colOff>149225</xdr:colOff>
      <xdr:row>41</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物件費は前年度と比べ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、類似団体平均、千葉県平均及び全国平均のいずれも下回っ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経常収支比率の分母となる臨時財政対策債の額が大幅に減少し、経常一般財源が前年度と比較して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％減少したことも要因であるが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物価高騰による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水光熱費や労務費の上昇があったためである。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99568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650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44704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65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44704</xdr:rowOff>
    </xdr:from>
    <xdr:to>
      <xdr:col>73</xdr:col>
      <xdr:colOff>180975</xdr:colOff>
      <xdr:row>16</xdr:row>
      <xdr:rowOff>117856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87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117856</xdr:rowOff>
    </xdr:from>
    <xdr:to>
      <xdr:col>69</xdr:col>
      <xdr:colOff>92075</xdr:colOff>
      <xdr:row>16</xdr:row>
      <xdr:rowOff>117856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61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165354</xdr:rowOff>
    </xdr:from>
    <xdr:to>
      <xdr:col>74</xdr:col>
      <xdr:colOff>31750</xdr:colOff>
      <xdr:row>16</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105681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67056</xdr:rowOff>
    </xdr:from>
    <xdr:to>
      <xdr:col>65</xdr:col>
      <xdr:colOff>53975</xdr:colOff>
      <xdr:row>16</xdr:row>
      <xdr:rowOff>168656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7383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同じ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結果となっており、千葉県平均や全国平均に比べると低い水準である。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新型コロナウイルス感染症による影響も落ち着いてきたため、障害者福祉サービス等の利用が若干ではあるが増加したことや、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経常収支比率の分母となる臨時財政対策債の額が大幅に減少し、経常一般財源が前年度と比較して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％減少したことも要因である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8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32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、類似団体平均、千葉県平均及び全国平均のいずれをも下回っている。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経常収支比率の分母となる臨時財政対策債の額が大幅に減少し、経常一般財源が前年度と比較して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％減少したことも要因である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従前より低水準を維持できており、今後も現状を維持できるよう比率抑制に努める。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100330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9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27940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75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ポイント高く、千葉県平均や全国平均と比較すると高い水準にある。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第三セクターへの補助金や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病院組合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ごみ処理委託への負担金等が高い水準で推移している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ことことが要因である。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120142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997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101854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147574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82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類似団体平均、千葉県平均及び全国平均のいずれをも下回ってい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るが、災害復旧事業及び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過疎対策事業に係る償還が始まるため公債費の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事業の緊急性・必要性を勘案し、今後も地方債の新規発行を控え比率上昇の抑制に努める。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123190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59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59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31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において類似団体平均を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く上回っていることが要因で、補助費等が類似団体平均を上回っている以外は、類似団体平均以下である。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正規職員の定員管理の適正化に引き続き努めるとともに、会計年度任用職員の任用や給与水準についても適正化を図り、外部委託等も活用して人件費の抑制に努める。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85089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6388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78</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638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79</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88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79</xdr:row>
      <xdr:rowOff>12700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15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64770</xdr:rowOff>
    </xdr:from>
    <xdr:to>
      <xdr:col>74</xdr:col>
      <xdr:colOff>31750</xdr:colOff>
      <xdr:row>78</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151147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133350</xdr:rowOff>
    </xdr:from>
    <xdr:to>
      <xdr:col>69</xdr:col>
      <xdr:colOff>142875</xdr:colOff>
      <xdr:row>79</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82743</xdr:rowOff>
    </xdr:from>
    <xdr:to>
      <xdr:col>29</xdr:col>
      <xdr:colOff>127000</xdr:colOff>
      <xdr:row>15</xdr:row>
      <xdr:rowOff>110670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02118"/>
          <a:ext cx="647700" cy="2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67520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110670</xdr:rowOff>
    </xdr:from>
    <xdr:to>
      <xdr:col>26</xdr:col>
      <xdr:colOff>50800</xdr:colOff>
      <xdr:row>15</xdr:row>
      <xdr:rowOff>146530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30045"/>
          <a:ext cx="698500" cy="3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146530</xdr:rowOff>
    </xdr:from>
    <xdr:to>
      <xdr:col>22</xdr:col>
      <xdr:colOff>114300</xdr:colOff>
      <xdr:row>16</xdr:row>
      <xdr:rowOff>89479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65905"/>
          <a:ext cx="698500" cy="114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51958</xdr:rowOff>
    </xdr:from>
    <xdr:to>
      <xdr:col>18</xdr:col>
      <xdr:colOff>177800</xdr:colOff>
      <xdr:row>16</xdr:row>
      <xdr:rowOff>89479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42783"/>
          <a:ext cx="698500" cy="37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31943</xdr:rowOff>
    </xdr:from>
    <xdr:to>
      <xdr:col>29</xdr:col>
      <xdr:colOff>177800</xdr:colOff>
      <xdr:row>15</xdr:row>
      <xdr:rowOff>133543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51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48470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9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59870</xdr:rowOff>
    </xdr:from>
    <xdr:to>
      <xdr:col>26</xdr:col>
      <xdr:colOff>101600</xdr:colOff>
      <xdr:row>15</xdr:row>
      <xdr:rowOff>161470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95730</xdr:rowOff>
    </xdr:from>
    <xdr:to>
      <xdr:col>22</xdr:col>
      <xdr:colOff>165100</xdr:colOff>
      <xdr:row>16</xdr:row>
      <xdr:rowOff>25880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1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36057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8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38679</xdr:rowOff>
    </xdr:from>
    <xdr:to>
      <xdr:col>19</xdr:col>
      <xdr:colOff>38100</xdr:colOff>
      <xdr:row>16</xdr:row>
      <xdr:rowOff>140279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2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125056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1158</xdr:rowOff>
    </xdr:from>
    <xdr:to>
      <xdr:col>15</xdr:col>
      <xdr:colOff>101600</xdr:colOff>
      <xdr:row>16</xdr:row>
      <xdr:rowOff>102758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87535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7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256942</xdr:rowOff>
    </xdr:from>
    <xdr:to>
      <xdr:col>29</xdr:col>
      <xdr:colOff>127000</xdr:colOff>
      <xdr:row>37</xdr:row>
      <xdr:rowOff>274757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81642"/>
          <a:ext cx="647700" cy="1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232825</xdr:rowOff>
    </xdr:from>
    <xdr:to>
      <xdr:col>26</xdr:col>
      <xdr:colOff>50800</xdr:colOff>
      <xdr:row>37</xdr:row>
      <xdr:rowOff>274757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57525"/>
          <a:ext cx="698500" cy="41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232825</xdr:rowOff>
    </xdr:from>
    <xdr:to>
      <xdr:col>22</xdr:col>
      <xdr:colOff>114300</xdr:colOff>
      <xdr:row>37</xdr:row>
      <xdr:rowOff>251081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57525"/>
          <a:ext cx="698500" cy="18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231650</xdr:rowOff>
    </xdr:from>
    <xdr:to>
      <xdr:col>18</xdr:col>
      <xdr:colOff>177800</xdr:colOff>
      <xdr:row>37</xdr:row>
      <xdr:rowOff>251081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56350"/>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206142</xdr:rowOff>
    </xdr:from>
    <xdr:to>
      <xdr:col>29</xdr:col>
      <xdr:colOff>177800</xdr:colOff>
      <xdr:row>37</xdr:row>
      <xdr:rowOff>307742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3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178219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0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223957</xdr:rowOff>
    </xdr:from>
    <xdr:to>
      <xdr:col>26</xdr:col>
      <xdr:colOff>101600</xdr:colOff>
      <xdr:row>37</xdr:row>
      <xdr:rowOff>325557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4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310334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3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182025</xdr:rowOff>
    </xdr:from>
    <xdr:to>
      <xdr:col>22</xdr:col>
      <xdr:colOff>165100</xdr:colOff>
      <xdr:row>37</xdr:row>
      <xdr:rowOff>283625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268402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200281</xdr:rowOff>
    </xdr:from>
    <xdr:to>
      <xdr:col>19</xdr:col>
      <xdr:colOff>38100</xdr:colOff>
      <xdr:row>37</xdr:row>
      <xdr:rowOff>301881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24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286658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1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180850</xdr:rowOff>
    </xdr:from>
    <xdr:to>
      <xdr:col>15</xdr:col>
      <xdr:colOff>101600</xdr:colOff>
      <xdr:row>37</xdr:row>
      <xdr:rowOff>282450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0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267227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8,365
8,275
129.87
6,536,675
5,936,535
440,817
3,537,982
4,141,253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134991</xdr:rowOff>
    </xdr:from>
    <xdr:to>
      <xdr:col>24</xdr:col>
      <xdr:colOff>63500</xdr:colOff>
      <xdr:row>34</xdr:row>
      <xdr:rowOff>163962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64291"/>
          <a:ext cx="838200" cy="2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163962</xdr:rowOff>
    </xdr:from>
    <xdr:to>
      <xdr:col>19</xdr:col>
      <xdr:colOff>177800</xdr:colOff>
      <xdr:row>35</xdr:row>
      <xdr:rowOff>38064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93262"/>
          <a:ext cx="889000" cy="4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38064</xdr:rowOff>
    </xdr:from>
    <xdr:to>
      <xdr:col>15</xdr:col>
      <xdr:colOff>50800</xdr:colOff>
      <xdr:row>36</xdr:row>
      <xdr:rowOff>21407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38814"/>
          <a:ext cx="889000" cy="15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21407</xdr:rowOff>
    </xdr:from>
    <xdr:to>
      <xdr:col>10</xdr:col>
      <xdr:colOff>114300</xdr:colOff>
      <xdr:row>36</xdr:row>
      <xdr:rowOff>43581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9360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84191</xdr:rowOff>
    </xdr:from>
    <xdr:to>
      <xdr:col>24</xdr:col>
      <xdr:colOff>114300</xdr:colOff>
      <xdr:row>35</xdr:row>
      <xdr:rowOff>14341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107068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113162</xdr:rowOff>
    </xdr:from>
    <xdr:to>
      <xdr:col>20</xdr:col>
      <xdr:colOff>38100</xdr:colOff>
      <xdr:row>35</xdr:row>
      <xdr:rowOff>43312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59839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158714</xdr:rowOff>
    </xdr:from>
    <xdr:to>
      <xdr:col>15</xdr:col>
      <xdr:colOff>101600</xdr:colOff>
      <xdr:row>35</xdr:row>
      <xdr:rowOff>88864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105391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142057</xdr:rowOff>
    </xdr:from>
    <xdr:to>
      <xdr:col>10</xdr:col>
      <xdr:colOff>165100</xdr:colOff>
      <xdr:row>36</xdr:row>
      <xdr:rowOff>72207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88734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1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164231</xdr:rowOff>
    </xdr:from>
    <xdr:to>
      <xdr:col>6</xdr:col>
      <xdr:colOff>38100</xdr:colOff>
      <xdr:row>36</xdr:row>
      <xdr:rowOff>94381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110908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4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41228</xdr:rowOff>
    </xdr:from>
    <xdr:to>
      <xdr:col>24</xdr:col>
      <xdr:colOff>63500</xdr:colOff>
      <xdr:row>58</xdr:row>
      <xdr:rowOff>53878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85328"/>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14546</xdr:rowOff>
    </xdr:from>
    <xdr:to>
      <xdr:col>19</xdr:col>
      <xdr:colOff>177800</xdr:colOff>
      <xdr:row>58</xdr:row>
      <xdr:rowOff>53878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58646"/>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14546</xdr:rowOff>
    </xdr:from>
    <xdr:to>
      <xdr:col>15</xdr:col>
      <xdr:colOff>50800</xdr:colOff>
      <xdr:row>58</xdr:row>
      <xdr:rowOff>66272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8646"/>
          <a:ext cx="889000" cy="5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52428</xdr:rowOff>
    </xdr:from>
    <xdr:to>
      <xdr:col>10</xdr:col>
      <xdr:colOff>114300</xdr:colOff>
      <xdr:row>58</xdr:row>
      <xdr:rowOff>66272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96528"/>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161878</xdr:rowOff>
    </xdr:from>
    <xdr:to>
      <xdr:col>24</xdr:col>
      <xdr:colOff>114300</xdr:colOff>
      <xdr:row>58</xdr:row>
      <xdr:rowOff>92028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76805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4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3078</xdr:rowOff>
    </xdr:from>
    <xdr:to>
      <xdr:col>20</xdr:col>
      <xdr:colOff>38100</xdr:colOff>
      <xdr:row>58</xdr:row>
      <xdr:rowOff>104678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4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95805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3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135196</xdr:rowOff>
    </xdr:from>
    <xdr:to>
      <xdr:col>15</xdr:col>
      <xdr:colOff>101600</xdr:colOff>
      <xdr:row>58</xdr:row>
      <xdr:rowOff>65346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56473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00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15472</xdr:rowOff>
    </xdr:from>
    <xdr:to>
      <xdr:col>10</xdr:col>
      <xdr:colOff>165100</xdr:colOff>
      <xdr:row>58</xdr:row>
      <xdr:rowOff>117072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108199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1628</xdr:rowOff>
    </xdr:from>
    <xdr:to>
      <xdr:col>6</xdr:col>
      <xdr:colOff>38100</xdr:colOff>
      <xdr:row>58</xdr:row>
      <xdr:rowOff>103228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94355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124613</xdr:rowOff>
    </xdr:from>
    <xdr:to>
      <xdr:col>24</xdr:col>
      <xdr:colOff>63500</xdr:colOff>
      <xdr:row>78</xdr:row>
      <xdr:rowOff>144844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97713"/>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144844</xdr:rowOff>
    </xdr:from>
    <xdr:to>
      <xdr:col>19</xdr:col>
      <xdr:colOff>177800</xdr:colOff>
      <xdr:row>78</xdr:row>
      <xdr:rowOff>164331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17944"/>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152769</xdr:rowOff>
    </xdr:from>
    <xdr:to>
      <xdr:col>15</xdr:col>
      <xdr:colOff>50800</xdr:colOff>
      <xdr:row>78</xdr:row>
      <xdr:rowOff>164331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25869"/>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148216</xdr:rowOff>
    </xdr:from>
    <xdr:to>
      <xdr:col>10</xdr:col>
      <xdr:colOff>114300</xdr:colOff>
      <xdr:row>78</xdr:row>
      <xdr:rowOff>152769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21316"/>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73813</xdr:rowOff>
    </xdr:from>
    <xdr:to>
      <xdr:col>24</xdr:col>
      <xdr:colOff>114300</xdr:colOff>
      <xdr:row>79</xdr:row>
      <xdr:rowOff>3963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160190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6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94044</xdr:rowOff>
    </xdr:from>
    <xdr:to>
      <xdr:col>20</xdr:col>
      <xdr:colOff>38100</xdr:colOff>
      <xdr:row>79</xdr:row>
      <xdr:rowOff>24194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15321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5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113531</xdr:rowOff>
    </xdr:from>
    <xdr:to>
      <xdr:col>15</xdr:col>
      <xdr:colOff>101600</xdr:colOff>
      <xdr:row>79</xdr:row>
      <xdr:rowOff>43681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34808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101969</xdr:rowOff>
    </xdr:from>
    <xdr:to>
      <xdr:col>10</xdr:col>
      <xdr:colOff>165100</xdr:colOff>
      <xdr:row>79</xdr:row>
      <xdr:rowOff>32119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23246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97416</xdr:rowOff>
    </xdr:from>
    <xdr:to>
      <xdr:col>6</xdr:col>
      <xdr:colOff>38100</xdr:colOff>
      <xdr:row>79</xdr:row>
      <xdr:rowOff>27566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18693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74343</xdr:rowOff>
    </xdr:from>
    <xdr:to>
      <xdr:col>24</xdr:col>
      <xdr:colOff>63500</xdr:colOff>
      <xdr:row>96</xdr:row>
      <xdr:rowOff>110275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33543"/>
          <a:ext cx="838200" cy="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110275</xdr:rowOff>
    </xdr:from>
    <xdr:to>
      <xdr:col>19</xdr:col>
      <xdr:colOff>177800</xdr:colOff>
      <xdr:row>97</xdr:row>
      <xdr:rowOff>147114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69475"/>
          <a:ext cx="889000" cy="20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123579</xdr:rowOff>
    </xdr:from>
    <xdr:to>
      <xdr:col>15</xdr:col>
      <xdr:colOff>50800</xdr:colOff>
      <xdr:row>97</xdr:row>
      <xdr:rowOff>147114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54229"/>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123579</xdr:rowOff>
    </xdr:from>
    <xdr:to>
      <xdr:col>10</xdr:col>
      <xdr:colOff>114300</xdr:colOff>
      <xdr:row>97</xdr:row>
      <xdr:rowOff>156530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54229"/>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23543</xdr:rowOff>
    </xdr:from>
    <xdr:to>
      <xdr:col>24</xdr:col>
      <xdr:colOff>114300</xdr:colOff>
      <xdr:row>96</xdr:row>
      <xdr:rowOff>125143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1970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6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59475</xdr:rowOff>
    </xdr:from>
    <xdr:to>
      <xdr:col>20</xdr:col>
      <xdr:colOff>38100</xdr:colOff>
      <xdr:row>96</xdr:row>
      <xdr:rowOff>161075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152202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96314</xdr:rowOff>
    </xdr:from>
    <xdr:to>
      <xdr:col>15</xdr:col>
      <xdr:colOff>101600</xdr:colOff>
      <xdr:row>98</xdr:row>
      <xdr:rowOff>26464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2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17591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72779</xdr:rowOff>
    </xdr:from>
    <xdr:to>
      <xdr:col>10</xdr:col>
      <xdr:colOff>165100</xdr:colOff>
      <xdr:row>98</xdr:row>
      <xdr:rowOff>2929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165506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105730</xdr:rowOff>
    </xdr:from>
    <xdr:to>
      <xdr:col>6</xdr:col>
      <xdr:colOff>38100</xdr:colOff>
      <xdr:row>98</xdr:row>
      <xdr:rowOff>35880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27007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50670</xdr:rowOff>
    </xdr:from>
    <xdr:to>
      <xdr:col>55</xdr:col>
      <xdr:colOff>0</xdr:colOff>
      <xdr:row>36</xdr:row>
      <xdr:rowOff>115390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22870"/>
          <a:ext cx="838200" cy="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48497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20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68521</xdr:rowOff>
    </xdr:from>
    <xdr:to>
      <xdr:col>50</xdr:col>
      <xdr:colOff>114300</xdr:colOff>
      <xdr:row>36</xdr:row>
      <xdr:rowOff>115390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69271"/>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27358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37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68521</xdr:rowOff>
    </xdr:from>
    <xdr:to>
      <xdr:col>45</xdr:col>
      <xdr:colOff>177800</xdr:colOff>
      <xdr:row>37</xdr:row>
      <xdr:rowOff>96191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69271"/>
          <a:ext cx="889000" cy="37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94813</xdr:rowOff>
    </xdr:from>
    <xdr:to>
      <xdr:col>41</xdr:col>
      <xdr:colOff>50800</xdr:colOff>
      <xdr:row>37</xdr:row>
      <xdr:rowOff>96191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38463"/>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171320</xdr:rowOff>
    </xdr:from>
    <xdr:to>
      <xdr:col>55</xdr:col>
      <xdr:colOff>50800</xdr:colOff>
      <xdr:row>36</xdr:row>
      <xdr:rowOff>101470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7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22747</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2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64590</xdr:rowOff>
    </xdr:from>
    <xdr:to>
      <xdr:col>50</xdr:col>
      <xdr:colOff>165100</xdr:colOff>
      <xdr:row>36</xdr:row>
      <xdr:rowOff>166190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3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11267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0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17721</xdr:rowOff>
    </xdr:from>
    <xdr:to>
      <xdr:col>46</xdr:col>
      <xdr:colOff>38100</xdr:colOff>
      <xdr:row>35</xdr:row>
      <xdr:rowOff>119321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110448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1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45391</xdr:rowOff>
    </xdr:from>
    <xdr:to>
      <xdr:col>41</xdr:col>
      <xdr:colOff>101600</xdr:colOff>
      <xdr:row>37</xdr:row>
      <xdr:rowOff>146991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138118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48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44013</xdr:rowOff>
    </xdr:from>
    <xdr:to>
      <xdr:col>36</xdr:col>
      <xdr:colOff>165100</xdr:colOff>
      <xdr:row>37</xdr:row>
      <xdr:rowOff>145613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136740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48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131142</xdr:rowOff>
    </xdr:from>
    <xdr:to>
      <xdr:col>55</xdr:col>
      <xdr:colOff>0</xdr:colOff>
      <xdr:row>58</xdr:row>
      <xdr:rowOff>148810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75242"/>
          <a:ext cx="8382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131142</xdr:rowOff>
    </xdr:from>
    <xdr:to>
      <xdr:col>50</xdr:col>
      <xdr:colOff>114300</xdr:colOff>
      <xdr:row>58</xdr:row>
      <xdr:rowOff>155149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75242"/>
          <a:ext cx="889000" cy="2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155149</xdr:rowOff>
    </xdr:from>
    <xdr:to>
      <xdr:col>45</xdr:col>
      <xdr:colOff>177800</xdr:colOff>
      <xdr:row>58</xdr:row>
      <xdr:rowOff>155597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99249"/>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144025</xdr:rowOff>
    </xdr:from>
    <xdr:to>
      <xdr:col>41</xdr:col>
      <xdr:colOff>50800</xdr:colOff>
      <xdr:row>58</xdr:row>
      <xdr:rowOff>155597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88125"/>
          <a:ext cx="889000" cy="1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98010</xdr:rowOff>
    </xdr:from>
    <xdr:to>
      <xdr:col>55</xdr:col>
      <xdr:colOff>50800</xdr:colOff>
      <xdr:row>59</xdr:row>
      <xdr:rowOff>28160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12937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5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80342</xdr:rowOff>
    </xdr:from>
    <xdr:to>
      <xdr:col>50</xdr:col>
      <xdr:colOff>165100</xdr:colOff>
      <xdr:row>59</xdr:row>
      <xdr:rowOff>10492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1619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104349</xdr:rowOff>
    </xdr:from>
    <xdr:to>
      <xdr:col>46</xdr:col>
      <xdr:colOff>38100</xdr:colOff>
      <xdr:row>59</xdr:row>
      <xdr:rowOff>34499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25626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104797</xdr:rowOff>
    </xdr:from>
    <xdr:to>
      <xdr:col>41</xdr:col>
      <xdr:colOff>101600</xdr:colOff>
      <xdr:row>59</xdr:row>
      <xdr:rowOff>34947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4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26074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4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93225</xdr:rowOff>
    </xdr:from>
    <xdr:to>
      <xdr:col>36</xdr:col>
      <xdr:colOff>165100</xdr:colOff>
      <xdr:row>59</xdr:row>
      <xdr:rowOff>23375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14502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32466</xdr:rowOff>
    </xdr:from>
    <xdr:to>
      <xdr:col>55</xdr:col>
      <xdr:colOff>0</xdr:colOff>
      <xdr:row>79</xdr:row>
      <xdr:rowOff>33773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77016"/>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32466</xdr:rowOff>
    </xdr:from>
    <xdr:to>
      <xdr:col>50</xdr:col>
      <xdr:colOff>114300</xdr:colOff>
      <xdr:row>79</xdr:row>
      <xdr:rowOff>37105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77016"/>
          <a:ext cx="889000" cy="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30730</xdr:rowOff>
    </xdr:from>
    <xdr:to>
      <xdr:col>45</xdr:col>
      <xdr:colOff>177800</xdr:colOff>
      <xdr:row>79</xdr:row>
      <xdr:rowOff>37105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75280"/>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11368</xdr:rowOff>
    </xdr:from>
    <xdr:to>
      <xdr:col>41</xdr:col>
      <xdr:colOff>50800</xdr:colOff>
      <xdr:row>79</xdr:row>
      <xdr:rowOff>30730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55918"/>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154423</xdr:rowOff>
    </xdr:from>
    <xdr:to>
      <xdr:col>55</xdr:col>
      <xdr:colOff>50800</xdr:colOff>
      <xdr:row>79</xdr:row>
      <xdr:rowOff>84573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153116</xdr:rowOff>
    </xdr:from>
    <xdr:to>
      <xdr:col>50</xdr:col>
      <xdr:colOff>165100</xdr:colOff>
      <xdr:row>79</xdr:row>
      <xdr:rowOff>83266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74393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1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157755</xdr:rowOff>
    </xdr:from>
    <xdr:to>
      <xdr:col>46</xdr:col>
      <xdr:colOff>38100</xdr:colOff>
      <xdr:row>79</xdr:row>
      <xdr:rowOff>87905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79032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2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151380</xdr:rowOff>
    </xdr:from>
    <xdr:to>
      <xdr:col>41</xdr:col>
      <xdr:colOff>101600</xdr:colOff>
      <xdr:row>79</xdr:row>
      <xdr:rowOff>81530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72657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1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132018</xdr:rowOff>
    </xdr:from>
    <xdr:to>
      <xdr:col>36</xdr:col>
      <xdr:colOff>165100</xdr:colOff>
      <xdr:row>79</xdr:row>
      <xdr:rowOff>62168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53295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11170</xdr:rowOff>
    </xdr:from>
    <xdr:to>
      <xdr:col>55</xdr:col>
      <xdr:colOff>0</xdr:colOff>
      <xdr:row>98</xdr:row>
      <xdr:rowOff>67261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13270"/>
          <a:ext cx="838200" cy="5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11170</xdr:rowOff>
    </xdr:from>
    <xdr:to>
      <xdr:col>50</xdr:col>
      <xdr:colOff>114300</xdr:colOff>
      <xdr:row>98</xdr:row>
      <xdr:rowOff>68838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13270"/>
          <a:ext cx="889000" cy="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68838</xdr:rowOff>
    </xdr:from>
    <xdr:to>
      <xdr:col>45</xdr:col>
      <xdr:colOff>177800</xdr:colOff>
      <xdr:row>98</xdr:row>
      <xdr:rowOff>84051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70938"/>
          <a:ext cx="889000" cy="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84051</xdr:rowOff>
    </xdr:from>
    <xdr:to>
      <xdr:col>41</xdr:col>
      <xdr:colOff>50800</xdr:colOff>
      <xdr:row>98</xdr:row>
      <xdr:rowOff>103874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86151"/>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16461</xdr:rowOff>
    </xdr:from>
    <xdr:to>
      <xdr:col>55</xdr:col>
      <xdr:colOff>50800</xdr:colOff>
      <xdr:row>98</xdr:row>
      <xdr:rowOff>118061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102838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131820</xdr:rowOff>
    </xdr:from>
    <xdr:to>
      <xdr:col>50</xdr:col>
      <xdr:colOff>165100</xdr:colOff>
      <xdr:row>98</xdr:row>
      <xdr:rowOff>61970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53097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18038</xdr:rowOff>
    </xdr:from>
    <xdr:to>
      <xdr:col>46</xdr:col>
      <xdr:colOff>38100</xdr:colOff>
      <xdr:row>98</xdr:row>
      <xdr:rowOff>119638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110765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1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33251</xdr:rowOff>
    </xdr:from>
    <xdr:to>
      <xdr:col>41</xdr:col>
      <xdr:colOff>101600</xdr:colOff>
      <xdr:row>98</xdr:row>
      <xdr:rowOff>134851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125978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53074</xdr:rowOff>
    </xdr:from>
    <xdr:to>
      <xdr:col>36</xdr:col>
      <xdr:colOff>165100</xdr:colOff>
      <xdr:row>98</xdr:row>
      <xdr:rowOff>154674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145801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4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120810</xdr:rowOff>
    </xdr:from>
    <xdr:to>
      <xdr:col>85</xdr:col>
      <xdr:colOff>127000</xdr:colOff>
      <xdr:row>38</xdr:row>
      <xdr:rowOff>148410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35910"/>
          <a:ext cx="8382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13619</xdr:rowOff>
    </xdr:from>
    <xdr:to>
      <xdr:col>81</xdr:col>
      <xdr:colOff>50800</xdr:colOff>
      <xdr:row>38</xdr:row>
      <xdr:rowOff>120810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28719"/>
          <a:ext cx="889000" cy="10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13619</xdr:rowOff>
    </xdr:from>
    <xdr:to>
      <xdr:col>76</xdr:col>
      <xdr:colOff>114300</xdr:colOff>
      <xdr:row>38</xdr:row>
      <xdr:rowOff>95496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28719"/>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157540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67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95496</xdr:rowOff>
    </xdr:from>
    <xdr:to>
      <xdr:col>71</xdr:col>
      <xdr:colOff>177800</xdr:colOff>
      <xdr:row>39</xdr:row>
      <xdr:rowOff>29202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105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97610</xdr:rowOff>
    </xdr:from>
    <xdr:to>
      <xdr:col>85</xdr:col>
      <xdr:colOff>177800</xdr:colOff>
      <xdr:row>39</xdr:row>
      <xdr:rowOff>27760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56987</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40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70010</xdr:rowOff>
    </xdr:from>
    <xdr:to>
      <xdr:col>81</xdr:col>
      <xdr:colOff>101600</xdr:colOff>
      <xdr:row>39</xdr:row>
      <xdr:rowOff>160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16687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36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134269</xdr:rowOff>
    </xdr:from>
    <xdr:to>
      <xdr:col>76</xdr:col>
      <xdr:colOff>165100</xdr:colOff>
      <xdr:row>38</xdr:row>
      <xdr:rowOff>64419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4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80946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44696</xdr:rowOff>
    </xdr:from>
    <xdr:to>
      <xdr:col>72</xdr:col>
      <xdr:colOff>38100</xdr:colOff>
      <xdr:row>38</xdr:row>
      <xdr:rowOff>146296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162823</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3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149852</xdr:rowOff>
    </xdr:from>
    <xdr:to>
      <xdr:col>67</xdr:col>
      <xdr:colOff>101600</xdr:colOff>
      <xdr:row>39</xdr:row>
      <xdr:rowOff>80002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71129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11337</xdr:rowOff>
    </xdr:from>
    <xdr:to>
      <xdr:col>85</xdr:col>
      <xdr:colOff>127000</xdr:colOff>
      <xdr:row>78</xdr:row>
      <xdr:rowOff>18729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84437"/>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15535</xdr:rowOff>
    </xdr:from>
    <xdr:to>
      <xdr:col>81</xdr:col>
      <xdr:colOff>50800</xdr:colOff>
      <xdr:row>78</xdr:row>
      <xdr:rowOff>18729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88635"/>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15535</xdr:rowOff>
    </xdr:from>
    <xdr:to>
      <xdr:col>76</xdr:col>
      <xdr:colOff>114300</xdr:colOff>
      <xdr:row>78</xdr:row>
      <xdr:rowOff>25857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88635"/>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24710</xdr:rowOff>
    </xdr:from>
    <xdr:to>
      <xdr:col>71</xdr:col>
      <xdr:colOff>177800</xdr:colOff>
      <xdr:row>78</xdr:row>
      <xdr:rowOff>25857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97810"/>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131987</xdr:rowOff>
    </xdr:from>
    <xdr:to>
      <xdr:col>85</xdr:col>
      <xdr:colOff>177800</xdr:colOff>
      <xdr:row>78</xdr:row>
      <xdr:rowOff>62137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110414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1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139379</xdr:rowOff>
    </xdr:from>
    <xdr:to>
      <xdr:col>81</xdr:col>
      <xdr:colOff>101600</xdr:colOff>
      <xdr:row>78</xdr:row>
      <xdr:rowOff>69529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60656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3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136185</xdr:rowOff>
    </xdr:from>
    <xdr:to>
      <xdr:col>76</xdr:col>
      <xdr:colOff>165100</xdr:colOff>
      <xdr:row>78</xdr:row>
      <xdr:rowOff>66335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57462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146507</xdr:rowOff>
    </xdr:from>
    <xdr:to>
      <xdr:col>72</xdr:col>
      <xdr:colOff>38100</xdr:colOff>
      <xdr:row>78</xdr:row>
      <xdr:rowOff>76657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67784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4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145360</xdr:rowOff>
    </xdr:from>
    <xdr:to>
      <xdr:col>67</xdr:col>
      <xdr:colOff>101600</xdr:colOff>
      <xdr:row>78</xdr:row>
      <xdr:rowOff>75510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66637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101564</xdr:rowOff>
    </xdr:from>
    <xdr:to>
      <xdr:col>85</xdr:col>
      <xdr:colOff>127000</xdr:colOff>
      <xdr:row>98</xdr:row>
      <xdr:rowOff>160522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03664"/>
          <a:ext cx="838200" cy="5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101564</xdr:rowOff>
    </xdr:from>
    <xdr:to>
      <xdr:col>81</xdr:col>
      <xdr:colOff>50800</xdr:colOff>
      <xdr:row>99</xdr:row>
      <xdr:rowOff>14560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03664"/>
          <a:ext cx="889000" cy="8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153161</xdr:rowOff>
    </xdr:from>
    <xdr:to>
      <xdr:col>76</xdr:col>
      <xdr:colOff>114300</xdr:colOff>
      <xdr:row>99</xdr:row>
      <xdr:rowOff>14560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55261"/>
          <a:ext cx="889000" cy="3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153161</xdr:rowOff>
    </xdr:from>
    <xdr:to>
      <xdr:col>71</xdr:col>
      <xdr:colOff>177800</xdr:colOff>
      <xdr:row>98</xdr:row>
      <xdr:rowOff>156034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55261"/>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109722</xdr:rowOff>
    </xdr:from>
    <xdr:to>
      <xdr:col>85</xdr:col>
      <xdr:colOff>177800</xdr:colOff>
      <xdr:row>99</xdr:row>
      <xdr:rowOff>39872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24649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2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50764</xdr:rowOff>
    </xdr:from>
    <xdr:to>
      <xdr:col>81</xdr:col>
      <xdr:colOff>101600</xdr:colOff>
      <xdr:row>98</xdr:row>
      <xdr:rowOff>152364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143491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135210</xdr:rowOff>
    </xdr:from>
    <xdr:to>
      <xdr:col>76</xdr:col>
      <xdr:colOff>165100</xdr:colOff>
      <xdr:row>99</xdr:row>
      <xdr:rowOff>65360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56487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102361</xdr:rowOff>
    </xdr:from>
    <xdr:to>
      <xdr:col>72</xdr:col>
      <xdr:colOff>38100</xdr:colOff>
      <xdr:row>99</xdr:row>
      <xdr:rowOff>32511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23638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9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105234</xdr:rowOff>
    </xdr:from>
    <xdr:to>
      <xdr:col>67</xdr:col>
      <xdr:colOff>101600</xdr:colOff>
      <xdr:row>99</xdr:row>
      <xdr:rowOff>35384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26511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0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89797</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04897"/>
          <a:ext cx="889000" cy="4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139222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6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38997</xdr:rowOff>
    </xdr:from>
    <xdr:to>
      <xdr:col>98</xdr:col>
      <xdr:colOff>38100</xdr:colOff>
      <xdr:row>38</xdr:row>
      <xdr:rowOff>140597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157123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32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108272</xdr:rowOff>
    </xdr:from>
    <xdr:to>
      <xdr:col>116</xdr:col>
      <xdr:colOff>63500</xdr:colOff>
      <xdr:row>58</xdr:row>
      <xdr:rowOff>130336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52372"/>
          <a:ext cx="838200" cy="2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41150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85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130336</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74436"/>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57472</xdr:rowOff>
    </xdr:from>
    <xdr:to>
      <xdr:col>116</xdr:col>
      <xdr:colOff>114300</xdr:colOff>
      <xdr:row>58</xdr:row>
      <xdr:rowOff>159072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16849</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8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79536</xdr:rowOff>
    </xdr:from>
    <xdr:to>
      <xdr:col>112</xdr:col>
      <xdr:colOff>38100</xdr:colOff>
      <xdr:row>59</xdr:row>
      <xdr:rowOff>9686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61887</xdr:rowOff>
    </xdr:from>
    <xdr:to>
      <xdr:col>116</xdr:col>
      <xdr:colOff>63500</xdr:colOff>
      <xdr:row>75</xdr:row>
      <xdr:rowOff>66764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20637"/>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66764</xdr:rowOff>
    </xdr:from>
    <xdr:to>
      <xdr:col>111</xdr:col>
      <xdr:colOff>177800</xdr:colOff>
      <xdr:row>75</xdr:row>
      <xdr:rowOff>72009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25514"/>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72009</xdr:rowOff>
    </xdr:from>
    <xdr:to>
      <xdr:col>107</xdr:col>
      <xdr:colOff>50800</xdr:colOff>
      <xdr:row>75</xdr:row>
      <xdr:rowOff>73634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30759"/>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73634</xdr:rowOff>
    </xdr:from>
    <xdr:to>
      <xdr:col>102</xdr:col>
      <xdr:colOff>114300</xdr:colOff>
      <xdr:row>75</xdr:row>
      <xdr:rowOff>100622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32384"/>
          <a:ext cx="889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11087</xdr:rowOff>
    </xdr:from>
    <xdr:to>
      <xdr:col>116</xdr:col>
      <xdr:colOff>114300</xdr:colOff>
      <xdr:row>75</xdr:row>
      <xdr:rowOff>112687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160964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15964</xdr:rowOff>
    </xdr:from>
    <xdr:to>
      <xdr:col>112</xdr:col>
      <xdr:colOff>38100</xdr:colOff>
      <xdr:row>75</xdr:row>
      <xdr:rowOff>117564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108691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21209</xdr:rowOff>
    </xdr:from>
    <xdr:to>
      <xdr:col>107</xdr:col>
      <xdr:colOff>101600</xdr:colOff>
      <xdr:row>75</xdr:row>
      <xdr:rowOff>122809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113937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22834</xdr:rowOff>
    </xdr:from>
    <xdr:to>
      <xdr:col>102</xdr:col>
      <xdr:colOff>165100</xdr:colOff>
      <xdr:row>75</xdr:row>
      <xdr:rowOff>124434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115561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7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49822</xdr:rowOff>
    </xdr:from>
    <xdr:to>
      <xdr:col>98</xdr:col>
      <xdr:colOff>38100</xdr:colOff>
      <xdr:row>75</xdr:row>
      <xdr:rowOff>151422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142549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人件費、補助費、災害復旧費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、貸付金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以外の項目において類似団体平均を下回っている。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人件費については、定員適正化計画に基づき職員定数の適正化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進めているものの、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町の面積が広いため行政の効率化が難しいことや、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人口減少が著しいため類似団体平均を上回っている。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第三セクターや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病院組合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ごみ処理委託等の負担金が高い水準で推移しているため類似団体平均を上回っている。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災害復旧事業については、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前年度と比較すると大幅に減少したものの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類似団体平均と比べて高い、これは少ない人口に対して町の面積が広大で地理的に災害リスクが高い場所が多いことが要因である。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的に低水準を維持しているものの、今後は人口の減少が加速度的に厳しさを増すことが予想されることから、正規職員の定員管理の適正化に引き続き努めるとともに、会計年度任用職員の任用や給与水準についても適正化を図り、外部委託等も活用して人件費の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8,365
8,275
129.87
6,536,675
5,936,535
440,817
3,537,982
4,141,253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41211</xdr:rowOff>
    </xdr:from>
    <xdr:to>
      <xdr:col>24</xdr:col>
      <xdr:colOff>63500</xdr:colOff>
      <xdr:row>36</xdr:row>
      <xdr:rowOff>60261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34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60261</xdr:rowOff>
    </xdr:from>
    <xdr:to>
      <xdr:col>19</xdr:col>
      <xdr:colOff>177800</xdr:colOff>
      <xdr:row>36</xdr:row>
      <xdr:rowOff>65024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2461"/>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65024</xdr:rowOff>
    </xdr:from>
    <xdr:to>
      <xdr:col>15</xdr:col>
      <xdr:colOff>50800</xdr:colOff>
      <xdr:row>36</xdr:row>
      <xdr:rowOff>121984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37224"/>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121984</xdr:rowOff>
    </xdr:from>
    <xdr:to>
      <xdr:col>10</xdr:col>
      <xdr:colOff>114300</xdr:colOff>
      <xdr:row>36</xdr:row>
      <xdr:rowOff>154749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94184"/>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161861</xdr:rowOff>
    </xdr:from>
    <xdr:to>
      <xdr:col>24</xdr:col>
      <xdr:colOff>114300</xdr:colOff>
      <xdr:row>36</xdr:row>
      <xdr:rowOff>92011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140288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9461</xdr:rowOff>
    </xdr:from>
    <xdr:to>
      <xdr:col>20</xdr:col>
      <xdr:colOff>38100</xdr:colOff>
      <xdr:row>36</xdr:row>
      <xdr:rowOff>111061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102188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14224</xdr:rowOff>
    </xdr:from>
    <xdr:to>
      <xdr:col>15</xdr:col>
      <xdr:colOff>101600</xdr:colOff>
      <xdr:row>36</xdr:row>
      <xdr:rowOff>115824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106951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71184</xdr:rowOff>
    </xdr:from>
    <xdr:to>
      <xdr:col>10</xdr:col>
      <xdr:colOff>165100</xdr:colOff>
      <xdr:row>37</xdr:row>
      <xdr:rowOff>1334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163911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103949</xdr:rowOff>
    </xdr:from>
    <xdr:to>
      <xdr:col>6</xdr:col>
      <xdr:colOff>38100</xdr:colOff>
      <xdr:row>37</xdr:row>
      <xdr:rowOff>34099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25226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49321</xdr:rowOff>
    </xdr:from>
    <xdr:to>
      <xdr:col>24</xdr:col>
      <xdr:colOff>63500</xdr:colOff>
      <xdr:row>58</xdr:row>
      <xdr:rowOff>63488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93421"/>
          <a:ext cx="8382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22196</xdr:rowOff>
    </xdr:from>
    <xdr:to>
      <xdr:col>19</xdr:col>
      <xdr:colOff>177800</xdr:colOff>
      <xdr:row>58</xdr:row>
      <xdr:rowOff>63488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6296"/>
          <a:ext cx="889000" cy="4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22196</xdr:rowOff>
    </xdr:from>
    <xdr:to>
      <xdr:col>15</xdr:col>
      <xdr:colOff>50800</xdr:colOff>
      <xdr:row>58</xdr:row>
      <xdr:rowOff>110756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6296"/>
          <a:ext cx="889000" cy="8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110756</xdr:rowOff>
    </xdr:from>
    <xdr:to>
      <xdr:col>10</xdr:col>
      <xdr:colOff>114300</xdr:colOff>
      <xdr:row>58</xdr:row>
      <xdr:rowOff>111134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4856"/>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169971</xdr:rowOff>
    </xdr:from>
    <xdr:to>
      <xdr:col>24</xdr:col>
      <xdr:colOff>114300</xdr:colOff>
      <xdr:row>58</xdr:row>
      <xdr:rowOff>100121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12688</xdr:rowOff>
    </xdr:from>
    <xdr:to>
      <xdr:col>20</xdr:col>
      <xdr:colOff>38100</xdr:colOff>
      <xdr:row>58</xdr:row>
      <xdr:rowOff>114288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105415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142846</xdr:rowOff>
    </xdr:from>
    <xdr:to>
      <xdr:col>15</xdr:col>
      <xdr:colOff>101600</xdr:colOff>
      <xdr:row>58</xdr:row>
      <xdr:rowOff>72996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64123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0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59956</xdr:rowOff>
    </xdr:from>
    <xdr:to>
      <xdr:col>10</xdr:col>
      <xdr:colOff>165100</xdr:colOff>
      <xdr:row>58</xdr:row>
      <xdr:rowOff>161556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152683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9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60334</xdr:rowOff>
    </xdr:from>
    <xdr:to>
      <xdr:col>6</xdr:col>
      <xdr:colOff>38100</xdr:colOff>
      <xdr:row>58</xdr:row>
      <xdr:rowOff>161934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153061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9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140053</xdr:rowOff>
    </xdr:from>
    <xdr:to>
      <xdr:col>24</xdr:col>
      <xdr:colOff>63500</xdr:colOff>
      <xdr:row>77</xdr:row>
      <xdr:rowOff>14748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70253"/>
          <a:ext cx="8382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140053</xdr:rowOff>
    </xdr:from>
    <xdr:to>
      <xdr:col>19</xdr:col>
      <xdr:colOff>177800</xdr:colOff>
      <xdr:row>78</xdr:row>
      <xdr:rowOff>11573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0253"/>
          <a:ext cx="889000" cy="2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9823</xdr:rowOff>
    </xdr:from>
    <xdr:to>
      <xdr:col>15</xdr:col>
      <xdr:colOff>50800</xdr:colOff>
      <xdr:row>78</xdr:row>
      <xdr:rowOff>11573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82923"/>
          <a:ext cx="889000" cy="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9823</xdr:rowOff>
    </xdr:from>
    <xdr:to>
      <xdr:col>10</xdr:col>
      <xdr:colOff>114300</xdr:colOff>
      <xdr:row>78</xdr:row>
      <xdr:rowOff>51800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2923"/>
          <a:ext cx="889000" cy="4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135398</xdr:rowOff>
    </xdr:from>
    <xdr:to>
      <xdr:col>24</xdr:col>
      <xdr:colOff>114300</xdr:colOff>
      <xdr:row>77</xdr:row>
      <xdr:rowOff>65548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113825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89253</xdr:rowOff>
    </xdr:from>
    <xdr:to>
      <xdr:col>20</xdr:col>
      <xdr:colOff>38100</xdr:colOff>
      <xdr:row>77</xdr:row>
      <xdr:rowOff>19403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1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10530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132223</xdr:rowOff>
    </xdr:from>
    <xdr:to>
      <xdr:col>15</xdr:col>
      <xdr:colOff>101600</xdr:colOff>
      <xdr:row>78</xdr:row>
      <xdr:rowOff>62373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53500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130473</xdr:rowOff>
    </xdr:from>
    <xdr:to>
      <xdr:col>10</xdr:col>
      <xdr:colOff>165100</xdr:colOff>
      <xdr:row>78</xdr:row>
      <xdr:rowOff>60623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51750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1000</xdr:rowOff>
    </xdr:from>
    <xdr:to>
      <xdr:col>6</xdr:col>
      <xdr:colOff>38100</xdr:colOff>
      <xdr:row>78</xdr:row>
      <xdr:rowOff>102600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93727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113821</xdr:rowOff>
    </xdr:from>
    <xdr:to>
      <xdr:col>24</xdr:col>
      <xdr:colOff>63500</xdr:colOff>
      <xdr:row>98</xdr:row>
      <xdr:rowOff>129353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5921"/>
          <a:ext cx="838200" cy="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113821</xdr:rowOff>
    </xdr:from>
    <xdr:to>
      <xdr:col>19</xdr:col>
      <xdr:colOff>177800</xdr:colOff>
      <xdr:row>98</xdr:row>
      <xdr:rowOff>135906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5921"/>
          <a:ext cx="889000" cy="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135906</xdr:rowOff>
    </xdr:from>
    <xdr:to>
      <xdr:col>15</xdr:col>
      <xdr:colOff>50800</xdr:colOff>
      <xdr:row>98</xdr:row>
      <xdr:rowOff>150225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8006"/>
          <a:ext cx="889000" cy="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150225</xdr:rowOff>
    </xdr:from>
    <xdr:to>
      <xdr:col>10</xdr:col>
      <xdr:colOff>114300</xdr:colOff>
      <xdr:row>98</xdr:row>
      <xdr:rowOff>154347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52325"/>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78553</xdr:rowOff>
    </xdr:from>
    <xdr:to>
      <xdr:col>24</xdr:col>
      <xdr:colOff>114300</xdr:colOff>
      <xdr:row>99</xdr:row>
      <xdr:rowOff>8703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63021</xdr:rowOff>
    </xdr:from>
    <xdr:to>
      <xdr:col>20</xdr:col>
      <xdr:colOff>38100</xdr:colOff>
      <xdr:row>98</xdr:row>
      <xdr:rowOff>164621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155748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85106</xdr:rowOff>
    </xdr:from>
    <xdr:to>
      <xdr:col>15</xdr:col>
      <xdr:colOff>101600</xdr:colOff>
      <xdr:row>99</xdr:row>
      <xdr:rowOff>15256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99425</xdr:rowOff>
    </xdr:from>
    <xdr:to>
      <xdr:col>10</xdr:col>
      <xdr:colOff>165100</xdr:colOff>
      <xdr:row>99</xdr:row>
      <xdr:rowOff>29575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20702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103547</xdr:rowOff>
    </xdr:from>
    <xdr:to>
      <xdr:col>6</xdr:col>
      <xdr:colOff>38100</xdr:colOff>
      <xdr:row>99</xdr:row>
      <xdr:rowOff>33697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24824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87907</xdr:rowOff>
    </xdr:from>
    <xdr:to>
      <xdr:col>55</xdr:col>
      <xdr:colOff>0</xdr:colOff>
      <xdr:row>58</xdr:row>
      <xdr:rowOff>101345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2007"/>
          <a:ext cx="8382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101345</xdr:rowOff>
    </xdr:from>
    <xdr:to>
      <xdr:col>50</xdr:col>
      <xdr:colOff>114300</xdr:colOff>
      <xdr:row>58</xdr:row>
      <xdr:rowOff>102701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5445"/>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102701</xdr:rowOff>
    </xdr:from>
    <xdr:to>
      <xdr:col>45</xdr:col>
      <xdr:colOff>177800</xdr:colOff>
      <xdr:row>58</xdr:row>
      <xdr:rowOff>140028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6801"/>
          <a:ext cx="8890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133581</xdr:rowOff>
    </xdr:from>
    <xdr:to>
      <xdr:col>41</xdr:col>
      <xdr:colOff>50800</xdr:colOff>
      <xdr:row>58</xdr:row>
      <xdr:rowOff>140028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77681"/>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37107</xdr:rowOff>
    </xdr:from>
    <xdr:to>
      <xdr:col>55</xdr:col>
      <xdr:colOff>50800</xdr:colOff>
      <xdr:row>58</xdr:row>
      <xdr:rowOff>138707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133454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50545</xdr:rowOff>
    </xdr:from>
    <xdr:to>
      <xdr:col>50</xdr:col>
      <xdr:colOff>165100</xdr:colOff>
      <xdr:row>58</xdr:row>
      <xdr:rowOff>152145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143272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8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51901</xdr:rowOff>
    </xdr:from>
    <xdr:to>
      <xdr:col>46</xdr:col>
      <xdr:colOff>38100</xdr:colOff>
      <xdr:row>58</xdr:row>
      <xdr:rowOff>153501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144628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89228</xdr:rowOff>
    </xdr:from>
    <xdr:to>
      <xdr:col>41</xdr:col>
      <xdr:colOff>101600</xdr:colOff>
      <xdr:row>59</xdr:row>
      <xdr:rowOff>19378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10505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82781</xdr:rowOff>
    </xdr:from>
    <xdr:to>
      <xdr:col>36</xdr:col>
      <xdr:colOff>165100</xdr:colOff>
      <xdr:row>59</xdr:row>
      <xdr:rowOff>12931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4058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133223</xdr:rowOff>
    </xdr:from>
    <xdr:to>
      <xdr:col>55</xdr:col>
      <xdr:colOff>0</xdr:colOff>
      <xdr:row>78</xdr:row>
      <xdr:rowOff>149499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06323"/>
          <a:ext cx="8382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127977</xdr:rowOff>
    </xdr:from>
    <xdr:to>
      <xdr:col>50</xdr:col>
      <xdr:colOff>114300</xdr:colOff>
      <xdr:row>78</xdr:row>
      <xdr:rowOff>133223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01077"/>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127977</xdr:rowOff>
    </xdr:from>
    <xdr:to>
      <xdr:col>45</xdr:col>
      <xdr:colOff>177800</xdr:colOff>
      <xdr:row>78</xdr:row>
      <xdr:rowOff>162716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01077"/>
          <a:ext cx="889000" cy="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160499</xdr:rowOff>
    </xdr:from>
    <xdr:to>
      <xdr:col>41</xdr:col>
      <xdr:colOff>50800</xdr:colOff>
      <xdr:row>78</xdr:row>
      <xdr:rowOff>162716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33599"/>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98699</xdr:rowOff>
    </xdr:from>
    <xdr:to>
      <xdr:col>55</xdr:col>
      <xdr:colOff>50800</xdr:colOff>
      <xdr:row>79</xdr:row>
      <xdr:rowOff>28849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13626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82423</xdr:rowOff>
    </xdr:from>
    <xdr:to>
      <xdr:col>50</xdr:col>
      <xdr:colOff>165100</xdr:colOff>
      <xdr:row>79</xdr:row>
      <xdr:rowOff>12573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77177</xdr:rowOff>
    </xdr:from>
    <xdr:to>
      <xdr:col>46</xdr:col>
      <xdr:colOff>38100</xdr:colOff>
      <xdr:row>79</xdr:row>
      <xdr:rowOff>7327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169904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111916</xdr:rowOff>
    </xdr:from>
    <xdr:to>
      <xdr:col>41</xdr:col>
      <xdr:colOff>101600</xdr:colOff>
      <xdr:row>79</xdr:row>
      <xdr:rowOff>42066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33193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109699</xdr:rowOff>
    </xdr:from>
    <xdr:to>
      <xdr:col>36</xdr:col>
      <xdr:colOff>165100</xdr:colOff>
      <xdr:row>79</xdr:row>
      <xdr:rowOff>39849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30976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116849</xdr:rowOff>
    </xdr:from>
    <xdr:to>
      <xdr:col>55</xdr:col>
      <xdr:colOff>0</xdr:colOff>
      <xdr:row>98</xdr:row>
      <xdr:rowOff>3198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47499"/>
          <a:ext cx="838200" cy="5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148665</xdr:rowOff>
    </xdr:from>
    <xdr:to>
      <xdr:col>50</xdr:col>
      <xdr:colOff>114300</xdr:colOff>
      <xdr:row>98</xdr:row>
      <xdr:rowOff>3198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79315"/>
          <a:ext cx="889000" cy="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148665</xdr:rowOff>
    </xdr:from>
    <xdr:to>
      <xdr:col>45</xdr:col>
      <xdr:colOff>177800</xdr:colOff>
      <xdr:row>97</xdr:row>
      <xdr:rowOff>156108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79315"/>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77136</xdr:rowOff>
    </xdr:from>
    <xdr:to>
      <xdr:col>41</xdr:col>
      <xdr:colOff>50800</xdr:colOff>
      <xdr:row>97</xdr:row>
      <xdr:rowOff>156108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07786"/>
          <a:ext cx="889000" cy="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66049</xdr:rowOff>
    </xdr:from>
    <xdr:to>
      <xdr:col>55</xdr:col>
      <xdr:colOff>50800</xdr:colOff>
      <xdr:row>97</xdr:row>
      <xdr:rowOff>167649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152426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1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123848</xdr:rowOff>
    </xdr:from>
    <xdr:to>
      <xdr:col>50</xdr:col>
      <xdr:colOff>165100</xdr:colOff>
      <xdr:row>98</xdr:row>
      <xdr:rowOff>53998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45125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4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97865</xdr:rowOff>
    </xdr:from>
    <xdr:to>
      <xdr:col>46</xdr:col>
      <xdr:colOff>38100</xdr:colOff>
      <xdr:row>98</xdr:row>
      <xdr:rowOff>28015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19142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105308</xdr:rowOff>
    </xdr:from>
    <xdr:to>
      <xdr:col>41</xdr:col>
      <xdr:colOff>101600</xdr:colOff>
      <xdr:row>98</xdr:row>
      <xdr:rowOff>35458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26336</xdr:rowOff>
    </xdr:from>
    <xdr:to>
      <xdr:col>36</xdr:col>
      <xdr:colOff>165100</xdr:colOff>
      <xdr:row>97</xdr:row>
      <xdr:rowOff>127936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119063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156407</xdr:rowOff>
    </xdr:from>
    <xdr:to>
      <xdr:col>85</xdr:col>
      <xdr:colOff>127000</xdr:colOff>
      <xdr:row>37</xdr:row>
      <xdr:rowOff>123165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328607"/>
          <a:ext cx="838200" cy="1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156407</xdr:rowOff>
    </xdr:from>
    <xdr:to>
      <xdr:col>81</xdr:col>
      <xdr:colOff>50800</xdr:colOff>
      <xdr:row>38</xdr:row>
      <xdr:rowOff>15170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328607"/>
          <a:ext cx="889000" cy="20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127432</xdr:rowOff>
    </xdr:from>
    <xdr:to>
      <xdr:col>76</xdr:col>
      <xdr:colOff>114300</xdr:colOff>
      <xdr:row>38</xdr:row>
      <xdr:rowOff>15170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71082"/>
          <a:ext cx="889000" cy="5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105067</xdr:rowOff>
    </xdr:from>
    <xdr:to>
      <xdr:col>71</xdr:col>
      <xdr:colOff>177800</xdr:colOff>
      <xdr:row>37</xdr:row>
      <xdr:rowOff>127432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448717"/>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72365</xdr:rowOff>
    </xdr:from>
    <xdr:to>
      <xdr:col>85</xdr:col>
      <xdr:colOff>177800</xdr:colOff>
      <xdr:row>38</xdr:row>
      <xdr:rowOff>2515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50792</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105607</xdr:rowOff>
    </xdr:from>
    <xdr:to>
      <xdr:col>81</xdr:col>
      <xdr:colOff>101600</xdr:colOff>
      <xdr:row>37</xdr:row>
      <xdr:rowOff>35757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7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52284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5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135820</xdr:rowOff>
    </xdr:from>
    <xdr:to>
      <xdr:col>76</xdr:col>
      <xdr:colOff>165100</xdr:colOff>
      <xdr:row>38</xdr:row>
      <xdr:rowOff>65970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7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57097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7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76632</xdr:rowOff>
    </xdr:from>
    <xdr:to>
      <xdr:col>72</xdr:col>
      <xdr:colOff>38100</xdr:colOff>
      <xdr:row>38</xdr:row>
      <xdr:rowOff>6782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169359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54267</xdr:rowOff>
    </xdr:from>
    <xdr:to>
      <xdr:col>67</xdr:col>
      <xdr:colOff>101600</xdr:colOff>
      <xdr:row>37</xdr:row>
      <xdr:rowOff>155867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7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146786</xdr:rowOff>
    </xdr:from>
    <xdr:to>
      <xdr:col>85</xdr:col>
      <xdr:colOff>127000</xdr:colOff>
      <xdr:row>57</xdr:row>
      <xdr:rowOff>162949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19436"/>
          <a:ext cx="838200" cy="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146786</xdr:rowOff>
    </xdr:from>
    <xdr:to>
      <xdr:col>81</xdr:col>
      <xdr:colOff>50800</xdr:colOff>
      <xdr:row>57</xdr:row>
      <xdr:rowOff>171331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19436"/>
          <a:ext cx="889000" cy="2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157786</xdr:rowOff>
    </xdr:from>
    <xdr:to>
      <xdr:col>76</xdr:col>
      <xdr:colOff>114300</xdr:colOff>
      <xdr:row>57</xdr:row>
      <xdr:rowOff>171331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30436"/>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157786</xdr:rowOff>
    </xdr:from>
    <xdr:to>
      <xdr:col>71</xdr:col>
      <xdr:colOff>177800</xdr:colOff>
      <xdr:row>57</xdr:row>
      <xdr:rowOff>160560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30436"/>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112149</xdr:rowOff>
    </xdr:from>
    <xdr:to>
      <xdr:col>85</xdr:col>
      <xdr:colOff>177800</xdr:colOff>
      <xdr:row>58</xdr:row>
      <xdr:rowOff>42299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27076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95986</xdr:rowOff>
    </xdr:from>
    <xdr:to>
      <xdr:col>81</xdr:col>
      <xdr:colOff>101600</xdr:colOff>
      <xdr:row>58</xdr:row>
      <xdr:rowOff>26136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17263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120531</xdr:rowOff>
    </xdr:from>
    <xdr:to>
      <xdr:col>76</xdr:col>
      <xdr:colOff>165100</xdr:colOff>
      <xdr:row>58</xdr:row>
      <xdr:rowOff>50681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41808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106986</xdr:rowOff>
    </xdr:from>
    <xdr:to>
      <xdr:col>72</xdr:col>
      <xdr:colOff>38100</xdr:colOff>
      <xdr:row>58</xdr:row>
      <xdr:rowOff>37136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28263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7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109760</xdr:rowOff>
    </xdr:from>
    <xdr:to>
      <xdr:col>67</xdr:col>
      <xdr:colOff>101600</xdr:colOff>
      <xdr:row>58</xdr:row>
      <xdr:rowOff>39910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31037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120810</xdr:rowOff>
    </xdr:from>
    <xdr:to>
      <xdr:col>85</xdr:col>
      <xdr:colOff>127000</xdr:colOff>
      <xdr:row>78</xdr:row>
      <xdr:rowOff>148410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93910"/>
          <a:ext cx="8382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13619</xdr:rowOff>
    </xdr:from>
    <xdr:to>
      <xdr:col>81</xdr:col>
      <xdr:colOff>50800</xdr:colOff>
      <xdr:row>78</xdr:row>
      <xdr:rowOff>120810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386719"/>
          <a:ext cx="889000" cy="10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13619</xdr:rowOff>
    </xdr:from>
    <xdr:to>
      <xdr:col>76</xdr:col>
      <xdr:colOff>114300</xdr:colOff>
      <xdr:row>78</xdr:row>
      <xdr:rowOff>95496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386719"/>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157540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5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95496</xdr:rowOff>
    </xdr:from>
    <xdr:to>
      <xdr:col>71</xdr:col>
      <xdr:colOff>177800</xdr:colOff>
      <xdr:row>79</xdr:row>
      <xdr:rowOff>29203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46859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97610</xdr:rowOff>
    </xdr:from>
    <xdr:to>
      <xdr:col>85</xdr:col>
      <xdr:colOff>177800</xdr:colOff>
      <xdr:row>79</xdr:row>
      <xdr:rowOff>27760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56987</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70010</xdr:rowOff>
    </xdr:from>
    <xdr:to>
      <xdr:col>81</xdr:col>
      <xdr:colOff>101600</xdr:colOff>
      <xdr:row>79</xdr:row>
      <xdr:rowOff>160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16687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21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134269</xdr:rowOff>
    </xdr:from>
    <xdr:to>
      <xdr:col>76</xdr:col>
      <xdr:colOff>165100</xdr:colOff>
      <xdr:row>78</xdr:row>
      <xdr:rowOff>64419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3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80946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25111" y="131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44696</xdr:rowOff>
    </xdr:from>
    <xdr:to>
      <xdr:col>72</xdr:col>
      <xdr:colOff>38100</xdr:colOff>
      <xdr:row>78</xdr:row>
      <xdr:rowOff>146296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162823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9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149853</xdr:rowOff>
    </xdr:from>
    <xdr:to>
      <xdr:col>67</xdr:col>
      <xdr:colOff>101600</xdr:colOff>
      <xdr:row>79</xdr:row>
      <xdr:rowOff>80003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71130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1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11337</xdr:rowOff>
    </xdr:from>
    <xdr:to>
      <xdr:col>85</xdr:col>
      <xdr:colOff>127000</xdr:colOff>
      <xdr:row>98</xdr:row>
      <xdr:rowOff>18729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813437"/>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15535</xdr:rowOff>
    </xdr:from>
    <xdr:to>
      <xdr:col>81</xdr:col>
      <xdr:colOff>50800</xdr:colOff>
      <xdr:row>98</xdr:row>
      <xdr:rowOff>18729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817635"/>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15535</xdr:rowOff>
    </xdr:from>
    <xdr:to>
      <xdr:col>76</xdr:col>
      <xdr:colOff>114300</xdr:colOff>
      <xdr:row>98</xdr:row>
      <xdr:rowOff>25857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17635"/>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24710</xdr:rowOff>
    </xdr:from>
    <xdr:to>
      <xdr:col>71</xdr:col>
      <xdr:colOff>177800</xdr:colOff>
      <xdr:row>98</xdr:row>
      <xdr:rowOff>25857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826810"/>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131987</xdr:rowOff>
    </xdr:from>
    <xdr:to>
      <xdr:col>85</xdr:col>
      <xdr:colOff>177800</xdr:colOff>
      <xdr:row>98</xdr:row>
      <xdr:rowOff>62137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110414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139379</xdr:rowOff>
    </xdr:from>
    <xdr:to>
      <xdr:col>81</xdr:col>
      <xdr:colOff>101600</xdr:colOff>
      <xdr:row>98</xdr:row>
      <xdr:rowOff>69529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60656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6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136185</xdr:rowOff>
    </xdr:from>
    <xdr:to>
      <xdr:col>76</xdr:col>
      <xdr:colOff>165100</xdr:colOff>
      <xdr:row>98</xdr:row>
      <xdr:rowOff>66335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57462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5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146507</xdr:rowOff>
    </xdr:from>
    <xdr:to>
      <xdr:col>72</xdr:col>
      <xdr:colOff>38100</xdr:colOff>
      <xdr:row>98</xdr:row>
      <xdr:rowOff>76657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67784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145360</xdr:rowOff>
    </xdr:from>
    <xdr:to>
      <xdr:col>67</xdr:col>
      <xdr:colOff>101600</xdr:colOff>
      <xdr:row>98</xdr:row>
      <xdr:rowOff>75510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66637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災害復旧費を除く全ての費用が類似団体を下回っており、コストが抑制されていると言える。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災害復旧事業については、前年度と比較すると大幅に減少したものの類似団体平均と比べて高い、これは少ない人口に対して町の面積が広大で地理的に災害リスクが高い場所が多いことが要因である。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の影響により、昨年度は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経済対策や感染症対策等を行ったため民生費や衛生費が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たが、若干ではあるが新型コロナウイルス感染症も落ち着いてきているため減少傾向となった。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前年度に引き続き財政調整基金の取崩を行わなかったため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同残高の標準財政規模比や実質収支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が増加した。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また、前年度は普通交付税の再算定による増額分等を財政調整基金に積立てため実質単年度収支が大幅に増加した要因である。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特別養護老人ホーム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赤字と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、民営化による公営企業廃止に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伴い新規の入所者の受入等を行わないとしたためである。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今年度末をもって、事業廃止となるため今後の赤字はない見込である。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今後も引き続き、歳入の確保及び全ての会計で更なるコスト削減等の推進を図り、健全な財政運営に努める。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6536675</v>
      </c>
      <c r="BO4" s="358"/>
      <c r="BP4" s="358"/>
      <c r="BQ4" s="358"/>
      <c r="BR4" s="358"/>
      <c r="BS4" s="358"/>
      <c r="BT4" s="358"/>
      <c r="BU4" s="359"/>
      <c r="BV4" s="357">
        <v>6687398</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12.5</v>
      </c>
      <c r="CU4" s="364"/>
      <c r="CV4" s="364"/>
      <c r="CW4" s="364"/>
      <c r="CX4" s="364"/>
      <c r="CY4" s="364"/>
      <c r="CZ4" s="364"/>
      <c r="DA4" s="365"/>
      <c r="DB4" s="363">
        <v>11.2</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5936535</v>
      </c>
      <c r="BO5" s="395"/>
      <c r="BP5" s="395"/>
      <c r="BQ5" s="395"/>
      <c r="BR5" s="395"/>
      <c r="BS5" s="395"/>
      <c r="BT5" s="395"/>
      <c r="BU5" s="396"/>
      <c r="BV5" s="394">
        <v>6079680</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87.3</v>
      </c>
      <c r="CU5" s="392"/>
      <c r="CV5" s="392"/>
      <c r="CW5" s="392"/>
      <c r="CX5" s="392"/>
      <c r="CY5" s="392"/>
      <c r="CZ5" s="392"/>
      <c r="DA5" s="393"/>
      <c r="DB5" s="391">
        <v>81.599999999999994</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600140</v>
      </c>
      <c r="BO6" s="395"/>
      <c r="BP6" s="395"/>
      <c r="BQ6" s="395"/>
      <c r="BR6" s="395"/>
      <c r="BS6" s="395"/>
      <c r="BT6" s="395"/>
      <c r="BU6" s="396"/>
      <c r="BV6" s="394">
        <v>607718</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88.5</v>
      </c>
      <c r="CU6" s="432"/>
      <c r="CV6" s="432"/>
      <c r="CW6" s="432"/>
      <c r="CX6" s="432"/>
      <c r="CY6" s="432"/>
      <c r="CZ6" s="432"/>
      <c r="DA6" s="433"/>
      <c r="DB6" s="431">
        <v>85.6</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96</v>
      </c>
      <c r="AV7" s="427"/>
      <c r="AW7" s="427"/>
      <c r="AX7" s="427"/>
      <c r="AY7" s="428" t="s">
        <v>108</v>
      </c>
      <c r="AZ7" s="429"/>
      <c r="BA7" s="429"/>
      <c r="BB7" s="429"/>
      <c r="BC7" s="429"/>
      <c r="BD7" s="429"/>
      <c r="BE7" s="429"/>
      <c r="BF7" s="429"/>
      <c r="BG7" s="429"/>
      <c r="BH7" s="429"/>
      <c r="BI7" s="429"/>
      <c r="BJ7" s="429"/>
      <c r="BK7" s="429"/>
      <c r="BL7" s="429"/>
      <c r="BM7" s="430"/>
      <c r="BN7" s="394">
        <v>159323</v>
      </c>
      <c r="BO7" s="395"/>
      <c r="BP7" s="395"/>
      <c r="BQ7" s="395"/>
      <c r="BR7" s="395"/>
      <c r="BS7" s="395"/>
      <c r="BT7" s="395"/>
      <c r="BU7" s="396"/>
      <c r="BV7" s="394">
        <v>202777</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3537982</v>
      </c>
      <c r="CU7" s="395"/>
      <c r="CV7" s="395"/>
      <c r="CW7" s="395"/>
      <c r="CX7" s="395"/>
      <c r="CY7" s="395"/>
      <c r="CZ7" s="395"/>
      <c r="DA7" s="396"/>
      <c r="DB7" s="394">
        <v>3631572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440817</v>
      </c>
      <c r="BO8" s="395"/>
      <c r="BP8" s="395"/>
      <c r="BQ8" s="395"/>
      <c r="BR8" s="395"/>
      <c r="BS8" s="395"/>
      <c r="BT8" s="395"/>
      <c r="BU8" s="396"/>
      <c r="BV8" s="394">
        <v>404941</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0.41</v>
      </c>
      <c r="CU8" s="435"/>
      <c r="CV8" s="435"/>
      <c r="CW8" s="435"/>
      <c r="CX8" s="435"/>
      <c r="CY8" s="435"/>
      <c r="CZ8" s="435"/>
      <c r="DA8" s="436"/>
      <c r="DB8" s="434">
        <v>0.42</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8885</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96</v>
      </c>
      <c r="AV9" s="427"/>
      <c r="AW9" s="427"/>
      <c r="AX9" s="427"/>
      <c r="AY9" s="428" t="s">
        <v>118</v>
      </c>
      <c r="AZ9" s="429"/>
      <c r="BA9" s="429"/>
      <c r="BB9" s="429"/>
      <c r="BC9" s="429"/>
      <c r="BD9" s="429"/>
      <c r="BE9" s="429"/>
      <c r="BF9" s="429"/>
      <c r="BG9" s="429"/>
      <c r="BH9" s="429"/>
      <c r="BI9" s="429"/>
      <c r="BJ9" s="429"/>
      <c r="BK9" s="429"/>
      <c r="BL9" s="429"/>
      <c r="BM9" s="430"/>
      <c r="BN9" s="394">
        <v>35876</v>
      </c>
      <c r="BO9" s="395"/>
      <c r="BP9" s="395"/>
      <c r="BQ9" s="395"/>
      <c r="BR9" s="395"/>
      <c r="BS9" s="395"/>
      <c r="BT9" s="395"/>
      <c r="BU9" s="396"/>
      <c r="BV9" s="394">
        <v>91483</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9.6999999999999993</v>
      </c>
      <c r="CU9" s="392"/>
      <c r="CV9" s="392"/>
      <c r="CW9" s="392"/>
      <c r="CX9" s="392"/>
      <c r="CY9" s="392"/>
      <c r="CZ9" s="392"/>
      <c r="DA9" s="393"/>
      <c r="DB9" s="391">
        <v>9.3000000000000007</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9843</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0</v>
      </c>
      <c r="BO10" s="395"/>
      <c r="BP10" s="395"/>
      <c r="BQ10" s="395"/>
      <c r="BR10" s="395"/>
      <c r="BS10" s="395"/>
      <c r="BT10" s="395"/>
      <c r="BU10" s="396"/>
      <c r="BV10" s="394">
        <v>180000</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122</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8365</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96</v>
      </c>
      <c r="AV12" s="427"/>
      <c r="AW12" s="427"/>
      <c r="AX12" s="427"/>
      <c r="AY12" s="428" t="s">
        <v>136</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130</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139</v>
      </c>
      <c r="N13" s="486"/>
      <c r="O13" s="486"/>
      <c r="P13" s="486"/>
      <c r="Q13" s="487"/>
      <c r="R13" s="478">
        <v>8275</v>
      </c>
      <c r="S13" s="479"/>
      <c r="T13" s="479"/>
      <c r="U13" s="479"/>
      <c r="V13" s="480"/>
      <c r="W13" s="410" t="s">
        <v>140</v>
      </c>
      <c r="X13" s="411"/>
      <c r="Y13" s="411"/>
      <c r="Z13" s="411"/>
      <c r="AA13" s="411"/>
      <c r="AB13" s="401"/>
      <c r="AC13" s="445">
        <v>301</v>
      </c>
      <c r="AD13" s="446"/>
      <c r="AE13" s="446"/>
      <c r="AF13" s="446"/>
      <c r="AG13" s="488"/>
      <c r="AH13" s="445">
        <v>376</v>
      </c>
      <c r="AI13" s="446"/>
      <c r="AJ13" s="446"/>
      <c r="AK13" s="446"/>
      <c r="AL13" s="447"/>
      <c r="AM13" s="423" t="s">
        <v>141</v>
      </c>
      <c r="AN13" s="424"/>
      <c r="AO13" s="424"/>
      <c r="AP13" s="424"/>
      <c r="AQ13" s="424"/>
      <c r="AR13" s="424"/>
      <c r="AS13" s="424"/>
      <c r="AT13" s="425"/>
      <c r="AU13" s="426" t="s">
        <v>122</v>
      </c>
      <c r="AV13" s="427"/>
      <c r="AW13" s="427"/>
      <c r="AX13" s="427"/>
      <c r="AY13" s="428" t="s">
        <v>142</v>
      </c>
      <c r="AZ13" s="429"/>
      <c r="BA13" s="429"/>
      <c r="BB13" s="429"/>
      <c r="BC13" s="429"/>
      <c r="BD13" s="429"/>
      <c r="BE13" s="429"/>
      <c r="BF13" s="429"/>
      <c r="BG13" s="429"/>
      <c r="BH13" s="429"/>
      <c r="BI13" s="429"/>
      <c r="BJ13" s="429"/>
      <c r="BK13" s="429"/>
      <c r="BL13" s="429"/>
      <c r="BM13" s="430"/>
      <c r="BN13" s="394">
        <v>35876</v>
      </c>
      <c r="BO13" s="395"/>
      <c r="BP13" s="395"/>
      <c r="BQ13" s="395"/>
      <c r="BR13" s="395"/>
      <c r="BS13" s="395"/>
      <c r="BT13" s="395"/>
      <c r="BU13" s="396"/>
      <c r="BV13" s="394">
        <v>271483</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3.8</v>
      </c>
      <c r="CU13" s="392"/>
      <c r="CV13" s="392"/>
      <c r="CW13" s="392"/>
      <c r="CX13" s="392"/>
      <c r="CY13" s="392"/>
      <c r="CZ13" s="392"/>
      <c r="DA13" s="393"/>
      <c r="DB13" s="391">
        <v>4.0999999999999996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8544</v>
      </c>
      <c r="S14" s="479"/>
      <c r="T14" s="479"/>
      <c r="U14" s="479"/>
      <c r="V14" s="480"/>
      <c r="W14" s="384"/>
      <c r="X14" s="385"/>
      <c r="Y14" s="385"/>
      <c r="Z14" s="385"/>
      <c r="AA14" s="385"/>
      <c r="AB14" s="374"/>
      <c r="AC14" s="481">
        <v>7.8</v>
      </c>
      <c r="AD14" s="482"/>
      <c r="AE14" s="482"/>
      <c r="AF14" s="482"/>
      <c r="AG14" s="483"/>
      <c r="AH14" s="481">
        <v>8.8000000000000007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138</v>
      </c>
      <c r="CU14" s="493"/>
      <c r="CV14" s="493"/>
      <c r="CW14" s="493"/>
      <c r="CX14" s="493"/>
      <c r="CY14" s="493"/>
      <c r="CZ14" s="493"/>
      <c r="DA14" s="494"/>
      <c r="DB14" s="492" t="s">
        <v>130</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139</v>
      </c>
      <c r="N15" s="486"/>
      <c r="O15" s="486"/>
      <c r="P15" s="486"/>
      <c r="Q15" s="487"/>
      <c r="R15" s="478">
        <v>8463</v>
      </c>
      <c r="S15" s="479"/>
      <c r="T15" s="479"/>
      <c r="U15" s="479"/>
      <c r="V15" s="480"/>
      <c r="W15" s="410" t="s">
        <v>146</v>
      </c>
      <c r="X15" s="411"/>
      <c r="Y15" s="411"/>
      <c r="Z15" s="411"/>
      <c r="AA15" s="411"/>
      <c r="AB15" s="401"/>
      <c r="AC15" s="445">
        <v>927</v>
      </c>
      <c r="AD15" s="446"/>
      <c r="AE15" s="446"/>
      <c r="AF15" s="446"/>
      <c r="AG15" s="488"/>
      <c r="AH15" s="445">
        <v>1034</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1252724</v>
      </c>
      <c r="BO15" s="358"/>
      <c r="BP15" s="358"/>
      <c r="BQ15" s="358"/>
      <c r="BR15" s="358"/>
      <c r="BS15" s="358"/>
      <c r="BT15" s="358"/>
      <c r="BU15" s="359"/>
      <c r="BV15" s="357">
        <v>1229846</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23.9</v>
      </c>
      <c r="AD16" s="482"/>
      <c r="AE16" s="482"/>
      <c r="AF16" s="482"/>
      <c r="AG16" s="483"/>
      <c r="AH16" s="481">
        <v>24.1</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3152799</v>
      </c>
      <c r="BO16" s="395"/>
      <c r="BP16" s="395"/>
      <c r="BQ16" s="395"/>
      <c r="BR16" s="395"/>
      <c r="BS16" s="395"/>
      <c r="BT16" s="395"/>
      <c r="BU16" s="396"/>
      <c r="BV16" s="394">
        <v>3150783</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152</v>
      </c>
      <c r="N17" s="506"/>
      <c r="O17" s="506"/>
      <c r="P17" s="506"/>
      <c r="Q17" s="507"/>
      <c r="R17" s="500" t="s">
        <v>153</v>
      </c>
      <c r="S17" s="501"/>
      <c r="T17" s="501"/>
      <c r="U17" s="501"/>
      <c r="V17" s="502"/>
      <c r="W17" s="410" t="s">
        <v>154</v>
      </c>
      <c r="X17" s="411"/>
      <c r="Y17" s="411"/>
      <c r="Z17" s="411"/>
      <c r="AA17" s="411"/>
      <c r="AB17" s="401"/>
      <c r="AC17" s="445">
        <v>2646</v>
      </c>
      <c r="AD17" s="446"/>
      <c r="AE17" s="446"/>
      <c r="AF17" s="446"/>
      <c r="AG17" s="488"/>
      <c r="AH17" s="445">
        <v>2887</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1583442</v>
      </c>
      <c r="BO17" s="395"/>
      <c r="BP17" s="395"/>
      <c r="BQ17" s="395"/>
      <c r="BR17" s="395"/>
      <c r="BS17" s="395"/>
      <c r="BT17" s="395"/>
      <c r="BU17" s="396"/>
      <c r="BV17" s="394">
        <v>1551107</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156</v>
      </c>
      <c r="C18" s="437"/>
      <c r="D18" s="437"/>
      <c r="E18" s="517"/>
      <c r="F18" s="517"/>
      <c r="G18" s="517"/>
      <c r="H18" s="517"/>
      <c r="I18" s="517"/>
      <c r="J18" s="517"/>
      <c r="K18" s="517"/>
      <c r="L18" s="518">
        <v>129.87</v>
      </c>
      <c r="M18" s="518"/>
      <c r="N18" s="518"/>
      <c r="O18" s="518"/>
      <c r="P18" s="518"/>
      <c r="Q18" s="518"/>
      <c r="R18" s="519"/>
      <c r="S18" s="519"/>
      <c r="T18" s="519"/>
      <c r="U18" s="519"/>
      <c r="V18" s="520"/>
      <c r="W18" s="412"/>
      <c r="X18" s="413"/>
      <c r="Y18" s="413"/>
      <c r="Z18" s="413"/>
      <c r="AA18" s="413"/>
      <c r="AB18" s="404"/>
      <c r="AC18" s="521">
        <v>68.3</v>
      </c>
      <c r="AD18" s="522"/>
      <c r="AE18" s="522"/>
      <c r="AF18" s="522"/>
      <c r="AG18" s="523"/>
      <c r="AH18" s="521">
        <v>67.2</v>
      </c>
      <c r="AI18" s="522"/>
      <c r="AJ18" s="522"/>
      <c r="AK18" s="522"/>
      <c r="AL18" s="524"/>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3135882</v>
      </c>
      <c r="BO18" s="395"/>
      <c r="BP18" s="395"/>
      <c r="BQ18" s="395"/>
      <c r="BR18" s="395"/>
      <c r="BS18" s="395"/>
      <c r="BT18" s="395"/>
      <c r="BU18" s="396"/>
      <c r="BV18" s="394">
        <v>3040236</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158</v>
      </c>
      <c r="C19" s="437"/>
      <c r="D19" s="437"/>
      <c r="E19" s="517"/>
      <c r="F19" s="517"/>
      <c r="G19" s="517"/>
      <c r="H19" s="517"/>
      <c r="I19" s="517"/>
      <c r="J19" s="517"/>
      <c r="K19" s="517"/>
      <c r="L19" s="525">
        <v>68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4585444</v>
      </c>
      <c r="BO19" s="395"/>
      <c r="BP19" s="395"/>
      <c r="BQ19" s="395"/>
      <c r="BR19" s="395"/>
      <c r="BS19" s="395"/>
      <c r="BT19" s="395"/>
      <c r="BU19" s="396"/>
      <c r="BV19" s="394">
        <v>4734505</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160</v>
      </c>
      <c r="C20" s="437"/>
      <c r="D20" s="437"/>
      <c r="E20" s="517"/>
      <c r="F20" s="517"/>
      <c r="G20" s="517"/>
      <c r="H20" s="517"/>
      <c r="I20" s="517"/>
      <c r="J20" s="517"/>
      <c r="K20" s="517"/>
      <c r="L20" s="525">
        <v>3401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161</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4141253</v>
      </c>
      <c r="BO22" s="358"/>
      <c r="BP22" s="358"/>
      <c r="BQ22" s="358"/>
      <c r="BR22" s="358"/>
      <c r="BS22" s="358"/>
      <c r="BT22" s="358"/>
      <c r="BU22" s="359"/>
      <c r="BV22" s="357">
        <v>4277179</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4105515</v>
      </c>
      <c r="BO23" s="395"/>
      <c r="BP23" s="395"/>
      <c r="BQ23" s="395"/>
      <c r="BR23" s="395"/>
      <c r="BS23" s="395"/>
      <c r="BT23" s="395"/>
      <c r="BU23" s="396"/>
      <c r="BV23" s="394">
        <v>4240979</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170</v>
      </c>
      <c r="F24" s="424"/>
      <c r="G24" s="424"/>
      <c r="H24" s="424"/>
      <c r="I24" s="424"/>
      <c r="J24" s="424"/>
      <c r="K24" s="425"/>
      <c r="L24" s="445">
        <v>1</v>
      </c>
      <c r="M24" s="446"/>
      <c r="N24" s="446"/>
      <c r="O24" s="446"/>
      <c r="P24" s="488"/>
      <c r="Q24" s="445">
        <v>7610</v>
      </c>
      <c r="R24" s="446"/>
      <c r="S24" s="446"/>
      <c r="T24" s="446"/>
      <c r="U24" s="446"/>
      <c r="V24" s="488"/>
      <c r="W24" s="540"/>
      <c r="X24" s="541"/>
      <c r="Y24" s="542"/>
      <c r="Z24" s="444" t="s">
        <v>171</v>
      </c>
      <c r="AA24" s="424"/>
      <c r="AB24" s="424"/>
      <c r="AC24" s="424"/>
      <c r="AD24" s="424"/>
      <c r="AE24" s="424"/>
      <c r="AF24" s="424"/>
      <c r="AG24" s="425"/>
      <c r="AH24" s="445">
        <v>135</v>
      </c>
      <c r="AI24" s="446"/>
      <c r="AJ24" s="446"/>
      <c r="AK24" s="446"/>
      <c r="AL24" s="488"/>
      <c r="AM24" s="445">
        <v>382185</v>
      </c>
      <c r="AN24" s="446"/>
      <c r="AO24" s="446"/>
      <c r="AP24" s="446"/>
      <c r="AQ24" s="446"/>
      <c r="AR24" s="488"/>
      <c r="AS24" s="445">
        <v>2831</v>
      </c>
      <c r="AT24" s="446"/>
      <c r="AU24" s="446"/>
      <c r="AV24" s="446"/>
      <c r="AW24" s="446"/>
      <c r="AX24" s="447"/>
      <c r="AY24" s="510" t="s">
        <v>172</v>
      </c>
      <c r="AZ24" s="511"/>
      <c r="BA24" s="511"/>
      <c r="BB24" s="511"/>
      <c r="BC24" s="511"/>
      <c r="BD24" s="511"/>
      <c r="BE24" s="511"/>
      <c r="BF24" s="511"/>
      <c r="BG24" s="511"/>
      <c r="BH24" s="511"/>
      <c r="BI24" s="511"/>
      <c r="BJ24" s="511"/>
      <c r="BK24" s="511"/>
      <c r="BL24" s="511"/>
      <c r="BM24" s="512"/>
      <c r="BN24" s="394">
        <v>1978606</v>
      </c>
      <c r="BO24" s="395"/>
      <c r="BP24" s="395"/>
      <c r="BQ24" s="395"/>
      <c r="BR24" s="395"/>
      <c r="BS24" s="395"/>
      <c r="BT24" s="395"/>
      <c r="BU24" s="396"/>
      <c r="BV24" s="394">
        <v>1942031</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173</v>
      </c>
      <c r="F25" s="424"/>
      <c r="G25" s="424"/>
      <c r="H25" s="424"/>
      <c r="I25" s="424"/>
      <c r="J25" s="424"/>
      <c r="K25" s="425"/>
      <c r="L25" s="445">
        <v>1</v>
      </c>
      <c r="M25" s="446"/>
      <c r="N25" s="446"/>
      <c r="O25" s="446"/>
      <c r="P25" s="488"/>
      <c r="Q25" s="445">
        <v>6150</v>
      </c>
      <c r="R25" s="446"/>
      <c r="S25" s="446"/>
      <c r="T25" s="446"/>
      <c r="U25" s="446"/>
      <c r="V25" s="488"/>
      <c r="W25" s="540"/>
      <c r="X25" s="541"/>
      <c r="Y25" s="542"/>
      <c r="Z25" s="444" t="s">
        <v>174</v>
      </c>
      <c r="AA25" s="424"/>
      <c r="AB25" s="424"/>
      <c r="AC25" s="424"/>
      <c r="AD25" s="424"/>
      <c r="AE25" s="424"/>
      <c r="AF25" s="424"/>
      <c r="AG25" s="425"/>
      <c r="AH25" s="445" t="s">
        <v>138</v>
      </c>
      <c r="AI25" s="446"/>
      <c r="AJ25" s="446"/>
      <c r="AK25" s="446"/>
      <c r="AL25" s="488"/>
      <c r="AM25" s="445" t="s">
        <v>138</v>
      </c>
      <c r="AN25" s="446"/>
      <c r="AO25" s="446"/>
      <c r="AP25" s="446"/>
      <c r="AQ25" s="446"/>
      <c r="AR25" s="488"/>
      <c r="AS25" s="445" t="s">
        <v>138</v>
      </c>
      <c r="AT25" s="446"/>
      <c r="AU25" s="446"/>
      <c r="AV25" s="446"/>
      <c r="AW25" s="446"/>
      <c r="AX25" s="447"/>
      <c r="AY25" s="354" t="s">
        <v>175</v>
      </c>
      <c r="AZ25" s="355"/>
      <c r="BA25" s="355"/>
      <c r="BB25" s="355"/>
      <c r="BC25" s="355"/>
      <c r="BD25" s="355"/>
      <c r="BE25" s="355"/>
      <c r="BF25" s="355"/>
      <c r="BG25" s="355"/>
      <c r="BH25" s="355"/>
      <c r="BI25" s="355"/>
      <c r="BJ25" s="355"/>
      <c r="BK25" s="355"/>
      <c r="BL25" s="355"/>
      <c r="BM25" s="356"/>
      <c r="BN25" s="357">
        <v>337227</v>
      </c>
      <c r="BO25" s="358"/>
      <c r="BP25" s="358"/>
      <c r="BQ25" s="358"/>
      <c r="BR25" s="358"/>
      <c r="BS25" s="358"/>
      <c r="BT25" s="358"/>
      <c r="BU25" s="359"/>
      <c r="BV25" s="357">
        <v>116216</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176</v>
      </c>
      <c r="F26" s="424"/>
      <c r="G26" s="424"/>
      <c r="H26" s="424"/>
      <c r="I26" s="424"/>
      <c r="J26" s="424"/>
      <c r="K26" s="425"/>
      <c r="L26" s="445">
        <v>1</v>
      </c>
      <c r="M26" s="446"/>
      <c r="N26" s="446"/>
      <c r="O26" s="446"/>
      <c r="P26" s="488"/>
      <c r="Q26" s="445">
        <v>5360</v>
      </c>
      <c r="R26" s="446"/>
      <c r="S26" s="446"/>
      <c r="T26" s="446"/>
      <c r="U26" s="446"/>
      <c r="V26" s="488"/>
      <c r="W26" s="540"/>
      <c r="X26" s="541"/>
      <c r="Y26" s="542"/>
      <c r="Z26" s="444" t="s">
        <v>177</v>
      </c>
      <c r="AA26" s="546"/>
      <c r="AB26" s="546"/>
      <c r="AC26" s="546"/>
      <c r="AD26" s="546"/>
      <c r="AE26" s="546"/>
      <c r="AF26" s="546"/>
      <c r="AG26" s="547"/>
      <c r="AH26" s="445">
        <v>5</v>
      </c>
      <c r="AI26" s="446"/>
      <c r="AJ26" s="446"/>
      <c r="AK26" s="446"/>
      <c r="AL26" s="488"/>
      <c r="AM26" s="445">
        <v>11475</v>
      </c>
      <c r="AN26" s="446"/>
      <c r="AO26" s="446"/>
      <c r="AP26" s="446"/>
      <c r="AQ26" s="446"/>
      <c r="AR26" s="488"/>
      <c r="AS26" s="445">
        <v>2295</v>
      </c>
      <c r="AT26" s="446"/>
      <c r="AU26" s="446"/>
      <c r="AV26" s="446"/>
      <c r="AW26" s="446"/>
      <c r="AX26" s="447"/>
      <c r="AY26" s="397" t="s">
        <v>178</v>
      </c>
      <c r="AZ26" s="398"/>
      <c r="BA26" s="398"/>
      <c r="BB26" s="398"/>
      <c r="BC26" s="398"/>
      <c r="BD26" s="398"/>
      <c r="BE26" s="398"/>
      <c r="BF26" s="398"/>
      <c r="BG26" s="398"/>
      <c r="BH26" s="398"/>
      <c r="BI26" s="398"/>
      <c r="BJ26" s="398"/>
      <c r="BK26" s="398"/>
      <c r="BL26" s="398"/>
      <c r="BM26" s="399"/>
      <c r="BN26" s="394" t="s">
        <v>138</v>
      </c>
      <c r="BO26" s="395"/>
      <c r="BP26" s="395"/>
      <c r="BQ26" s="395"/>
      <c r="BR26" s="395"/>
      <c r="BS26" s="395"/>
      <c r="BT26" s="395"/>
      <c r="BU26" s="396"/>
      <c r="BV26" s="394" t="s">
        <v>138</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179</v>
      </c>
      <c r="F27" s="424"/>
      <c r="G27" s="424"/>
      <c r="H27" s="424"/>
      <c r="I27" s="424"/>
      <c r="J27" s="424"/>
      <c r="K27" s="425"/>
      <c r="L27" s="445">
        <v>1</v>
      </c>
      <c r="M27" s="446"/>
      <c r="N27" s="446"/>
      <c r="O27" s="446"/>
      <c r="P27" s="488"/>
      <c r="Q27" s="445">
        <v>2800</v>
      </c>
      <c r="R27" s="446"/>
      <c r="S27" s="446"/>
      <c r="T27" s="446"/>
      <c r="U27" s="446"/>
      <c r="V27" s="488"/>
      <c r="W27" s="540"/>
      <c r="X27" s="541"/>
      <c r="Y27" s="542"/>
      <c r="Z27" s="444" t="s">
        <v>180</v>
      </c>
      <c r="AA27" s="424"/>
      <c r="AB27" s="424"/>
      <c r="AC27" s="424"/>
      <c r="AD27" s="424"/>
      <c r="AE27" s="424"/>
      <c r="AF27" s="424"/>
      <c r="AG27" s="425"/>
      <c r="AH27" s="445" t="s">
        <v>130</v>
      </c>
      <c r="AI27" s="446"/>
      <c r="AJ27" s="446"/>
      <c r="AK27" s="446"/>
      <c r="AL27" s="488"/>
      <c r="AM27" s="445" t="s">
        <v>130</v>
      </c>
      <c r="AN27" s="446"/>
      <c r="AO27" s="446"/>
      <c r="AP27" s="446"/>
      <c r="AQ27" s="446"/>
      <c r="AR27" s="488"/>
      <c r="AS27" s="445" t="s">
        <v>130</v>
      </c>
      <c r="AT27" s="446"/>
      <c r="AU27" s="446"/>
      <c r="AV27" s="446"/>
      <c r="AW27" s="446"/>
      <c r="AX27" s="447"/>
      <c r="AY27" s="489" t="s">
        <v>181</v>
      </c>
      <c r="AZ27" s="490"/>
      <c r="BA27" s="490"/>
      <c r="BB27" s="490"/>
      <c r="BC27" s="490"/>
      <c r="BD27" s="490"/>
      <c r="BE27" s="490"/>
      <c r="BF27" s="490"/>
      <c r="BG27" s="490"/>
      <c r="BH27" s="490"/>
      <c r="BI27" s="490"/>
      <c r="BJ27" s="490"/>
      <c r="BK27" s="490"/>
      <c r="BL27" s="490"/>
      <c r="BM27" s="491"/>
      <c r="BN27" s="513" t="s">
        <v>138</v>
      </c>
      <c r="BO27" s="514"/>
      <c r="BP27" s="514"/>
      <c r="BQ27" s="514"/>
      <c r="BR27" s="514"/>
      <c r="BS27" s="514"/>
      <c r="BT27" s="514"/>
      <c r="BU27" s="515"/>
      <c r="BV27" s="513" t="s">
        <v>138</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182</v>
      </c>
      <c r="F28" s="424"/>
      <c r="G28" s="424"/>
      <c r="H28" s="424"/>
      <c r="I28" s="424"/>
      <c r="J28" s="424"/>
      <c r="K28" s="425"/>
      <c r="L28" s="445">
        <v>1</v>
      </c>
      <c r="M28" s="446"/>
      <c r="N28" s="446"/>
      <c r="O28" s="446"/>
      <c r="P28" s="488"/>
      <c r="Q28" s="445">
        <v>2340</v>
      </c>
      <c r="R28" s="446"/>
      <c r="S28" s="446"/>
      <c r="T28" s="446"/>
      <c r="U28" s="446"/>
      <c r="V28" s="488"/>
      <c r="W28" s="540"/>
      <c r="X28" s="541"/>
      <c r="Y28" s="542"/>
      <c r="Z28" s="444" t="s">
        <v>183</v>
      </c>
      <c r="AA28" s="424"/>
      <c r="AB28" s="424"/>
      <c r="AC28" s="424"/>
      <c r="AD28" s="424"/>
      <c r="AE28" s="424"/>
      <c r="AF28" s="424"/>
      <c r="AG28" s="425"/>
      <c r="AH28" s="445" t="s">
        <v>130</v>
      </c>
      <c r="AI28" s="446"/>
      <c r="AJ28" s="446"/>
      <c r="AK28" s="446"/>
      <c r="AL28" s="488"/>
      <c r="AM28" s="445" t="s">
        <v>130</v>
      </c>
      <c r="AN28" s="446"/>
      <c r="AO28" s="446"/>
      <c r="AP28" s="446"/>
      <c r="AQ28" s="446"/>
      <c r="AR28" s="488"/>
      <c r="AS28" s="445" t="s">
        <v>138</v>
      </c>
      <c r="AT28" s="446"/>
      <c r="AU28" s="446"/>
      <c r="AV28" s="446"/>
      <c r="AW28" s="446"/>
      <c r="AX28" s="447"/>
      <c r="AY28" s="548" t="s">
        <v>184</v>
      </c>
      <c r="AZ28" s="549"/>
      <c r="BA28" s="549"/>
      <c r="BB28" s="550"/>
      <c r="BC28" s="354" t="s">
        <v>50</v>
      </c>
      <c r="BD28" s="355"/>
      <c r="BE28" s="355"/>
      <c r="BF28" s="355"/>
      <c r="BG28" s="355"/>
      <c r="BH28" s="355"/>
      <c r="BI28" s="355"/>
      <c r="BJ28" s="355"/>
      <c r="BK28" s="355"/>
      <c r="BL28" s="355"/>
      <c r="BM28" s="356"/>
      <c r="BN28" s="357">
        <v>1019605</v>
      </c>
      <c r="BO28" s="358"/>
      <c r="BP28" s="358"/>
      <c r="BQ28" s="358"/>
      <c r="BR28" s="358"/>
      <c r="BS28" s="358"/>
      <c r="BT28" s="358"/>
      <c r="BU28" s="359"/>
      <c r="BV28" s="357">
        <v>1019605</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185</v>
      </c>
      <c r="F29" s="424"/>
      <c r="G29" s="424"/>
      <c r="H29" s="424"/>
      <c r="I29" s="424"/>
      <c r="J29" s="424"/>
      <c r="K29" s="425"/>
      <c r="L29" s="445">
        <v>10</v>
      </c>
      <c r="M29" s="446"/>
      <c r="N29" s="446"/>
      <c r="O29" s="446"/>
      <c r="P29" s="488"/>
      <c r="Q29" s="445">
        <v>2090</v>
      </c>
      <c r="R29" s="446"/>
      <c r="S29" s="446"/>
      <c r="T29" s="446"/>
      <c r="U29" s="446"/>
      <c r="V29" s="488"/>
      <c r="W29" s="543"/>
      <c r="X29" s="544"/>
      <c r="Y29" s="545"/>
      <c r="Z29" s="444" t="s">
        <v>186</v>
      </c>
      <c r="AA29" s="424"/>
      <c r="AB29" s="424"/>
      <c r="AC29" s="424"/>
      <c r="AD29" s="424"/>
      <c r="AE29" s="424"/>
      <c r="AF29" s="424"/>
      <c r="AG29" s="425"/>
      <c r="AH29" s="445">
        <v>135</v>
      </c>
      <c r="AI29" s="446"/>
      <c r="AJ29" s="446"/>
      <c r="AK29" s="446"/>
      <c r="AL29" s="488"/>
      <c r="AM29" s="445">
        <v>382185</v>
      </c>
      <c r="AN29" s="446"/>
      <c r="AO29" s="446"/>
      <c r="AP29" s="446"/>
      <c r="AQ29" s="446"/>
      <c r="AR29" s="488"/>
      <c r="AS29" s="445">
        <v>2831</v>
      </c>
      <c r="AT29" s="446"/>
      <c r="AU29" s="446"/>
      <c r="AV29" s="446"/>
      <c r="AW29" s="446"/>
      <c r="AX29" s="447"/>
      <c r="AY29" s="551"/>
      <c r="AZ29" s="552"/>
      <c r="BA29" s="552"/>
      <c r="BB29" s="553"/>
      <c r="BC29" s="428" t="s">
        <v>187</v>
      </c>
      <c r="BD29" s="429"/>
      <c r="BE29" s="429"/>
      <c r="BF29" s="429"/>
      <c r="BG29" s="429"/>
      <c r="BH29" s="429"/>
      <c r="BI29" s="429"/>
      <c r="BJ29" s="429"/>
      <c r="BK29" s="429"/>
      <c r="BL29" s="429"/>
      <c r="BM29" s="430"/>
      <c r="BN29" s="394">
        <v>304515</v>
      </c>
      <c r="BO29" s="395"/>
      <c r="BP29" s="395"/>
      <c r="BQ29" s="395"/>
      <c r="BR29" s="395"/>
      <c r="BS29" s="395"/>
      <c r="BT29" s="395"/>
      <c r="BU29" s="396"/>
      <c r="BV29" s="394">
        <v>304515</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188</v>
      </c>
      <c r="X30" s="562"/>
      <c r="Y30" s="562"/>
      <c r="Z30" s="562"/>
      <c r="AA30" s="562"/>
      <c r="AB30" s="562"/>
      <c r="AC30" s="562"/>
      <c r="AD30" s="562"/>
      <c r="AE30" s="562"/>
      <c r="AF30" s="562"/>
      <c r="AG30" s="563"/>
      <c r="AH30" s="521">
        <v>97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1969241</v>
      </c>
      <c r="BO30" s="514"/>
      <c r="BP30" s="514"/>
      <c r="BQ30" s="514"/>
      <c r="BR30" s="514"/>
      <c r="BS30" s="514"/>
      <c r="BT30" s="514"/>
      <c r="BU30" s="515"/>
      <c r="BV30" s="513">
        <v>1798054</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189</v>
      </c>
      <c r="D32" s="557"/>
      <c r="E32" s="557"/>
      <c r="F32" s="557"/>
      <c r="G32" s="557"/>
      <c r="H32" s="557"/>
      <c r="I32" s="557"/>
      <c r="J32" s="557"/>
      <c r="K32" s="557"/>
      <c r="L32" s="557"/>
      <c r="M32" s="557"/>
      <c r="N32" s="557"/>
      <c r="O32" s="557"/>
      <c r="P32" s="557"/>
      <c r="Q32" s="557"/>
      <c r="R32" s="557"/>
      <c r="S32" s="557"/>
      <c r="U32" s="398" t="s">
        <v>190</v>
      </c>
      <c r="V32" s="398"/>
      <c r="W32" s="398"/>
      <c r="X32" s="398"/>
      <c r="Y32" s="398"/>
      <c r="Z32" s="398"/>
      <c r="AA32" s="398"/>
      <c r="AB32" s="398"/>
      <c r="AC32" s="398"/>
      <c r="AD32" s="398"/>
      <c r="AE32" s="398"/>
      <c r="AF32" s="398"/>
      <c r="AG32" s="398"/>
      <c r="AH32" s="398"/>
      <c r="AI32" s="398"/>
      <c r="AJ32" s="398"/>
      <c r="AK32" s="398"/>
      <c r="AM32" s="398" t="s">
        <v>191</v>
      </c>
      <c r="AN32" s="398"/>
      <c r="AO32" s="398"/>
      <c r="AP32" s="398"/>
      <c r="AQ32" s="398"/>
      <c r="AR32" s="398"/>
      <c r="AS32" s="398"/>
      <c r="AT32" s="398"/>
      <c r="AU32" s="398"/>
      <c r="AV32" s="398"/>
      <c r="AW32" s="398"/>
      <c r="AX32" s="398"/>
      <c r="AY32" s="398"/>
      <c r="AZ32" s="398"/>
      <c r="BA32" s="398"/>
      <c r="BB32" s="398"/>
      <c r="BC32" s="398"/>
      <c r="BE32" s="398" t="s">
        <v>192</v>
      </c>
      <c r="BF32" s="398"/>
      <c r="BG32" s="398"/>
      <c r="BH32" s="398"/>
      <c r="BI32" s="398"/>
      <c r="BJ32" s="398"/>
      <c r="BK32" s="398"/>
      <c r="BL32" s="398"/>
      <c r="BM32" s="398"/>
      <c r="BN32" s="398"/>
      <c r="BO32" s="398"/>
      <c r="BP32" s="398"/>
      <c r="BQ32" s="398"/>
      <c r="BR32" s="398"/>
      <c r="BS32" s="398"/>
      <c r="BT32" s="398"/>
      <c r="BU32" s="398"/>
      <c r="BW32" s="398" t="s">
        <v>193</v>
      </c>
      <c r="BX32" s="398"/>
      <c r="BY32" s="398"/>
      <c r="BZ32" s="398"/>
      <c r="CA32" s="398"/>
      <c r="CB32" s="398"/>
      <c r="CC32" s="398"/>
      <c r="CD32" s="398"/>
      <c r="CE32" s="398"/>
      <c r="CF32" s="398"/>
      <c r="CG32" s="398"/>
      <c r="CH32" s="398"/>
      <c r="CI32" s="398"/>
      <c r="CJ32" s="398"/>
      <c r="CK32" s="398"/>
      <c r="CL32" s="398"/>
      <c r="CM32" s="398"/>
      <c r="CO32" s="398" t="s">
        <v>194</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195</v>
      </c>
      <c r="D33" s="418"/>
      <c r="E33" s="383" t="s">
        <v>196</v>
      </c>
      <c r="F33" s="383"/>
      <c r="G33" s="383"/>
      <c r="H33" s="383"/>
      <c r="I33" s="383"/>
      <c r="J33" s="383"/>
      <c r="K33" s="383"/>
      <c r="L33" s="383"/>
      <c r="M33" s="383"/>
      <c r="N33" s="383"/>
      <c r="O33" s="383"/>
      <c r="P33" s="383"/>
      <c r="Q33" s="383"/>
      <c r="R33" s="383"/>
      <c r="S33" s="383"/>
      <c r="T33" s="200"/>
      <c r="U33" s="418" t="s">
        <v>197</v>
      </c>
      <c r="V33" s="418"/>
      <c r="W33" s="383" t="s">
        <v>198</v>
      </c>
      <c r="X33" s="383"/>
      <c r="Y33" s="383"/>
      <c r="Z33" s="383"/>
      <c r="AA33" s="383"/>
      <c r="AB33" s="383"/>
      <c r="AC33" s="383"/>
      <c r="AD33" s="383"/>
      <c r="AE33" s="383"/>
      <c r="AF33" s="383"/>
      <c r="AG33" s="383"/>
      <c r="AH33" s="383"/>
      <c r="AI33" s="383"/>
      <c r="AJ33" s="383"/>
      <c r="AK33" s="383"/>
      <c r="AL33" s="200"/>
      <c r="AM33" s="418" t="s">
        <v>197</v>
      </c>
      <c r="AN33" s="418"/>
      <c r="AO33" s="383" t="s">
        <v>196</v>
      </c>
      <c r="AP33" s="383"/>
      <c r="AQ33" s="383"/>
      <c r="AR33" s="383"/>
      <c r="AS33" s="383"/>
      <c r="AT33" s="383"/>
      <c r="AU33" s="383"/>
      <c r="AV33" s="383"/>
      <c r="AW33" s="383"/>
      <c r="AX33" s="383"/>
      <c r="AY33" s="383"/>
      <c r="AZ33" s="383"/>
      <c r="BA33" s="383"/>
      <c r="BB33" s="383"/>
      <c r="BC33" s="383"/>
      <c r="BD33" s="201"/>
      <c r="BE33" s="383" t="s">
        <v>199</v>
      </c>
      <c r="BF33" s="383"/>
      <c r="BG33" s="383" t="s">
        <v>200</v>
      </c>
      <c r="BH33" s="383"/>
      <c r="BI33" s="383"/>
      <c r="BJ33" s="383"/>
      <c r="BK33" s="383"/>
      <c r="BL33" s="383"/>
      <c r="BM33" s="383"/>
      <c r="BN33" s="383"/>
      <c r="BO33" s="383"/>
      <c r="BP33" s="383"/>
      <c r="BQ33" s="383"/>
      <c r="BR33" s="383"/>
      <c r="BS33" s="383"/>
      <c r="BT33" s="383"/>
      <c r="BU33" s="383"/>
      <c r="BV33" s="201"/>
      <c r="BW33" s="418" t="s">
        <v>199</v>
      </c>
      <c r="BX33" s="418"/>
      <c r="BY33" s="383" t="s">
        <v>201</v>
      </c>
      <c r="BZ33" s="383"/>
      <c r="CA33" s="383"/>
      <c r="CB33" s="383"/>
      <c r="CC33" s="383"/>
      <c r="CD33" s="383"/>
      <c r="CE33" s="383"/>
      <c r="CF33" s="383"/>
      <c r="CG33" s="383"/>
      <c r="CH33" s="383"/>
      <c r="CI33" s="383"/>
      <c r="CJ33" s="383"/>
      <c r="CK33" s="383"/>
      <c r="CL33" s="383"/>
      <c r="CM33" s="383"/>
      <c r="CN33" s="200"/>
      <c r="CO33" s="418" t="s">
        <v>195</v>
      </c>
      <c r="CP33" s="418"/>
      <c r="CQ33" s="383" t="s">
        <v>202</v>
      </c>
      <c r="CR33" s="383"/>
      <c r="CS33" s="383"/>
      <c r="CT33" s="383"/>
      <c r="CU33" s="383"/>
      <c r="CV33" s="383"/>
      <c r="CW33" s="383"/>
      <c r="CX33" s="383"/>
      <c r="CY33" s="383"/>
      <c r="CZ33" s="383"/>
      <c r="DA33" s="383"/>
      <c r="DB33" s="383"/>
      <c r="DC33" s="383"/>
      <c r="DD33" s="383"/>
      <c r="DE33" s="383"/>
      <c r="DF33" s="200"/>
      <c r="DG33" s="583" t="s">
        <v>203</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大多喜町水道事業会計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たけゆらの里おおたき</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鉄道経営対策事業基金特別会計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大多喜町特別養護老人ホーム事業会計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f t="shared" ref="CO35:CO43" si="3">IF(CQ35="","",CO34+1)</f>
        <v>19</v>
      </c>
      <c r="CP35" s="584"/>
      <c r="CQ35" s="585" t="str">
        <f>IF('各会計、関係団体の財政状況及び健全化判断比率'!BS8="","",'各会計、関係団体の財政状況及び健全化判断比率'!BS8)</f>
        <v>わくわくカンパニー大多喜</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千葉県後期高齢者医療広域連合（一般会計）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千葉県後期高齢者医療広域連合（後期高齢者医療特別会計）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夷隅郡市広域市町村圏事務組合（一般会計）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夷隅環境衛生組合（一般会計）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南房総広域水道企業団（水道用水供給事業会計）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17</v>
      </c>
      <c r="BX43" s="584"/>
      <c r="BY43" s="585" t="str">
        <f>IF('各会計、関係団体の財政状況及び健全化判断比率'!B77="","",'各会計、関係団体の財政状況及び健全化判断比率'!B77)</f>
        <v>国保国吉病院組合（国保国吉病院組合病院事業会計）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vRneJC5h0U4ISMeu5yQ4DpNanlTxUSDi1VuLo+R9g/2YTZTFT9BCIz35uz8ZU8WEiXkZGE7KJ/0DvPYKjU9oA==" saltValue="Hh5FcLtMv5YMCFWk4mrpQ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37" t="s">
        <v>571</v>
      </c>
      <c r="D34" s="1137"/>
      <c r="E34" s="1138"/>
      <c r="F34" s="32">
        <v>9.07</v>
      </c>
      <c r="G34" s="33">
        <v>6.66</v>
      </c>
      <c r="H34" s="33">
        <v>3.65</v>
      </c>
      <c r="I34" s="33">
        <v>1.46</v>
      </c>
      <c r="J34" s="34" t="s">
        <v>572</v>
      </c>
      <c r="K34" s="22"/>
      <c r="L34" s="22"/>
      <c r="M34" s="22"/>
      <c r="N34" s="22"/>
      <c r="O34" s="22"/>
      <c r="P34" s="22"/>
    </row>
    <row r="35" spans="1:16" ht="39" customHeight="1" x14ac:dyDescent="0.15">
      <c r="A35" s="22"/>
      <c r="B35" s="35"/>
      <c r="C35" s="1133" t="s">
        <v>573</v>
      </c>
      <c r="D35" s="1133"/>
      <c r="E35" s="1134"/>
      <c r="F35" s="36">
        <v>8.32</v>
      </c>
      <c r="G35" s="37">
        <v>6.54</v>
      </c>
      <c r="H35" s="37">
        <v>9.23</v>
      </c>
      <c r="I35" s="37">
        <v>11.15</v>
      </c>
      <c r="J35" s="38">
        <v>12.45</v>
      </c>
      <c r="K35" s="22"/>
      <c r="L35" s="22"/>
      <c r="M35" s="22"/>
      <c r="N35" s="22"/>
      <c r="O35" s="22"/>
      <c r="P35" s="22"/>
    </row>
    <row r="36" spans="1:16" ht="39" customHeight="1" x14ac:dyDescent="0.15">
      <c r="A36" s="22"/>
      <c r="B36" s="35"/>
      <c r="C36" s="1133" t="s">
        <v>574</v>
      </c>
      <c r="D36" s="1133"/>
      <c r="E36" s="1134"/>
      <c r="F36" s="36">
        <v>6.36</v>
      </c>
      <c r="G36" s="37">
        <v>7.14</v>
      </c>
      <c r="H36" s="37">
        <v>7.88</v>
      </c>
      <c r="I36" s="37">
        <v>7.42</v>
      </c>
      <c r="J36" s="38">
        <v>7.06</v>
      </c>
      <c r="K36" s="22"/>
      <c r="L36" s="22"/>
      <c r="M36" s="22"/>
      <c r="N36" s="22"/>
      <c r="O36" s="22"/>
      <c r="P36" s="22"/>
    </row>
    <row r="37" spans="1:16" ht="39" customHeight="1" x14ac:dyDescent="0.15">
      <c r="A37" s="22"/>
      <c r="B37" s="35"/>
      <c r="C37" s="1133" t="s">
        <v>575</v>
      </c>
      <c r="D37" s="1133"/>
      <c r="E37" s="1134"/>
      <c r="F37" s="36">
        <v>1.37</v>
      </c>
      <c r="G37" s="37">
        <v>1.32</v>
      </c>
      <c r="H37" s="37">
        <v>1.77</v>
      </c>
      <c r="I37" s="37">
        <v>2</v>
      </c>
      <c r="J37" s="38">
        <v>2</v>
      </c>
      <c r="K37" s="22"/>
      <c r="L37" s="22"/>
      <c r="M37" s="22"/>
      <c r="N37" s="22"/>
      <c r="O37" s="22"/>
      <c r="P37" s="22"/>
    </row>
    <row r="38" spans="1:16" ht="39" customHeight="1" x14ac:dyDescent="0.15">
      <c r="A38" s="22"/>
      <c r="B38" s="35"/>
      <c r="C38" s="1133" t="s">
        <v>576</v>
      </c>
      <c r="D38" s="1133"/>
      <c r="E38" s="1134"/>
      <c r="F38" s="36">
        <v>3.3</v>
      </c>
      <c r="G38" s="37">
        <v>3.44</v>
      </c>
      <c r="H38" s="37">
        <v>3.28</v>
      </c>
      <c r="I38" s="37">
        <v>1.29</v>
      </c>
      <c r="J38" s="38">
        <v>0.88</v>
      </c>
      <c r="K38" s="22"/>
      <c r="L38" s="22"/>
      <c r="M38" s="22"/>
      <c r="N38" s="22"/>
      <c r="O38" s="22"/>
      <c r="P38" s="22"/>
    </row>
    <row r="39" spans="1:16" ht="39" customHeight="1" x14ac:dyDescent="0.15">
      <c r="A39" s="22"/>
      <c r="B39" s="35"/>
      <c r="C39" s="1133" t="s">
        <v>577</v>
      </c>
      <c r="D39" s="1133"/>
      <c r="E39" s="1134"/>
      <c r="F39" s="36">
        <v>0</v>
      </c>
      <c r="G39" s="37">
        <v>0.12</v>
      </c>
      <c r="H39" s="37">
        <v>0</v>
      </c>
      <c r="I39" s="37">
        <v>0</v>
      </c>
      <c r="J39" s="38">
        <v>0</v>
      </c>
      <c r="K39" s="22"/>
      <c r="L39" s="22"/>
      <c r="M39" s="22"/>
      <c r="N39" s="22"/>
      <c r="O39" s="22"/>
      <c r="P39" s="22"/>
    </row>
    <row r="40" spans="1:16" ht="39" customHeight="1" x14ac:dyDescent="0.15">
      <c r="A40" s="22"/>
      <c r="B40" s="35"/>
      <c r="C40" s="1133" t="s">
        <v>578</v>
      </c>
      <c r="D40" s="1133"/>
      <c r="E40" s="1134"/>
      <c r="F40" s="36">
        <v>0</v>
      </c>
      <c r="G40" s="37">
        <v>0</v>
      </c>
      <c r="H40" s="37">
        <v>0</v>
      </c>
      <c r="I40" s="37">
        <v>0</v>
      </c>
      <c r="J40" s="38">
        <v>0</v>
      </c>
      <c r="K40" s="22"/>
      <c r="L40" s="22"/>
      <c r="M40" s="22"/>
      <c r="N40" s="22"/>
      <c r="O40" s="22"/>
      <c r="P40" s="22"/>
    </row>
    <row r="41" spans="1:16" ht="39" customHeight="1" x14ac:dyDescent="0.15">
      <c r="A41" s="22"/>
      <c r="B41" s="35"/>
      <c r="C41" s="1133"/>
      <c r="D41" s="1133"/>
      <c r="E41" s="1134"/>
      <c r="F41" s="36"/>
      <c r="G41" s="37"/>
      <c r="H41" s="37"/>
      <c r="I41" s="37"/>
      <c r="J41" s="38"/>
      <c r="K41" s="22"/>
      <c r="L41" s="22"/>
      <c r="M41" s="22"/>
      <c r="N41" s="22"/>
      <c r="O41" s="22"/>
      <c r="P41" s="22"/>
    </row>
    <row r="42" spans="1:16" ht="39" customHeight="1" x14ac:dyDescent="0.15">
      <c r="A42" s="22"/>
      <c r="B42" s="39"/>
      <c r="C42" s="1133" t="s">
        <v>579</v>
      </c>
      <c r="D42" s="1133"/>
      <c r="E42" s="1134"/>
      <c r="F42" s="36" t="s">
        <v>523</v>
      </c>
      <c r="G42" s="37" t="s">
        <v>523</v>
      </c>
      <c r="H42" s="37" t="s">
        <v>523</v>
      </c>
      <c r="I42" s="37" t="s">
        <v>523</v>
      </c>
      <c r="J42" s="38" t="s">
        <v>523</v>
      </c>
      <c r="K42" s="22"/>
      <c r="L42" s="22"/>
      <c r="M42" s="22"/>
      <c r="N42" s="22"/>
      <c r="O42" s="22"/>
      <c r="P42" s="22"/>
    </row>
    <row r="43" spans="1:16" ht="39" customHeight="1" thickBot="1" x14ac:dyDescent="0.2">
      <c r="A43" s="22"/>
      <c r="B43" s="40"/>
      <c r="C43" s="1135" t="s">
        <v>580</v>
      </c>
      <c r="D43" s="1135"/>
      <c r="E43" s="1136"/>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MplnbhZ8jl4kCvt+G/wnVUdArTnUi9EnOISkdAAqP0c134WCzXf31Pdk3FpC/7U9LLPLmiuhGQZHssTVm+5fQ==" saltValue="au8XSP+ioG6qWqK6brbl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15">
      <c r="A45" s="46"/>
      <c r="B45" s="1139" t="s">
        <v>11</v>
      </c>
      <c r="C45" s="1140"/>
      <c r="D45" s="56"/>
      <c r="E45" s="1145" t="s">
        <v>12</v>
      </c>
      <c r="F45" s="1145"/>
      <c r="G45" s="1145"/>
      <c r="H45" s="1145"/>
      <c r="I45" s="1145"/>
      <c r="J45" s="1146"/>
      <c r="K45" s="57">
        <v>460</v>
      </c>
      <c r="L45" s="58">
        <v>448</v>
      </c>
      <c r="M45" s="58">
        <v>460</v>
      </c>
      <c r="N45" s="58">
        <v>442</v>
      </c>
      <c r="O45" s="59">
        <v>449</v>
      </c>
      <c r="P45" s="46"/>
      <c r="Q45" s="46"/>
      <c r="R45" s="46"/>
      <c r="S45" s="46"/>
      <c r="T45" s="46"/>
      <c r="U45" s="46"/>
    </row>
    <row r="46" spans="1:21" ht="30.75" customHeight="1" x14ac:dyDescent="0.15">
      <c r="A46" s="46"/>
      <c r="B46" s="1141"/>
      <c r="C46" s="1142"/>
      <c r="D46" s="60"/>
      <c r="E46" s="1147" t="s">
        <v>13</v>
      </c>
      <c r="F46" s="1147"/>
      <c r="G46" s="1147"/>
      <c r="H46" s="1147"/>
      <c r="I46" s="1147"/>
      <c r="J46" s="1148"/>
      <c r="K46" s="61" t="s">
        <v>523</v>
      </c>
      <c r="L46" s="62" t="s">
        <v>523</v>
      </c>
      <c r="M46" s="62" t="s">
        <v>523</v>
      </c>
      <c r="N46" s="62" t="s">
        <v>523</v>
      </c>
      <c r="O46" s="63" t="s">
        <v>523</v>
      </c>
      <c r="P46" s="46"/>
      <c r="Q46" s="46"/>
      <c r="R46" s="46"/>
      <c r="S46" s="46"/>
      <c r="T46" s="46"/>
      <c r="U46" s="46"/>
    </row>
    <row r="47" spans="1:21" ht="30.75" customHeight="1" x14ac:dyDescent="0.15">
      <c r="A47" s="46"/>
      <c r="B47" s="1141"/>
      <c r="C47" s="1142"/>
      <c r="D47" s="60"/>
      <c r="E47" s="1147" t="s">
        <v>14</v>
      </c>
      <c r="F47" s="1147"/>
      <c r="G47" s="1147"/>
      <c r="H47" s="1147"/>
      <c r="I47" s="1147"/>
      <c r="J47" s="1148"/>
      <c r="K47" s="61" t="s">
        <v>523</v>
      </c>
      <c r="L47" s="62" t="s">
        <v>523</v>
      </c>
      <c r="M47" s="62" t="s">
        <v>523</v>
      </c>
      <c r="N47" s="62" t="s">
        <v>523</v>
      </c>
      <c r="O47" s="63" t="s">
        <v>523</v>
      </c>
      <c r="P47" s="46"/>
      <c r="Q47" s="46"/>
      <c r="R47" s="46"/>
      <c r="S47" s="46"/>
      <c r="T47" s="46"/>
      <c r="U47" s="46"/>
    </row>
    <row r="48" spans="1:21" ht="30.75" customHeight="1" x14ac:dyDescent="0.15">
      <c r="A48" s="46"/>
      <c r="B48" s="1141"/>
      <c r="C48" s="1142"/>
      <c r="D48" s="60"/>
      <c r="E48" s="1147" t="s">
        <v>15</v>
      </c>
      <c r="F48" s="1147"/>
      <c r="G48" s="1147"/>
      <c r="H48" s="1147"/>
      <c r="I48" s="1147"/>
      <c r="J48" s="1148"/>
      <c r="K48" s="61">
        <v>18</v>
      </c>
      <c r="L48" s="62">
        <v>20</v>
      </c>
      <c r="M48" s="62">
        <v>19</v>
      </c>
      <c r="N48" s="62">
        <v>19</v>
      </c>
      <c r="O48" s="63">
        <v>23</v>
      </c>
      <c r="P48" s="46"/>
      <c r="Q48" s="46"/>
      <c r="R48" s="46"/>
      <c r="S48" s="46"/>
      <c r="T48" s="46"/>
      <c r="U48" s="46"/>
    </row>
    <row r="49" spans="1:21" ht="30.75" customHeight="1" x14ac:dyDescent="0.15">
      <c r="A49" s="46"/>
      <c r="B49" s="1141"/>
      <c r="C49" s="1142"/>
      <c r="D49" s="60"/>
      <c r="E49" s="1147" t="s">
        <v>16</v>
      </c>
      <c r="F49" s="1147"/>
      <c r="G49" s="1147"/>
      <c r="H49" s="1147"/>
      <c r="I49" s="1147"/>
      <c r="J49" s="1148"/>
      <c r="K49" s="61">
        <v>40</v>
      </c>
      <c r="L49" s="62">
        <v>34</v>
      </c>
      <c r="M49" s="62">
        <v>36</v>
      </c>
      <c r="N49" s="62">
        <v>32</v>
      </c>
      <c r="O49" s="63">
        <v>29</v>
      </c>
      <c r="P49" s="46"/>
      <c r="Q49" s="46"/>
      <c r="R49" s="46"/>
      <c r="S49" s="46"/>
      <c r="T49" s="46"/>
      <c r="U49" s="46"/>
    </row>
    <row r="50" spans="1:21" ht="30.75" customHeight="1" x14ac:dyDescent="0.15">
      <c r="A50" s="46"/>
      <c r="B50" s="1141"/>
      <c r="C50" s="1142"/>
      <c r="D50" s="60"/>
      <c r="E50" s="1147" t="s">
        <v>17</v>
      </c>
      <c r="F50" s="1147"/>
      <c r="G50" s="1147"/>
      <c r="H50" s="1147"/>
      <c r="I50" s="1147"/>
      <c r="J50" s="1148"/>
      <c r="K50" s="61" t="s">
        <v>523</v>
      </c>
      <c r="L50" s="62" t="s">
        <v>523</v>
      </c>
      <c r="M50" s="62" t="s">
        <v>523</v>
      </c>
      <c r="N50" s="62" t="s">
        <v>523</v>
      </c>
      <c r="O50" s="63" t="s">
        <v>523</v>
      </c>
      <c r="P50" s="46"/>
      <c r="Q50" s="46"/>
      <c r="R50" s="46"/>
      <c r="S50" s="46"/>
      <c r="T50" s="46"/>
      <c r="U50" s="46"/>
    </row>
    <row r="51" spans="1:21" ht="30.75" customHeight="1" x14ac:dyDescent="0.15">
      <c r="A51" s="46"/>
      <c r="B51" s="1143"/>
      <c r="C51" s="1144"/>
      <c r="D51" s="64"/>
      <c r="E51" s="1147" t="s">
        <v>18</v>
      </c>
      <c r="F51" s="1147"/>
      <c r="G51" s="1147"/>
      <c r="H51" s="1147"/>
      <c r="I51" s="1147"/>
      <c r="J51" s="1148"/>
      <c r="K51" s="61" t="s">
        <v>523</v>
      </c>
      <c r="L51" s="62" t="s">
        <v>523</v>
      </c>
      <c r="M51" s="62" t="s">
        <v>523</v>
      </c>
      <c r="N51" s="62" t="s">
        <v>523</v>
      </c>
      <c r="O51" s="63" t="s">
        <v>523</v>
      </c>
      <c r="P51" s="46"/>
      <c r="Q51" s="46"/>
      <c r="R51" s="46"/>
      <c r="S51" s="46"/>
      <c r="T51" s="46"/>
      <c r="U51" s="46"/>
    </row>
    <row r="52" spans="1:21" ht="30.75" customHeight="1" x14ac:dyDescent="0.15">
      <c r="A52" s="46"/>
      <c r="B52" s="1149" t="s">
        <v>19</v>
      </c>
      <c r="C52" s="1150"/>
      <c r="D52" s="64"/>
      <c r="E52" s="1147" t="s">
        <v>20</v>
      </c>
      <c r="F52" s="1147"/>
      <c r="G52" s="1147"/>
      <c r="H52" s="1147"/>
      <c r="I52" s="1147"/>
      <c r="J52" s="1148"/>
      <c r="K52" s="61">
        <v>375</v>
      </c>
      <c r="L52" s="62">
        <v>373</v>
      </c>
      <c r="M52" s="62">
        <v>378</v>
      </c>
      <c r="N52" s="62">
        <v>383</v>
      </c>
      <c r="O52" s="63">
        <v>384</v>
      </c>
      <c r="P52" s="46"/>
      <c r="Q52" s="46"/>
      <c r="R52" s="46"/>
      <c r="S52" s="46"/>
      <c r="T52" s="46"/>
      <c r="U52" s="46"/>
    </row>
    <row r="53" spans="1:21" ht="30.75" customHeight="1" thickBot="1" x14ac:dyDescent="0.2">
      <c r="A53" s="46"/>
      <c r="B53" s="1151" t="s">
        <v>21</v>
      </c>
      <c r="C53" s="1152"/>
      <c r="D53" s="65"/>
      <c r="E53" s="1153" t="s">
        <v>22</v>
      </c>
      <c r="F53" s="1153"/>
      <c r="G53" s="1153"/>
      <c r="H53" s="1153"/>
      <c r="I53" s="1153"/>
      <c r="J53" s="1154"/>
      <c r="K53" s="66">
        <v>143</v>
      </c>
      <c r="L53" s="67">
        <v>129</v>
      </c>
      <c r="M53" s="67">
        <v>137</v>
      </c>
      <c r="N53" s="67">
        <v>110</v>
      </c>
      <c r="O53" s="68">
        <v>117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581</v>
      </c>
      <c r="P56" s="46"/>
      <c r="Q56" s="46"/>
      <c r="R56" s="46"/>
      <c r="S56" s="46"/>
      <c r="T56" s="46"/>
      <c r="U56" s="46"/>
    </row>
    <row r="57" spans="1:21" ht="31.5" customHeight="1" thickBot="1" x14ac:dyDescent="0.2">
      <c r="A57" s="46"/>
      <c r="B57" s="74"/>
      <c r="C57" s="75"/>
      <c r="D57" s="75"/>
      <c r="E57" s="76"/>
      <c r="F57" s="76"/>
      <c r="G57" s="76"/>
      <c r="H57" s="76"/>
      <c r="I57" s="76"/>
      <c r="J57" s="77" t="s">
        <v>2</v>
      </c>
      <c r="K57" s="78" t="s">
        <v>582</v>
      </c>
      <c r="L57" s="79" t="s">
        <v>583</v>
      </c>
      <c r="M57" s="79" t="s">
        <v>584</v>
      </c>
      <c r="N57" s="79" t="s">
        <v>585</v>
      </c>
      <c r="O57" s="80" t="s">
        <v>586</v>
      </c>
      <c r="P57" s="46"/>
      <c r="Q57" s="46"/>
      <c r="R57" s="46"/>
      <c r="S57" s="46"/>
      <c r="T57" s="46"/>
      <c r="U57" s="46"/>
    </row>
    <row r="58" spans="1:21" ht="31.5" customHeight="1" x14ac:dyDescent="0.15">
      <c r="B58" s="1155" t="s">
        <v>26</v>
      </c>
      <c r="C58" s="1156"/>
      <c r="D58" s="1161" t="s">
        <v>27</v>
      </c>
      <c r="E58" s="1162"/>
      <c r="F58" s="1162"/>
      <c r="G58" s="1162"/>
      <c r="H58" s="1162"/>
      <c r="I58" s="1162"/>
      <c r="J58" s="1163"/>
      <c r="K58" s="81" t="s">
        <v>523</v>
      </c>
      <c r="L58" s="82" t="s">
        <v>523</v>
      </c>
      <c r="M58" s="82" t="s">
        <v>523</v>
      </c>
      <c r="N58" s="82" t="s">
        <v>523</v>
      </c>
      <c r="O58" s="83" t="s">
        <v>523</v>
      </c>
    </row>
    <row r="59" spans="1:21" ht="31.5" customHeight="1" x14ac:dyDescent="0.15">
      <c r="B59" s="1157"/>
      <c r="C59" s="1158"/>
      <c r="D59" s="1164" t="s">
        <v>28</v>
      </c>
      <c r="E59" s="1165"/>
      <c r="F59" s="1165"/>
      <c r="G59" s="1165"/>
      <c r="H59" s="1165"/>
      <c r="I59" s="1165"/>
      <c r="J59" s="1166"/>
      <c r="K59" s="84" t="s">
        <v>523</v>
      </c>
      <c r="L59" s="85" t="s">
        <v>523</v>
      </c>
      <c r="M59" s="85" t="s">
        <v>523</v>
      </c>
      <c r="N59" s="85" t="s">
        <v>523</v>
      </c>
      <c r="O59" s="86" t="s">
        <v>523</v>
      </c>
    </row>
    <row r="60" spans="1:21" ht="31.5" customHeight="1" thickBot="1" x14ac:dyDescent="0.2">
      <c r="B60" s="1159"/>
      <c r="C60" s="1160"/>
      <c r="D60" s="1167" t="s">
        <v>29</v>
      </c>
      <c r="E60" s="1168"/>
      <c r="F60" s="1168"/>
      <c r="G60" s="1168"/>
      <c r="H60" s="1168"/>
      <c r="I60" s="1168"/>
      <c r="J60" s="1169"/>
      <c r="K60" s="87" t="s">
        <v>523</v>
      </c>
      <c r="L60" s="88" t="s">
        <v>523</v>
      </c>
      <c r="M60" s="88" t="s">
        <v>523</v>
      </c>
      <c r="N60" s="88" t="s">
        <v>523</v>
      </c>
      <c r="O60" s="89" t="s">
        <v>523</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vLz7d7iRwM18b8pNhq06xPZt8z45ZfK6CW8unhf8Z6xWU9kVEcyq1j/cYh6QaTIUJvfhCw2ZF9ZELYp7AYLNOA==" saltValue="ohCUCKqWTIGVnF9XwKWB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564</v>
      </c>
      <c r="J40" s="101" t="s">
        <v>565</v>
      </c>
      <c r="K40" s="101" t="s">
        <v>566</v>
      </c>
      <c r="L40" s="101" t="s">
        <v>567</v>
      </c>
      <c r="M40" s="102" t="s">
        <v>568</v>
      </c>
    </row>
    <row r="41" spans="2:13" ht="27.75" customHeight="1" x14ac:dyDescent="0.15">
      <c r="B41" s="1170" t="s">
        <v>32</v>
      </c>
      <c r="C41" s="1171"/>
      <c r="D41" s="103"/>
      <c r="E41" s="1176" t="s">
        <v>33</v>
      </c>
      <c r="F41" s="1176"/>
      <c r="G41" s="1176"/>
      <c r="H41" s="1177"/>
      <c r="I41" s="342">
        <v>4405</v>
      </c>
      <c r="J41" s="343">
        <v>4357</v>
      </c>
      <c r="K41" s="343">
        <v>4317</v>
      </c>
      <c r="L41" s="343">
        <v>4277</v>
      </c>
      <c r="M41" s="344">
        <v>4141</v>
      </c>
    </row>
    <row r="42" spans="2:13" ht="27.75" customHeight="1" x14ac:dyDescent="0.15">
      <c r="B42" s="1172"/>
      <c r="C42" s="1173"/>
      <c r="D42" s="104"/>
      <c r="E42" s="1178" t="s">
        <v>34</v>
      </c>
      <c r="F42" s="1178"/>
      <c r="G42" s="1178"/>
      <c r="H42" s="1179"/>
      <c r="I42" s="345" t="s">
        <v>523</v>
      </c>
      <c r="J42" s="346" t="s">
        <v>523</v>
      </c>
      <c r="K42" s="346" t="s">
        <v>523</v>
      </c>
      <c r="L42" s="346" t="s">
        <v>523</v>
      </c>
      <c r="M42" s="347" t="s">
        <v>523</v>
      </c>
    </row>
    <row r="43" spans="2:13" ht="27.75" customHeight="1" x14ac:dyDescent="0.15">
      <c r="B43" s="1172"/>
      <c r="C43" s="1173"/>
      <c r="D43" s="104"/>
      <c r="E43" s="1178" t="s">
        <v>35</v>
      </c>
      <c r="F43" s="1178"/>
      <c r="G43" s="1178"/>
      <c r="H43" s="1179"/>
      <c r="I43" s="345">
        <v>228</v>
      </c>
      <c r="J43" s="346">
        <v>212</v>
      </c>
      <c r="K43" s="346">
        <v>290</v>
      </c>
      <c r="L43" s="346">
        <v>335</v>
      </c>
      <c r="M43" s="347">
        <v>344</v>
      </c>
    </row>
    <row r="44" spans="2:13" ht="27.75" customHeight="1" x14ac:dyDescent="0.15">
      <c r="B44" s="1172"/>
      <c r="C44" s="1173"/>
      <c r="D44" s="104"/>
      <c r="E44" s="1178" t="s">
        <v>36</v>
      </c>
      <c r="F44" s="1178"/>
      <c r="G44" s="1178"/>
      <c r="H44" s="1179"/>
      <c r="I44" s="345">
        <v>604</v>
      </c>
      <c r="J44" s="346">
        <v>559</v>
      </c>
      <c r="K44" s="346">
        <v>521</v>
      </c>
      <c r="L44" s="346">
        <v>475</v>
      </c>
      <c r="M44" s="347">
        <v>435</v>
      </c>
    </row>
    <row r="45" spans="2:13" ht="27.75" customHeight="1" x14ac:dyDescent="0.15">
      <c r="B45" s="1172"/>
      <c r="C45" s="1173"/>
      <c r="D45" s="104"/>
      <c r="E45" s="1178" t="s">
        <v>37</v>
      </c>
      <c r="F45" s="1178"/>
      <c r="G45" s="1178"/>
      <c r="H45" s="1179"/>
      <c r="I45" s="345">
        <v>1684</v>
      </c>
      <c r="J45" s="346">
        <v>1577</v>
      </c>
      <c r="K45" s="346">
        <v>1475</v>
      </c>
      <c r="L45" s="346">
        <v>1455</v>
      </c>
      <c r="M45" s="347">
        <v>1467</v>
      </c>
    </row>
    <row r="46" spans="2:13" ht="27.75" customHeight="1" x14ac:dyDescent="0.15">
      <c r="B46" s="1172"/>
      <c r="C46" s="1173"/>
      <c r="D46" s="105"/>
      <c r="E46" s="1178" t="s">
        <v>38</v>
      </c>
      <c r="F46" s="1178"/>
      <c r="G46" s="1178"/>
      <c r="H46" s="1179"/>
      <c r="I46" s="345" t="s">
        <v>523</v>
      </c>
      <c r="J46" s="346" t="s">
        <v>523</v>
      </c>
      <c r="K46" s="346" t="s">
        <v>523</v>
      </c>
      <c r="L46" s="346" t="s">
        <v>523</v>
      </c>
      <c r="M46" s="347" t="s">
        <v>523</v>
      </c>
    </row>
    <row r="47" spans="2:13" ht="27.75" customHeight="1" x14ac:dyDescent="0.15">
      <c r="B47" s="1172"/>
      <c r="C47" s="1173"/>
      <c r="D47" s="106"/>
      <c r="E47" s="1180" t="s">
        <v>39</v>
      </c>
      <c r="F47" s="1181"/>
      <c r="G47" s="1181"/>
      <c r="H47" s="1182"/>
      <c r="I47" s="345" t="s">
        <v>523</v>
      </c>
      <c r="J47" s="346" t="s">
        <v>523</v>
      </c>
      <c r="K47" s="346" t="s">
        <v>523</v>
      </c>
      <c r="L47" s="346" t="s">
        <v>523</v>
      </c>
      <c r="M47" s="347" t="s">
        <v>523</v>
      </c>
    </row>
    <row r="48" spans="2:13" ht="27.75" customHeight="1" x14ac:dyDescent="0.15">
      <c r="B48" s="1172"/>
      <c r="C48" s="1173"/>
      <c r="D48" s="104"/>
      <c r="E48" s="1178" t="s">
        <v>40</v>
      </c>
      <c r="F48" s="1178"/>
      <c r="G48" s="1178"/>
      <c r="H48" s="1179"/>
      <c r="I48" s="345" t="s">
        <v>523</v>
      </c>
      <c r="J48" s="346" t="s">
        <v>523</v>
      </c>
      <c r="K48" s="346" t="s">
        <v>523</v>
      </c>
      <c r="L48" s="346" t="s">
        <v>523</v>
      </c>
      <c r="M48" s="347" t="s">
        <v>523</v>
      </c>
    </row>
    <row r="49" spans="2:13" ht="27.75" customHeight="1" x14ac:dyDescent="0.15">
      <c r="B49" s="1174"/>
      <c r="C49" s="1175"/>
      <c r="D49" s="104"/>
      <c r="E49" s="1178" t="s">
        <v>41</v>
      </c>
      <c r="F49" s="1178"/>
      <c r="G49" s="1178"/>
      <c r="H49" s="1179"/>
      <c r="I49" s="345" t="s">
        <v>523</v>
      </c>
      <c r="J49" s="346" t="s">
        <v>523</v>
      </c>
      <c r="K49" s="346" t="s">
        <v>523</v>
      </c>
      <c r="L49" s="346" t="s">
        <v>523</v>
      </c>
      <c r="M49" s="347" t="s">
        <v>523</v>
      </c>
    </row>
    <row r="50" spans="2:13" ht="27.75" customHeight="1" x14ac:dyDescent="0.15">
      <c r="B50" s="1183" t="s">
        <v>42</v>
      </c>
      <c r="C50" s="1184"/>
      <c r="D50" s="107"/>
      <c r="E50" s="1178" t="s">
        <v>43</v>
      </c>
      <c r="F50" s="1178"/>
      <c r="G50" s="1178"/>
      <c r="H50" s="1179"/>
      <c r="I50" s="345">
        <v>2721</v>
      </c>
      <c r="J50" s="346">
        <v>2732</v>
      </c>
      <c r="K50" s="346">
        <v>2645</v>
      </c>
      <c r="L50" s="346">
        <v>2915</v>
      </c>
      <c r="M50" s="347">
        <v>3121</v>
      </c>
    </row>
    <row r="51" spans="2:13" ht="27.75" customHeight="1" x14ac:dyDescent="0.15">
      <c r="B51" s="1172"/>
      <c r="C51" s="1173"/>
      <c r="D51" s="104"/>
      <c r="E51" s="1178" t="s">
        <v>44</v>
      </c>
      <c r="F51" s="1178"/>
      <c r="G51" s="1178"/>
      <c r="H51" s="1179"/>
      <c r="I51" s="345">
        <v>21</v>
      </c>
      <c r="J51" s="346">
        <v>18</v>
      </c>
      <c r="K51" s="346">
        <v>14</v>
      </c>
      <c r="L51" s="346">
        <v>11</v>
      </c>
      <c r="M51" s="347">
        <v>8</v>
      </c>
    </row>
    <row r="52" spans="2:13" ht="27.75" customHeight="1" x14ac:dyDescent="0.15">
      <c r="B52" s="1174"/>
      <c r="C52" s="1175"/>
      <c r="D52" s="104"/>
      <c r="E52" s="1178" t="s">
        <v>45</v>
      </c>
      <c r="F52" s="1178"/>
      <c r="G52" s="1178"/>
      <c r="H52" s="1179"/>
      <c r="I52" s="345">
        <v>3567</v>
      </c>
      <c r="J52" s="346">
        <v>3811</v>
      </c>
      <c r="K52" s="346">
        <v>3734</v>
      </c>
      <c r="L52" s="346">
        <v>3659</v>
      </c>
      <c r="M52" s="347">
        <v>3515</v>
      </c>
    </row>
    <row r="53" spans="2:13" ht="27.75" customHeight="1" thickBot="1" x14ac:dyDescent="0.2">
      <c r="B53" s="1185" t="s">
        <v>46</v>
      </c>
      <c r="C53" s="1186"/>
      <c r="D53" s="108"/>
      <c r="E53" s="1187" t="s">
        <v>47</v>
      </c>
      <c r="F53" s="1187"/>
      <c r="G53" s="1187"/>
      <c r="H53" s="1188"/>
      <c r="I53" s="348">
        <v>613</v>
      </c>
      <c r="J53" s="349">
        <v>144</v>
      </c>
      <c r="K53" s="349">
        <v>211</v>
      </c>
      <c r="L53" s="349">
        <v>-42</v>
      </c>
      <c r="M53" s="350">
        <v>-256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9y9Plwy0SC53wLBwcYFv2qyJfI/r+xCMlYD10Sc1HAAHf3hiedh4IxTuqglW98sGCOgpRP+2V0jcw7PK6Ra9VQ==" saltValue="8HT498N7e2w4YC4h+wpA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566</v>
      </c>
      <c r="G54" s="117" t="s">
        <v>567</v>
      </c>
      <c r="H54" s="118" t="s">
        <v>568</v>
      </c>
    </row>
    <row r="55" spans="2:8" ht="52.5" customHeight="1" x14ac:dyDescent="0.15">
      <c r="B55" s="119"/>
      <c r="C55" s="1197" t="s">
        <v>50</v>
      </c>
      <c r="D55" s="1197"/>
      <c r="E55" s="1198"/>
      <c r="F55" s="120">
        <v>840</v>
      </c>
      <c r="G55" s="120">
        <v>1020</v>
      </c>
      <c r="H55" s="121">
        <v>1020</v>
      </c>
    </row>
    <row r="56" spans="2:8" ht="52.5" customHeight="1" x14ac:dyDescent="0.15">
      <c r="B56" s="122"/>
      <c r="C56" s="1199" t="s">
        <v>51</v>
      </c>
      <c r="D56" s="1199"/>
      <c r="E56" s="1200"/>
      <c r="F56" s="123">
        <v>257</v>
      </c>
      <c r="G56" s="123">
        <v>305</v>
      </c>
      <c r="H56" s="124">
        <v>305</v>
      </c>
    </row>
    <row r="57" spans="2:8" ht="53.25" customHeight="1" x14ac:dyDescent="0.15">
      <c r="B57" s="122"/>
      <c r="C57" s="1201" t="s">
        <v>52</v>
      </c>
      <c r="D57" s="1201"/>
      <c r="E57" s="1202"/>
      <c r="F57" s="125">
        <v>1782</v>
      </c>
      <c r="G57" s="125">
        <v>1798</v>
      </c>
      <c r="H57" s="126">
        <v>1969</v>
      </c>
    </row>
    <row r="58" spans="2:8" ht="45.75" customHeight="1" x14ac:dyDescent="0.15">
      <c r="B58" s="127"/>
      <c r="C58" s="1189" t="s">
        <v>600</v>
      </c>
      <c r="D58" s="1190"/>
      <c r="E58" s="1191"/>
      <c r="F58" s="128">
        <v>430</v>
      </c>
      <c r="G58" s="128">
        <v>389</v>
      </c>
      <c r="H58" s="129">
        <v>462</v>
      </c>
    </row>
    <row r="59" spans="2:8" ht="45.75" customHeight="1" x14ac:dyDescent="0.15">
      <c r="B59" s="127"/>
      <c r="C59" s="1189" t="s">
        <v>601</v>
      </c>
      <c r="D59" s="1190"/>
      <c r="E59" s="1191"/>
      <c r="F59" s="128">
        <v>419</v>
      </c>
      <c r="G59" s="128">
        <v>419</v>
      </c>
      <c r="H59" s="129">
        <v>419</v>
      </c>
    </row>
    <row r="60" spans="2:8" ht="45.75" customHeight="1" x14ac:dyDescent="0.15">
      <c r="B60" s="127"/>
      <c r="C60" s="1189" t="s">
        <v>602</v>
      </c>
      <c r="D60" s="1190"/>
      <c r="E60" s="1191"/>
      <c r="F60" s="128">
        <v>120</v>
      </c>
      <c r="G60" s="128">
        <v>160</v>
      </c>
      <c r="H60" s="129">
        <v>225</v>
      </c>
    </row>
    <row r="61" spans="2:8" ht="45.75" customHeight="1" x14ac:dyDescent="0.15">
      <c r="B61" s="127"/>
      <c r="C61" s="1189" t="s">
        <v>603</v>
      </c>
      <c r="D61" s="1190"/>
      <c r="E61" s="1191"/>
      <c r="F61" s="128">
        <v>147</v>
      </c>
      <c r="G61" s="128">
        <v>153</v>
      </c>
      <c r="H61" s="129">
        <v>166</v>
      </c>
    </row>
    <row r="62" spans="2:8" ht="45.75" customHeight="1" thickBot="1" x14ac:dyDescent="0.2">
      <c r="B62" s="130"/>
      <c r="C62" s="1192" t="s">
        <v>604</v>
      </c>
      <c r="D62" s="1193"/>
      <c r="E62" s="1194"/>
      <c r="F62" s="131">
        <v>136</v>
      </c>
      <c r="G62" s="131">
        <v>166</v>
      </c>
      <c r="H62" s="132">
        <v>166</v>
      </c>
    </row>
    <row r="63" spans="2:8" ht="52.5" customHeight="1" thickBot="1" x14ac:dyDescent="0.2">
      <c r="B63" s="133"/>
      <c r="C63" s="1195" t="s">
        <v>53</v>
      </c>
      <c r="D63" s="1195"/>
      <c r="E63" s="1196"/>
      <c r="F63" s="134">
        <v>2879</v>
      </c>
      <c r="G63" s="134">
        <v>3122</v>
      </c>
      <c r="H63" s="135">
        <v>3293</v>
      </c>
    </row>
    <row r="64" spans="2:8" x14ac:dyDescent="0.15"/>
  </sheetData>
  <sheetProtection algorithmName="SHA-512" hashValue="UwLTv2z1Oz3+Di0LoAzr83NcXOXc+dZN5Lqr2ktDeJrz90iNnNe7YCdsFm2FpVAJzvN3+xnXJ4tJUmiXwSfHdw==" saltValue="yh6LdrY9cs/0FAzwgy/t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561</v>
      </c>
      <c r="G2" s="149"/>
      <c r="H2" s="150"/>
    </row>
    <row r="3" spans="1:8" x14ac:dyDescent="0.15">
      <c r="A3" s="146" t="s">
        <v>554</v>
      </c>
      <c r="B3" s="151"/>
      <c r="C3" s="152"/>
      <c r="D3" s="153">
        <v>56595</v>
      </c>
      <c r="E3" s="154"/>
      <c r="F3" s="155">
        <v>121449</v>
      </c>
      <c r="G3" s="156"/>
      <c r="H3" s="157"/>
    </row>
    <row r="4" spans="1:8" x14ac:dyDescent="0.15">
      <c r="A4" s="158"/>
      <c r="B4" s="159"/>
      <c r="C4" s="160"/>
      <c r="D4" s="161">
        <v>55155</v>
      </c>
      <c r="E4" s="162"/>
      <c r="F4" s="163">
        <v>62922</v>
      </c>
      <c r="G4" s="164"/>
      <c r="H4" s="165"/>
    </row>
    <row r="5" spans="1:8" x14ac:dyDescent="0.15">
      <c r="A5" s="146" t="s">
        <v>556</v>
      </c>
      <c r="B5" s="151"/>
      <c r="C5" s="152"/>
      <c r="D5" s="153">
        <v>47483</v>
      </c>
      <c r="E5" s="154"/>
      <c r="F5" s="155">
        <v>145139</v>
      </c>
      <c r="G5" s="156"/>
      <c r="H5" s="157"/>
    </row>
    <row r="6" spans="1:8" x14ac:dyDescent="0.15">
      <c r="A6" s="158"/>
      <c r="B6" s="159"/>
      <c r="C6" s="160"/>
      <c r="D6" s="161">
        <v>34191</v>
      </c>
      <c r="E6" s="162"/>
      <c r="F6" s="163">
        <v>83762</v>
      </c>
      <c r="G6" s="164"/>
      <c r="H6" s="165"/>
    </row>
    <row r="7" spans="1:8" x14ac:dyDescent="0.15">
      <c r="A7" s="146" t="s">
        <v>557</v>
      </c>
      <c r="B7" s="151"/>
      <c r="C7" s="152"/>
      <c r="D7" s="153">
        <v>47835</v>
      </c>
      <c r="E7" s="154"/>
      <c r="F7" s="155">
        <v>125391</v>
      </c>
      <c r="G7" s="156"/>
      <c r="H7" s="157"/>
    </row>
    <row r="8" spans="1:8" x14ac:dyDescent="0.15">
      <c r="A8" s="158"/>
      <c r="B8" s="159"/>
      <c r="C8" s="160"/>
      <c r="D8" s="161">
        <v>38038</v>
      </c>
      <c r="E8" s="162"/>
      <c r="F8" s="163">
        <v>68516</v>
      </c>
      <c r="G8" s="164"/>
      <c r="H8" s="165"/>
    </row>
    <row r="9" spans="1:8" x14ac:dyDescent="0.15">
      <c r="A9" s="146" t="s">
        <v>558</v>
      </c>
      <c r="B9" s="151"/>
      <c r="C9" s="152"/>
      <c r="D9" s="153">
        <v>66739</v>
      </c>
      <c r="E9" s="154"/>
      <c r="F9" s="155">
        <v>138402</v>
      </c>
      <c r="G9" s="156"/>
      <c r="H9" s="157"/>
    </row>
    <row r="10" spans="1:8" x14ac:dyDescent="0.15">
      <c r="A10" s="158"/>
      <c r="B10" s="159"/>
      <c r="C10" s="160"/>
      <c r="D10" s="161">
        <v>65329</v>
      </c>
      <c r="E10" s="162"/>
      <c r="F10" s="163">
        <v>70652</v>
      </c>
      <c r="G10" s="164"/>
      <c r="H10" s="165"/>
    </row>
    <row r="11" spans="1:8" x14ac:dyDescent="0.15">
      <c r="A11" s="146" t="s">
        <v>559</v>
      </c>
      <c r="B11" s="151"/>
      <c r="C11" s="152"/>
      <c r="D11" s="153">
        <v>52827</v>
      </c>
      <c r="E11" s="154"/>
      <c r="F11" s="155">
        <v>146367</v>
      </c>
      <c r="G11" s="156"/>
      <c r="H11" s="157"/>
    </row>
    <row r="12" spans="1:8" x14ac:dyDescent="0.15">
      <c r="A12" s="158"/>
      <c r="B12" s="159"/>
      <c r="C12" s="166"/>
      <c r="D12" s="161">
        <v>39335</v>
      </c>
      <c r="E12" s="162"/>
      <c r="F12" s="163">
        <v>79441</v>
      </c>
      <c r="G12" s="164"/>
      <c r="H12" s="165"/>
    </row>
    <row r="13" spans="1:8" x14ac:dyDescent="0.15">
      <c r="A13" s="146"/>
      <c r="B13" s="151"/>
      <c r="C13" s="152"/>
      <c r="D13" s="153">
        <v>54296</v>
      </c>
      <c r="E13" s="154"/>
      <c r="F13" s="155">
        <v>135350</v>
      </c>
      <c r="G13" s="167"/>
      <c r="H13" s="157"/>
    </row>
    <row r="14" spans="1:8" x14ac:dyDescent="0.15">
      <c r="A14" s="158"/>
      <c r="B14" s="159"/>
      <c r="C14" s="160"/>
      <c r="D14" s="161">
        <v>46410</v>
      </c>
      <c r="E14" s="162"/>
      <c r="F14" s="163">
        <v>73059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8.32</v>
      </c>
      <c r="C19" s="168">
        <f>ROUND(VALUE(SUBSTITUTE(実質収支比率等に係る経年分析!G$48,"▲","-")),2)</f>
        <v>6.54</v>
      </c>
      <c r="D19" s="168">
        <f>ROUND(VALUE(SUBSTITUTE(実質収支比率等に係る経年分析!H$48,"▲","-")),2)</f>
        <v>9.24</v>
      </c>
      <c r="E19" s="168">
        <f>ROUND(VALUE(SUBSTITUTE(実質収支比率等に係る経年分析!I$48,"▲","-")),2)</f>
        <v>11.15</v>
      </c>
      <c r="F19" s="168">
        <f>ROUND(VALUE(SUBSTITUTE(実質収支比率等に係る経年分析!J$48,"▲","-")),2)</f>
        <v>12.46</v>
      </c>
    </row>
    <row r="20" spans="1:11" x14ac:dyDescent="0.15">
      <c r="A20" s="168" t="s">
        <v>57</v>
      </c>
      <c r="B20" s="168">
        <f>ROUND(VALUE(SUBSTITUTE(実質収支比率等に係る経年分析!F$47,"▲","-")),2)</f>
        <v>31.53</v>
      </c>
      <c r="C20" s="168">
        <f>ROUND(VALUE(SUBSTITUTE(実質収支比率等に係る経年分析!G$47,"▲","-")),2)</f>
        <v>26.17</v>
      </c>
      <c r="D20" s="168">
        <f>ROUND(VALUE(SUBSTITUTE(実質収支比率等に係る経年分析!H$47,"▲","-")),2)</f>
        <v>24.74</v>
      </c>
      <c r="E20" s="168">
        <f>ROUND(VALUE(SUBSTITUTE(実質収支比率等に係る経年分析!I$47,"▲","-")),2)</f>
        <v>28.08</v>
      </c>
      <c r="F20" s="168">
        <f>ROUND(VALUE(SUBSTITUTE(実質収支比率等に係る経年分析!J$47,"▲","-")),2)</f>
        <v>28.82</v>
      </c>
    </row>
    <row r="21" spans="1:11" x14ac:dyDescent="0.15">
      <c r="A21" s="168" t="s">
        <v>58</v>
      </c>
      <c r="B21" s="168">
        <f>IF(ISNUMBER(VALUE(SUBSTITUTE(実質収支比率等に係る経年分析!F$49,"▲","-"))),ROUND(VALUE(SUBSTITUTE(実質収支比率等に係る経年分析!F$49,"▲","-")),2),NA())</f>
        <v>-0.76</v>
      </c>
      <c r="C21" s="168">
        <f>IF(ISNUMBER(VALUE(SUBSTITUTE(実質収支比率等に係る経年分析!G$49,"▲","-"))),ROUND(VALUE(SUBSTITUTE(実質収支比率等に係る経年分析!G$49,"▲","-")),2),NA())</f>
        <v>-7.27</v>
      </c>
      <c r="D21" s="168">
        <f>IF(ISNUMBER(VALUE(SUBSTITUTE(実質収支比率等に係る経年分析!H$49,"▲","-"))),ROUND(VALUE(SUBSTITUTE(実質収支比率等に係る経年分析!H$49,"▲","-")),2),NA())</f>
        <v>3.05</v>
      </c>
      <c r="E21" s="168">
        <f>IF(ISNUMBER(VALUE(SUBSTITUTE(実質収支比率等に係る経年分析!I$49,"▲","-"))),ROUND(VALUE(SUBSTITUTE(実質収支比率等に係る経年分析!I$49,"▲","-")),2),NA())</f>
        <v>7.48</v>
      </c>
      <c r="F21" s="168">
        <f>IF(ISNUMBER(VALUE(SUBSTITUTE(実質収支比率等に係る経年分析!J$49,"▲","-"))),ROUND(VALUE(SUBSTITUTE(実質収支比率等に係る経年分析!J$49,"▲","-")),2),NA())</f>
        <v>1.01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鉄道経営対策事業基金特別会計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3.3</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3.44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3.28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1.29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0.88</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1.37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1.32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1.77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v>
      </c>
    </row>
    <row r="34" spans="1:16" x14ac:dyDescent="0.15">
      <c r="A34" s="169" t="str">
        <f>IF(連結実質赤字比率に係る赤字・黒字の構成分析!C$36="",NA(),連結実質赤字比率に係る赤字・黒字の構成分析!C$36)</f>
        <v>大多喜町水道事業会計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6.36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7.14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7.88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7.42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7.06</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8.32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6.54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9.23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11.15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12.45</v>
      </c>
    </row>
    <row r="36" spans="1:16" x14ac:dyDescent="0.15">
      <c r="A36" s="169" t="str">
        <f>IF(連結実質赤字比率に係る赤字・黒字の構成分析!C$34="",NA(),連結実質赤字比率に係る赤字・黒字の構成分析!C$34)</f>
        <v>大多喜町特別養護老人ホーム事業会計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9.07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6.66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3.65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1.46</v>
      </c>
      <c r="J36" s="169">
        <f>IF(ROUND(VALUE(SUBSTITUTE(連結実質赤字比率に係る赤字・黒字の構成分析!J$34,"▲", "-")), 2) &lt; 0, ABS(ROUND(VALUE(SUBSTITUTE(連結実質赤字比率に係る赤字・黒字の構成分析!J$34,"▲", "-")), 2)), NA())</f>
        <v>0.61</v>
      </c>
      <c r="K36" s="169" t="e">
        <f>IF(ROUND(VALUE(SUBSTITUTE(連結実質赤字比率に係る赤字・黒字の構成分析!J$34,"▲", "-")), 2) &gt;= 0, ABS(ROUND(VALUE(SUBSTITUTE(連結実質赤字比率に係る赤字・黒字の構成分析!J$34,"▲", "-")), 2)), NA())</f>
        <v>#N/A</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375</v>
      </c>
      <c r="E42" s="170"/>
      <c r="F42" s="170"/>
      <c r="G42" s="170">
        <f>'実質公債費比率（分子）の構造'!L$52</f>
        <v>373</v>
      </c>
      <c r="H42" s="170"/>
      <c r="I42" s="170"/>
      <c r="J42" s="170">
        <f>'実質公債費比率（分子）の構造'!M$52</f>
        <v>378</v>
      </c>
      <c r="K42" s="170"/>
      <c r="L42" s="170"/>
      <c r="M42" s="170">
        <f>'実質公債費比率（分子）の構造'!N$52</f>
        <v>383</v>
      </c>
      <c r="N42" s="170"/>
      <c r="O42" s="170"/>
      <c r="P42" s="170">
        <f>'実質公債費比率（分子）の構造'!O$52</f>
        <v>384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40</v>
      </c>
      <c r="C45" s="170"/>
      <c r="D45" s="170"/>
      <c r="E45" s="170">
        <f>'実質公債費比率（分子）の構造'!L$49</f>
        <v>34</v>
      </c>
      <c r="F45" s="170"/>
      <c r="G45" s="170"/>
      <c r="H45" s="170">
        <f>'実質公債費比率（分子）の構造'!M$49</f>
        <v>36</v>
      </c>
      <c r="I45" s="170"/>
      <c r="J45" s="170"/>
      <c r="K45" s="170">
        <f>'実質公債費比率（分子）の構造'!N$49</f>
        <v>32</v>
      </c>
      <c r="L45" s="170"/>
      <c r="M45" s="170"/>
      <c r="N45" s="170">
        <f>'実質公債費比率（分子）の構造'!O$49</f>
        <v>29</v>
      </c>
      <c r="O45" s="170"/>
      <c r="P45" s="170"/>
    </row>
    <row r="46" spans="1:16" x14ac:dyDescent="0.15">
      <c r="A46" s="170" t="s">
        <v>69</v>
      </c>
      <c r="B46" s="170">
        <f>'実質公債費比率（分子）の構造'!K$48</f>
        <v>18</v>
      </c>
      <c r="C46" s="170"/>
      <c r="D46" s="170"/>
      <c r="E46" s="170">
        <f>'実質公債費比率（分子）の構造'!L$48</f>
        <v>20</v>
      </c>
      <c r="F46" s="170"/>
      <c r="G46" s="170"/>
      <c r="H46" s="170">
        <f>'実質公債費比率（分子）の構造'!M$48</f>
        <v>19</v>
      </c>
      <c r="I46" s="170"/>
      <c r="J46" s="170"/>
      <c r="K46" s="170">
        <f>'実質公債費比率（分子）の構造'!N$48</f>
        <v>19</v>
      </c>
      <c r="L46" s="170"/>
      <c r="M46" s="170"/>
      <c r="N46" s="170">
        <f>'実質公債費比率（分子）の構造'!O$48</f>
        <v>23</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460</v>
      </c>
      <c r="C49" s="170"/>
      <c r="D49" s="170"/>
      <c r="E49" s="170">
        <f>'実質公債費比率（分子）の構造'!L$45</f>
        <v>448</v>
      </c>
      <c r="F49" s="170"/>
      <c r="G49" s="170"/>
      <c r="H49" s="170">
        <f>'実質公債費比率（分子）の構造'!M$45</f>
        <v>460</v>
      </c>
      <c r="I49" s="170"/>
      <c r="J49" s="170"/>
      <c r="K49" s="170">
        <f>'実質公債費比率（分子）の構造'!N$45</f>
        <v>442</v>
      </c>
      <c r="L49" s="170"/>
      <c r="M49" s="170"/>
      <c r="N49" s="170">
        <f>'実質公債費比率（分子）の構造'!O$45</f>
        <v>449</v>
      </c>
      <c r="O49" s="170"/>
      <c r="P49" s="170"/>
    </row>
    <row r="50" spans="1:16" x14ac:dyDescent="0.15">
      <c r="A50" s="170" t="s">
        <v>73</v>
      </c>
      <c r="B50" s="170" t="e">
        <f>NA()</f>
        <v>#N/A</v>
      </c>
      <c r="C50" s="170">
        <f>IF(ISNUMBER('実質公債費比率（分子）の構造'!K$53),'実質公債費比率（分子）の構造'!K$53,NA())</f>
        <v>143</v>
      </c>
      <c r="D50" s="170" t="e">
        <f>NA()</f>
        <v>#N/A</v>
      </c>
      <c r="E50" s="170" t="e">
        <f>NA()</f>
        <v>#N/A</v>
      </c>
      <c r="F50" s="170">
        <f>IF(ISNUMBER('実質公債費比率（分子）の構造'!L$53),'実質公債費比率（分子）の構造'!L$53,NA())</f>
        <v>129</v>
      </c>
      <c r="G50" s="170" t="e">
        <f>NA()</f>
        <v>#N/A</v>
      </c>
      <c r="H50" s="170" t="e">
        <f>NA()</f>
        <v>#N/A</v>
      </c>
      <c r="I50" s="170">
        <f>IF(ISNUMBER('実質公債費比率（分子）の構造'!M$53),'実質公債費比率（分子）の構造'!M$53,NA())</f>
        <v>137</v>
      </c>
      <c r="J50" s="170" t="e">
        <f>NA()</f>
        <v>#N/A</v>
      </c>
      <c r="K50" s="170" t="e">
        <f>NA()</f>
        <v>#N/A</v>
      </c>
      <c r="L50" s="170">
        <f>IF(ISNUMBER('実質公債費比率（分子）の構造'!N$53),'実質公債費比率（分子）の構造'!N$53,NA())</f>
        <v>110</v>
      </c>
      <c r="M50" s="170" t="e">
        <f>NA()</f>
        <v>#N/A</v>
      </c>
      <c r="N50" s="170" t="e">
        <f>NA()</f>
        <v>#N/A</v>
      </c>
      <c r="O50" s="170">
        <f>IF(ISNUMBER('実質公債費比率（分子）の構造'!O$53),'実質公債費比率（分子）の構造'!O$53,NA())</f>
        <v>117</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3567</v>
      </c>
      <c r="E56" s="169"/>
      <c r="F56" s="169"/>
      <c r="G56" s="169">
        <f>'将来負担比率（分子）の構造'!J$52</f>
        <v>3811</v>
      </c>
      <c r="H56" s="169"/>
      <c r="I56" s="169"/>
      <c r="J56" s="169">
        <f>'将来負担比率（分子）の構造'!K$52</f>
        <v>3734</v>
      </c>
      <c r="K56" s="169"/>
      <c r="L56" s="169"/>
      <c r="M56" s="169">
        <f>'将来負担比率（分子）の構造'!L$52</f>
        <v>3659</v>
      </c>
      <c r="N56" s="169"/>
      <c r="O56" s="169"/>
      <c r="P56" s="169">
        <f>'将来負担比率（分子）の構造'!M$52</f>
        <v>3515</v>
      </c>
    </row>
    <row r="57" spans="1:16" x14ac:dyDescent="0.15">
      <c r="A57" s="169" t="s">
        <v>44</v>
      </c>
      <c r="B57" s="169"/>
      <c r="C57" s="169"/>
      <c r="D57" s="169">
        <f>'将来負担比率（分子）の構造'!I$51</f>
        <v>21</v>
      </c>
      <c r="E57" s="169"/>
      <c r="F57" s="169"/>
      <c r="G57" s="169">
        <f>'将来負担比率（分子）の構造'!J$51</f>
        <v>18</v>
      </c>
      <c r="H57" s="169"/>
      <c r="I57" s="169"/>
      <c r="J57" s="169">
        <f>'将来負担比率（分子）の構造'!K$51</f>
        <v>14</v>
      </c>
      <c r="K57" s="169"/>
      <c r="L57" s="169"/>
      <c r="M57" s="169">
        <f>'将来負担比率（分子）の構造'!L$51</f>
        <v>11</v>
      </c>
      <c r="N57" s="169"/>
      <c r="O57" s="169"/>
      <c r="P57" s="169">
        <f>'将来負担比率（分子）の構造'!M$51</f>
        <v>8</v>
      </c>
    </row>
    <row r="58" spans="1:16" x14ac:dyDescent="0.15">
      <c r="A58" s="169" t="s">
        <v>43</v>
      </c>
      <c r="B58" s="169"/>
      <c r="C58" s="169"/>
      <c r="D58" s="169">
        <f>'将来負担比率（分子）の構造'!I$50</f>
        <v>2721</v>
      </c>
      <c r="E58" s="169"/>
      <c r="F58" s="169"/>
      <c r="G58" s="169">
        <f>'将来負担比率（分子）の構造'!J$50</f>
        <v>2732</v>
      </c>
      <c r="H58" s="169"/>
      <c r="I58" s="169"/>
      <c r="J58" s="169">
        <f>'将来負担比率（分子）の構造'!K$50</f>
        <v>2645</v>
      </c>
      <c r="K58" s="169"/>
      <c r="L58" s="169"/>
      <c r="M58" s="169">
        <f>'将来負担比率（分子）の構造'!L$50</f>
        <v>2915</v>
      </c>
      <c r="N58" s="169"/>
      <c r="O58" s="169"/>
      <c r="P58" s="169">
        <f>'将来負担比率（分子）の構造'!M$50</f>
        <v>3121</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1684</v>
      </c>
      <c r="C62" s="169"/>
      <c r="D62" s="169"/>
      <c r="E62" s="169">
        <f>'将来負担比率（分子）の構造'!J$45</f>
        <v>1577</v>
      </c>
      <c r="F62" s="169"/>
      <c r="G62" s="169"/>
      <c r="H62" s="169">
        <f>'将来負担比率（分子）の構造'!K$45</f>
        <v>1475</v>
      </c>
      <c r="I62" s="169"/>
      <c r="J62" s="169"/>
      <c r="K62" s="169">
        <f>'将来負担比率（分子）の構造'!L$45</f>
        <v>1455</v>
      </c>
      <c r="L62" s="169"/>
      <c r="M62" s="169"/>
      <c r="N62" s="169">
        <f>'将来負担比率（分子）の構造'!M$45</f>
        <v>1467</v>
      </c>
      <c r="O62" s="169"/>
      <c r="P62" s="169"/>
    </row>
    <row r="63" spans="1:16" x14ac:dyDescent="0.15">
      <c r="A63" s="169" t="s">
        <v>36</v>
      </c>
      <c r="B63" s="169">
        <f>'将来負担比率（分子）の構造'!I$44</f>
        <v>604</v>
      </c>
      <c r="C63" s="169"/>
      <c r="D63" s="169"/>
      <c r="E63" s="169">
        <f>'将来負担比率（分子）の構造'!J$44</f>
        <v>559</v>
      </c>
      <c r="F63" s="169"/>
      <c r="G63" s="169"/>
      <c r="H63" s="169">
        <f>'将来負担比率（分子）の構造'!K$44</f>
        <v>521</v>
      </c>
      <c r="I63" s="169"/>
      <c r="J63" s="169"/>
      <c r="K63" s="169">
        <f>'将来負担比率（分子）の構造'!L$44</f>
        <v>475</v>
      </c>
      <c r="L63" s="169"/>
      <c r="M63" s="169"/>
      <c r="N63" s="169">
        <f>'将来負担比率（分子）の構造'!M$44</f>
        <v>435</v>
      </c>
      <c r="O63" s="169"/>
      <c r="P63" s="169"/>
    </row>
    <row r="64" spans="1:16" x14ac:dyDescent="0.15">
      <c r="A64" s="169" t="s">
        <v>35</v>
      </c>
      <c r="B64" s="169">
        <f>'将来負担比率（分子）の構造'!I$43</f>
        <v>228</v>
      </c>
      <c r="C64" s="169"/>
      <c r="D64" s="169"/>
      <c r="E64" s="169">
        <f>'将来負担比率（分子）の構造'!J$43</f>
        <v>212</v>
      </c>
      <c r="F64" s="169"/>
      <c r="G64" s="169"/>
      <c r="H64" s="169">
        <f>'将来負担比率（分子）の構造'!K$43</f>
        <v>290</v>
      </c>
      <c r="I64" s="169"/>
      <c r="J64" s="169"/>
      <c r="K64" s="169">
        <f>'将来負担比率（分子）の構造'!L$43</f>
        <v>335</v>
      </c>
      <c r="L64" s="169"/>
      <c r="M64" s="169"/>
      <c r="N64" s="169">
        <f>'将来負担比率（分子）の構造'!M$43</f>
        <v>344</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4405</v>
      </c>
      <c r="C66" s="169"/>
      <c r="D66" s="169"/>
      <c r="E66" s="169">
        <f>'将来負担比率（分子）の構造'!J$41</f>
        <v>4357</v>
      </c>
      <c r="F66" s="169"/>
      <c r="G66" s="169"/>
      <c r="H66" s="169">
        <f>'将来負担比率（分子）の構造'!K$41</f>
        <v>4317</v>
      </c>
      <c r="I66" s="169"/>
      <c r="J66" s="169"/>
      <c r="K66" s="169">
        <f>'将来負担比率（分子）の構造'!L$41</f>
        <v>4277</v>
      </c>
      <c r="L66" s="169"/>
      <c r="M66" s="169"/>
      <c r="N66" s="169">
        <f>'将来負担比率（分子）の構造'!M$41</f>
        <v>4141</v>
      </c>
      <c r="O66" s="169"/>
      <c r="P66" s="169"/>
    </row>
    <row r="67" spans="1:16" x14ac:dyDescent="0.15">
      <c r="A67" s="169" t="s">
        <v>77</v>
      </c>
      <c r="B67" s="169" t="e">
        <f>NA()</f>
        <v>#N/A</v>
      </c>
      <c r="C67" s="169">
        <f>IF(ISNUMBER('将来負担比率（分子）の構造'!I$53), IF('将来負担比率（分子）の構造'!I$53 &lt; 0, 0, '将来負担比率（分子）の構造'!I$53), NA())</f>
        <v>613</v>
      </c>
      <c r="D67" s="169" t="e">
        <f>NA()</f>
        <v>#N/A</v>
      </c>
      <c r="E67" s="169" t="e">
        <f>NA()</f>
        <v>#N/A</v>
      </c>
      <c r="F67" s="169">
        <f>IF(ISNUMBER('将来負担比率（分子）の構造'!J$53), IF('将来負担比率（分子）の構造'!J$53 &lt; 0, 0, '将来負担比率（分子）の構造'!J$53), NA())</f>
        <v>144</v>
      </c>
      <c r="G67" s="169" t="e">
        <f>NA()</f>
        <v>#N/A</v>
      </c>
      <c r="H67" s="169" t="e">
        <f>NA()</f>
        <v>#N/A</v>
      </c>
      <c r="I67" s="169">
        <f>IF(ISNUMBER('将来負担比率（分子）の構造'!K$53), IF('将来負担比率（分子）の構造'!K$53 &lt; 0, 0, '将来負担比率（分子）の構造'!K$53), NA())</f>
        <v>211</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840</v>
      </c>
      <c r="C72" s="173">
        <f>基金残高に係る経年分析!G55</f>
        <v>1020</v>
      </c>
      <c r="D72" s="173">
        <f>基金残高に係る経年分析!H55</f>
        <v>1020</v>
      </c>
    </row>
    <row r="73" spans="1:16" x14ac:dyDescent="0.15">
      <c r="A73" s="172" t="s">
        <v>80</v>
      </c>
      <c r="B73" s="173">
        <f>基金残高に係る経年分析!F56</f>
        <v>257</v>
      </c>
      <c r="C73" s="173">
        <f>基金残高に係る経年分析!G56</f>
        <v>305</v>
      </c>
      <c r="D73" s="173">
        <f>基金残高に係る経年分析!H56</f>
        <v>305</v>
      </c>
    </row>
    <row r="74" spans="1:16" x14ac:dyDescent="0.15">
      <c r="A74" s="172" t="s">
        <v>81</v>
      </c>
      <c r="B74" s="173">
        <f>基金残高に係る経年分析!F57</f>
        <v>1782</v>
      </c>
      <c r="C74" s="173">
        <f>基金残高に係る経年分析!G57</f>
        <v>1798</v>
      </c>
      <c r="D74" s="173">
        <f>基金残高に係る経年分析!H57</f>
        <v>1969</v>
      </c>
    </row>
  </sheetData>
  <sheetProtection algorithmName="SHA-512" hashValue="fm6QILpXeCJ2fS/V9fpKwA2+CYLz5FmXLTgx6zwo3ysByvROtHPrsbc9qnZT8nWu477e4EGH8l8PjWtQdZt+wg==" saltValue="bRcTVqq/qSwFMdi4WEgf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226</v>
      </c>
      <c r="C5" s="597"/>
      <c r="D5" s="597"/>
      <c r="E5" s="597"/>
      <c r="F5" s="597"/>
      <c r="G5" s="597"/>
      <c r="H5" s="597"/>
      <c r="I5" s="597"/>
      <c r="J5" s="597"/>
      <c r="K5" s="597"/>
      <c r="L5" s="597"/>
      <c r="M5" s="597"/>
      <c r="N5" s="597"/>
      <c r="O5" s="597"/>
      <c r="P5" s="597"/>
      <c r="Q5" s="598"/>
      <c r="R5" s="599">
        <v>1153437</v>
      </c>
      <c r="S5" s="600"/>
      <c r="T5" s="600"/>
      <c r="U5" s="600"/>
      <c r="V5" s="600"/>
      <c r="W5" s="600"/>
      <c r="X5" s="600"/>
      <c r="Y5" s="601"/>
      <c r="Z5" s="602">
        <v>17.600000000000001</v>
      </c>
      <c r="AA5" s="602"/>
      <c r="AB5" s="602"/>
      <c r="AC5" s="602"/>
      <c r="AD5" s="603">
        <v>1153437</v>
      </c>
      <c r="AE5" s="603"/>
      <c r="AF5" s="603"/>
      <c r="AG5" s="603"/>
      <c r="AH5" s="603"/>
      <c r="AI5" s="603"/>
      <c r="AJ5" s="603"/>
      <c r="AK5" s="603"/>
      <c r="AL5" s="604">
        <v>32.6</v>
      </c>
      <c r="AM5" s="605"/>
      <c r="AN5" s="605"/>
      <c r="AO5" s="606"/>
      <c r="AP5" s="596" t="s">
        <v>227</v>
      </c>
      <c r="AQ5" s="597"/>
      <c r="AR5" s="597"/>
      <c r="AS5" s="597"/>
      <c r="AT5" s="597"/>
      <c r="AU5" s="597"/>
      <c r="AV5" s="597"/>
      <c r="AW5" s="597"/>
      <c r="AX5" s="597"/>
      <c r="AY5" s="597"/>
      <c r="AZ5" s="597"/>
      <c r="BA5" s="597"/>
      <c r="BB5" s="597"/>
      <c r="BC5" s="597"/>
      <c r="BD5" s="597"/>
      <c r="BE5" s="597"/>
      <c r="BF5" s="598"/>
      <c r="BG5" s="610">
        <v>1146515</v>
      </c>
      <c r="BH5" s="611"/>
      <c r="BI5" s="611"/>
      <c r="BJ5" s="611"/>
      <c r="BK5" s="611"/>
      <c r="BL5" s="611"/>
      <c r="BM5" s="611"/>
      <c r="BN5" s="612"/>
      <c r="BO5" s="613">
        <v>99.4</v>
      </c>
      <c r="BP5" s="613"/>
      <c r="BQ5" s="613"/>
      <c r="BR5" s="613"/>
      <c r="BS5" s="614" t="s">
        <v>138</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228</v>
      </c>
      <c r="CS5" s="593"/>
      <c r="CT5" s="593"/>
      <c r="CU5" s="593"/>
      <c r="CV5" s="593"/>
      <c r="CW5" s="593"/>
      <c r="CX5" s="593"/>
      <c r="CY5" s="594"/>
      <c r="CZ5" s="592" t="s">
        <v>220</v>
      </c>
      <c r="DA5" s="593"/>
      <c r="DB5" s="593"/>
      <c r="DC5" s="594"/>
      <c r="DD5" s="592" t="s">
        <v>229</v>
      </c>
      <c r="DE5" s="593"/>
      <c r="DF5" s="593"/>
      <c r="DG5" s="593"/>
      <c r="DH5" s="593"/>
      <c r="DI5" s="593"/>
      <c r="DJ5" s="593"/>
      <c r="DK5" s="593"/>
      <c r="DL5" s="593"/>
      <c r="DM5" s="593"/>
      <c r="DN5" s="593"/>
      <c r="DO5" s="593"/>
      <c r="DP5" s="594"/>
      <c r="DQ5" s="592" t="s">
        <v>230</v>
      </c>
      <c r="DR5" s="593"/>
      <c r="DS5" s="593"/>
      <c r="DT5" s="593"/>
      <c r="DU5" s="593"/>
      <c r="DV5" s="593"/>
      <c r="DW5" s="593"/>
      <c r="DX5" s="593"/>
      <c r="DY5" s="593"/>
      <c r="DZ5" s="593"/>
      <c r="EA5" s="593"/>
      <c r="EB5" s="593"/>
      <c r="EC5" s="594"/>
    </row>
    <row r="6" spans="2:143" ht="11.25" customHeight="1" x14ac:dyDescent="0.15">
      <c r="B6" s="607" t="s">
        <v>231</v>
      </c>
      <c r="C6" s="608"/>
      <c r="D6" s="608"/>
      <c r="E6" s="608"/>
      <c r="F6" s="608"/>
      <c r="G6" s="608"/>
      <c r="H6" s="608"/>
      <c r="I6" s="608"/>
      <c r="J6" s="608"/>
      <c r="K6" s="608"/>
      <c r="L6" s="608"/>
      <c r="M6" s="608"/>
      <c r="N6" s="608"/>
      <c r="O6" s="608"/>
      <c r="P6" s="608"/>
      <c r="Q6" s="609"/>
      <c r="R6" s="610">
        <v>70888</v>
      </c>
      <c r="S6" s="611"/>
      <c r="T6" s="611"/>
      <c r="U6" s="611"/>
      <c r="V6" s="611"/>
      <c r="W6" s="611"/>
      <c r="X6" s="611"/>
      <c r="Y6" s="612"/>
      <c r="Z6" s="613">
        <v>1.1000000000000001</v>
      </c>
      <c r="AA6" s="613"/>
      <c r="AB6" s="613"/>
      <c r="AC6" s="613"/>
      <c r="AD6" s="614">
        <v>70888</v>
      </c>
      <c r="AE6" s="614"/>
      <c r="AF6" s="614"/>
      <c r="AG6" s="614"/>
      <c r="AH6" s="614"/>
      <c r="AI6" s="614"/>
      <c r="AJ6" s="614"/>
      <c r="AK6" s="614"/>
      <c r="AL6" s="615">
        <v>2</v>
      </c>
      <c r="AM6" s="616"/>
      <c r="AN6" s="616"/>
      <c r="AO6" s="617"/>
      <c r="AP6" s="607" t="s">
        <v>232</v>
      </c>
      <c r="AQ6" s="608"/>
      <c r="AR6" s="608"/>
      <c r="AS6" s="608"/>
      <c r="AT6" s="608"/>
      <c r="AU6" s="608"/>
      <c r="AV6" s="608"/>
      <c r="AW6" s="608"/>
      <c r="AX6" s="608"/>
      <c r="AY6" s="608"/>
      <c r="AZ6" s="608"/>
      <c r="BA6" s="608"/>
      <c r="BB6" s="608"/>
      <c r="BC6" s="608"/>
      <c r="BD6" s="608"/>
      <c r="BE6" s="608"/>
      <c r="BF6" s="609"/>
      <c r="BG6" s="610">
        <v>1146515</v>
      </c>
      <c r="BH6" s="611"/>
      <c r="BI6" s="611"/>
      <c r="BJ6" s="611"/>
      <c r="BK6" s="611"/>
      <c r="BL6" s="611"/>
      <c r="BM6" s="611"/>
      <c r="BN6" s="612"/>
      <c r="BO6" s="613">
        <v>99.4</v>
      </c>
      <c r="BP6" s="613"/>
      <c r="BQ6" s="613"/>
      <c r="BR6" s="613"/>
      <c r="BS6" s="614" t="s">
        <v>138</v>
      </c>
      <c r="BT6" s="614"/>
      <c r="BU6" s="614"/>
      <c r="BV6" s="614"/>
      <c r="BW6" s="614"/>
      <c r="BX6" s="614"/>
      <c r="BY6" s="614"/>
      <c r="BZ6" s="614"/>
      <c r="CA6" s="614"/>
      <c r="CB6" s="618"/>
      <c r="CD6" s="596" t="s">
        <v>233</v>
      </c>
      <c r="CE6" s="597"/>
      <c r="CF6" s="597"/>
      <c r="CG6" s="597"/>
      <c r="CH6" s="597"/>
      <c r="CI6" s="597"/>
      <c r="CJ6" s="597"/>
      <c r="CK6" s="597"/>
      <c r="CL6" s="597"/>
      <c r="CM6" s="597"/>
      <c r="CN6" s="597"/>
      <c r="CO6" s="597"/>
      <c r="CP6" s="597"/>
      <c r="CQ6" s="598"/>
      <c r="CR6" s="610">
        <v>72919</v>
      </c>
      <c r="CS6" s="611"/>
      <c r="CT6" s="611"/>
      <c r="CU6" s="611"/>
      <c r="CV6" s="611"/>
      <c r="CW6" s="611"/>
      <c r="CX6" s="611"/>
      <c r="CY6" s="612"/>
      <c r="CZ6" s="604">
        <v>1.2</v>
      </c>
      <c r="DA6" s="605"/>
      <c r="DB6" s="605"/>
      <c r="DC6" s="621"/>
      <c r="DD6" s="619" t="s">
        <v>130</v>
      </c>
      <c r="DE6" s="611"/>
      <c r="DF6" s="611"/>
      <c r="DG6" s="611"/>
      <c r="DH6" s="611"/>
      <c r="DI6" s="611"/>
      <c r="DJ6" s="611"/>
      <c r="DK6" s="611"/>
      <c r="DL6" s="611"/>
      <c r="DM6" s="611"/>
      <c r="DN6" s="611"/>
      <c r="DO6" s="611"/>
      <c r="DP6" s="612"/>
      <c r="DQ6" s="619">
        <v>72919</v>
      </c>
      <c r="DR6" s="611"/>
      <c r="DS6" s="611"/>
      <c r="DT6" s="611"/>
      <c r="DU6" s="611"/>
      <c r="DV6" s="611"/>
      <c r="DW6" s="611"/>
      <c r="DX6" s="611"/>
      <c r="DY6" s="611"/>
      <c r="DZ6" s="611"/>
      <c r="EA6" s="611"/>
      <c r="EB6" s="611"/>
      <c r="EC6" s="620"/>
    </row>
    <row r="7" spans="2:143" ht="11.25" customHeight="1" x14ac:dyDescent="0.15">
      <c r="B7" s="607" t="s">
        <v>234</v>
      </c>
      <c r="C7" s="608"/>
      <c r="D7" s="608"/>
      <c r="E7" s="608"/>
      <c r="F7" s="608"/>
      <c r="G7" s="608"/>
      <c r="H7" s="608"/>
      <c r="I7" s="608"/>
      <c r="J7" s="608"/>
      <c r="K7" s="608"/>
      <c r="L7" s="608"/>
      <c r="M7" s="608"/>
      <c r="N7" s="608"/>
      <c r="O7" s="608"/>
      <c r="P7" s="608"/>
      <c r="Q7" s="609"/>
      <c r="R7" s="610">
        <v>495</v>
      </c>
      <c r="S7" s="611"/>
      <c r="T7" s="611"/>
      <c r="U7" s="611"/>
      <c r="V7" s="611"/>
      <c r="W7" s="611"/>
      <c r="X7" s="611"/>
      <c r="Y7" s="612"/>
      <c r="Z7" s="613">
        <v>0</v>
      </c>
      <c r="AA7" s="613"/>
      <c r="AB7" s="613"/>
      <c r="AC7" s="613"/>
      <c r="AD7" s="614">
        <v>495</v>
      </c>
      <c r="AE7" s="614"/>
      <c r="AF7" s="614"/>
      <c r="AG7" s="614"/>
      <c r="AH7" s="614"/>
      <c r="AI7" s="614"/>
      <c r="AJ7" s="614"/>
      <c r="AK7" s="614"/>
      <c r="AL7" s="615">
        <v>0</v>
      </c>
      <c r="AM7" s="616"/>
      <c r="AN7" s="616"/>
      <c r="AO7" s="617"/>
      <c r="AP7" s="607" t="s">
        <v>235</v>
      </c>
      <c r="AQ7" s="608"/>
      <c r="AR7" s="608"/>
      <c r="AS7" s="608"/>
      <c r="AT7" s="608"/>
      <c r="AU7" s="608"/>
      <c r="AV7" s="608"/>
      <c r="AW7" s="608"/>
      <c r="AX7" s="608"/>
      <c r="AY7" s="608"/>
      <c r="AZ7" s="608"/>
      <c r="BA7" s="608"/>
      <c r="BB7" s="608"/>
      <c r="BC7" s="608"/>
      <c r="BD7" s="608"/>
      <c r="BE7" s="608"/>
      <c r="BF7" s="609"/>
      <c r="BG7" s="610">
        <v>387538</v>
      </c>
      <c r="BH7" s="611"/>
      <c r="BI7" s="611"/>
      <c r="BJ7" s="611"/>
      <c r="BK7" s="611"/>
      <c r="BL7" s="611"/>
      <c r="BM7" s="611"/>
      <c r="BN7" s="612"/>
      <c r="BO7" s="613">
        <v>33.6</v>
      </c>
      <c r="BP7" s="613"/>
      <c r="BQ7" s="613"/>
      <c r="BR7" s="613"/>
      <c r="BS7" s="614" t="s">
        <v>130</v>
      </c>
      <c r="BT7" s="614"/>
      <c r="BU7" s="614"/>
      <c r="BV7" s="614"/>
      <c r="BW7" s="614"/>
      <c r="BX7" s="614"/>
      <c r="BY7" s="614"/>
      <c r="BZ7" s="614"/>
      <c r="CA7" s="614"/>
      <c r="CB7" s="618"/>
      <c r="CD7" s="607" t="s">
        <v>236</v>
      </c>
      <c r="CE7" s="608"/>
      <c r="CF7" s="608"/>
      <c r="CG7" s="608"/>
      <c r="CH7" s="608"/>
      <c r="CI7" s="608"/>
      <c r="CJ7" s="608"/>
      <c r="CK7" s="608"/>
      <c r="CL7" s="608"/>
      <c r="CM7" s="608"/>
      <c r="CN7" s="608"/>
      <c r="CO7" s="608"/>
      <c r="CP7" s="608"/>
      <c r="CQ7" s="609"/>
      <c r="CR7" s="610">
        <v>1828656</v>
      </c>
      <c r="CS7" s="611"/>
      <c r="CT7" s="611"/>
      <c r="CU7" s="611"/>
      <c r="CV7" s="611"/>
      <c r="CW7" s="611"/>
      <c r="CX7" s="611"/>
      <c r="CY7" s="612"/>
      <c r="CZ7" s="613">
        <v>30.8</v>
      </c>
      <c r="DA7" s="613"/>
      <c r="DB7" s="613"/>
      <c r="DC7" s="613"/>
      <c r="DD7" s="619">
        <v>22949</v>
      </c>
      <c r="DE7" s="611"/>
      <c r="DF7" s="611"/>
      <c r="DG7" s="611"/>
      <c r="DH7" s="611"/>
      <c r="DI7" s="611"/>
      <c r="DJ7" s="611"/>
      <c r="DK7" s="611"/>
      <c r="DL7" s="611"/>
      <c r="DM7" s="611"/>
      <c r="DN7" s="611"/>
      <c r="DO7" s="611"/>
      <c r="DP7" s="612"/>
      <c r="DQ7" s="619">
        <v>1096864</v>
      </c>
      <c r="DR7" s="611"/>
      <c r="DS7" s="611"/>
      <c r="DT7" s="611"/>
      <c r="DU7" s="611"/>
      <c r="DV7" s="611"/>
      <c r="DW7" s="611"/>
      <c r="DX7" s="611"/>
      <c r="DY7" s="611"/>
      <c r="DZ7" s="611"/>
      <c r="EA7" s="611"/>
      <c r="EB7" s="611"/>
      <c r="EC7" s="620"/>
    </row>
    <row r="8" spans="2:143" ht="11.25" customHeight="1" x14ac:dyDescent="0.15">
      <c r="B8" s="607" t="s">
        <v>237</v>
      </c>
      <c r="C8" s="608"/>
      <c r="D8" s="608"/>
      <c r="E8" s="608"/>
      <c r="F8" s="608"/>
      <c r="G8" s="608"/>
      <c r="H8" s="608"/>
      <c r="I8" s="608"/>
      <c r="J8" s="608"/>
      <c r="K8" s="608"/>
      <c r="L8" s="608"/>
      <c r="M8" s="608"/>
      <c r="N8" s="608"/>
      <c r="O8" s="608"/>
      <c r="P8" s="608"/>
      <c r="Q8" s="609"/>
      <c r="R8" s="610">
        <v>4997</v>
      </c>
      <c r="S8" s="611"/>
      <c r="T8" s="611"/>
      <c r="U8" s="611"/>
      <c r="V8" s="611"/>
      <c r="W8" s="611"/>
      <c r="X8" s="611"/>
      <c r="Y8" s="612"/>
      <c r="Z8" s="613">
        <v>0.1</v>
      </c>
      <c r="AA8" s="613"/>
      <c r="AB8" s="613"/>
      <c r="AC8" s="613"/>
      <c r="AD8" s="614">
        <v>4997</v>
      </c>
      <c r="AE8" s="614"/>
      <c r="AF8" s="614"/>
      <c r="AG8" s="614"/>
      <c r="AH8" s="614"/>
      <c r="AI8" s="614"/>
      <c r="AJ8" s="614"/>
      <c r="AK8" s="614"/>
      <c r="AL8" s="615">
        <v>0.1</v>
      </c>
      <c r="AM8" s="616"/>
      <c r="AN8" s="616"/>
      <c r="AO8" s="617"/>
      <c r="AP8" s="607" t="s">
        <v>238</v>
      </c>
      <c r="AQ8" s="608"/>
      <c r="AR8" s="608"/>
      <c r="AS8" s="608"/>
      <c r="AT8" s="608"/>
      <c r="AU8" s="608"/>
      <c r="AV8" s="608"/>
      <c r="AW8" s="608"/>
      <c r="AX8" s="608"/>
      <c r="AY8" s="608"/>
      <c r="AZ8" s="608"/>
      <c r="BA8" s="608"/>
      <c r="BB8" s="608"/>
      <c r="BC8" s="608"/>
      <c r="BD8" s="608"/>
      <c r="BE8" s="608"/>
      <c r="BF8" s="609"/>
      <c r="BG8" s="610">
        <v>16078</v>
      </c>
      <c r="BH8" s="611"/>
      <c r="BI8" s="611"/>
      <c r="BJ8" s="611"/>
      <c r="BK8" s="611"/>
      <c r="BL8" s="611"/>
      <c r="BM8" s="611"/>
      <c r="BN8" s="612"/>
      <c r="BO8" s="613">
        <v>1.4</v>
      </c>
      <c r="BP8" s="613"/>
      <c r="BQ8" s="613"/>
      <c r="BR8" s="613"/>
      <c r="BS8" s="614" t="s">
        <v>130</v>
      </c>
      <c r="BT8" s="614"/>
      <c r="BU8" s="614"/>
      <c r="BV8" s="614"/>
      <c r="BW8" s="614"/>
      <c r="BX8" s="614"/>
      <c r="BY8" s="614"/>
      <c r="BZ8" s="614"/>
      <c r="CA8" s="614"/>
      <c r="CB8" s="618"/>
      <c r="CD8" s="607" t="s">
        <v>239</v>
      </c>
      <c r="CE8" s="608"/>
      <c r="CF8" s="608"/>
      <c r="CG8" s="608"/>
      <c r="CH8" s="608"/>
      <c r="CI8" s="608"/>
      <c r="CJ8" s="608"/>
      <c r="CK8" s="608"/>
      <c r="CL8" s="608"/>
      <c r="CM8" s="608"/>
      <c r="CN8" s="608"/>
      <c r="CO8" s="608"/>
      <c r="CP8" s="608"/>
      <c r="CQ8" s="609"/>
      <c r="CR8" s="610">
        <v>1383412</v>
      </c>
      <c r="CS8" s="611"/>
      <c r="CT8" s="611"/>
      <c r="CU8" s="611"/>
      <c r="CV8" s="611"/>
      <c r="CW8" s="611"/>
      <c r="CX8" s="611"/>
      <c r="CY8" s="612"/>
      <c r="CZ8" s="613">
        <v>23.3</v>
      </c>
      <c r="DA8" s="613"/>
      <c r="DB8" s="613"/>
      <c r="DC8" s="613"/>
      <c r="DD8" s="619">
        <v>719</v>
      </c>
      <c r="DE8" s="611"/>
      <c r="DF8" s="611"/>
      <c r="DG8" s="611"/>
      <c r="DH8" s="611"/>
      <c r="DI8" s="611"/>
      <c r="DJ8" s="611"/>
      <c r="DK8" s="611"/>
      <c r="DL8" s="611"/>
      <c r="DM8" s="611"/>
      <c r="DN8" s="611"/>
      <c r="DO8" s="611"/>
      <c r="DP8" s="612"/>
      <c r="DQ8" s="619">
        <v>854063</v>
      </c>
      <c r="DR8" s="611"/>
      <c r="DS8" s="611"/>
      <c r="DT8" s="611"/>
      <c r="DU8" s="611"/>
      <c r="DV8" s="611"/>
      <c r="DW8" s="611"/>
      <c r="DX8" s="611"/>
      <c r="DY8" s="611"/>
      <c r="DZ8" s="611"/>
      <c r="EA8" s="611"/>
      <c r="EB8" s="611"/>
      <c r="EC8" s="620"/>
    </row>
    <row r="9" spans="2:143" ht="11.25" customHeight="1" x14ac:dyDescent="0.15">
      <c r="B9" s="607" t="s">
        <v>240</v>
      </c>
      <c r="C9" s="608"/>
      <c r="D9" s="608"/>
      <c r="E9" s="608"/>
      <c r="F9" s="608"/>
      <c r="G9" s="608"/>
      <c r="H9" s="608"/>
      <c r="I9" s="608"/>
      <c r="J9" s="608"/>
      <c r="K9" s="608"/>
      <c r="L9" s="608"/>
      <c r="M9" s="608"/>
      <c r="N9" s="608"/>
      <c r="O9" s="608"/>
      <c r="P9" s="608"/>
      <c r="Q9" s="609"/>
      <c r="R9" s="610">
        <v>3978</v>
      </c>
      <c r="S9" s="611"/>
      <c r="T9" s="611"/>
      <c r="U9" s="611"/>
      <c r="V9" s="611"/>
      <c r="W9" s="611"/>
      <c r="X9" s="611"/>
      <c r="Y9" s="612"/>
      <c r="Z9" s="613">
        <v>0.1</v>
      </c>
      <c r="AA9" s="613"/>
      <c r="AB9" s="613"/>
      <c r="AC9" s="613"/>
      <c r="AD9" s="614">
        <v>3978</v>
      </c>
      <c r="AE9" s="614"/>
      <c r="AF9" s="614"/>
      <c r="AG9" s="614"/>
      <c r="AH9" s="614"/>
      <c r="AI9" s="614"/>
      <c r="AJ9" s="614"/>
      <c r="AK9" s="614"/>
      <c r="AL9" s="615">
        <v>0.1</v>
      </c>
      <c r="AM9" s="616"/>
      <c r="AN9" s="616"/>
      <c r="AO9" s="617"/>
      <c r="AP9" s="607" t="s">
        <v>241</v>
      </c>
      <c r="AQ9" s="608"/>
      <c r="AR9" s="608"/>
      <c r="AS9" s="608"/>
      <c r="AT9" s="608"/>
      <c r="AU9" s="608"/>
      <c r="AV9" s="608"/>
      <c r="AW9" s="608"/>
      <c r="AX9" s="608"/>
      <c r="AY9" s="608"/>
      <c r="AZ9" s="608"/>
      <c r="BA9" s="608"/>
      <c r="BB9" s="608"/>
      <c r="BC9" s="608"/>
      <c r="BD9" s="608"/>
      <c r="BE9" s="608"/>
      <c r="BF9" s="609"/>
      <c r="BG9" s="610">
        <v>316464</v>
      </c>
      <c r="BH9" s="611"/>
      <c r="BI9" s="611"/>
      <c r="BJ9" s="611"/>
      <c r="BK9" s="611"/>
      <c r="BL9" s="611"/>
      <c r="BM9" s="611"/>
      <c r="BN9" s="612"/>
      <c r="BO9" s="613">
        <v>27.4</v>
      </c>
      <c r="BP9" s="613"/>
      <c r="BQ9" s="613"/>
      <c r="BR9" s="613"/>
      <c r="BS9" s="614" t="s">
        <v>130</v>
      </c>
      <c r="BT9" s="614"/>
      <c r="BU9" s="614"/>
      <c r="BV9" s="614"/>
      <c r="BW9" s="614"/>
      <c r="BX9" s="614"/>
      <c r="BY9" s="614"/>
      <c r="BZ9" s="614"/>
      <c r="CA9" s="614"/>
      <c r="CB9" s="618"/>
      <c r="CD9" s="607" t="s">
        <v>242</v>
      </c>
      <c r="CE9" s="608"/>
      <c r="CF9" s="608"/>
      <c r="CG9" s="608"/>
      <c r="CH9" s="608"/>
      <c r="CI9" s="608"/>
      <c r="CJ9" s="608"/>
      <c r="CK9" s="608"/>
      <c r="CL9" s="608"/>
      <c r="CM9" s="608"/>
      <c r="CN9" s="608"/>
      <c r="CO9" s="608"/>
      <c r="CP9" s="608"/>
      <c r="CQ9" s="609"/>
      <c r="CR9" s="610">
        <v>570052</v>
      </c>
      <c r="CS9" s="611"/>
      <c r="CT9" s="611"/>
      <c r="CU9" s="611"/>
      <c r="CV9" s="611"/>
      <c r="CW9" s="611"/>
      <c r="CX9" s="611"/>
      <c r="CY9" s="612"/>
      <c r="CZ9" s="613">
        <v>9.6</v>
      </c>
      <c r="DA9" s="613"/>
      <c r="DB9" s="613"/>
      <c r="DC9" s="613"/>
      <c r="DD9" s="619">
        <v>15703</v>
      </c>
      <c r="DE9" s="611"/>
      <c r="DF9" s="611"/>
      <c r="DG9" s="611"/>
      <c r="DH9" s="611"/>
      <c r="DI9" s="611"/>
      <c r="DJ9" s="611"/>
      <c r="DK9" s="611"/>
      <c r="DL9" s="611"/>
      <c r="DM9" s="611"/>
      <c r="DN9" s="611"/>
      <c r="DO9" s="611"/>
      <c r="DP9" s="612"/>
      <c r="DQ9" s="619">
        <v>426742</v>
      </c>
      <c r="DR9" s="611"/>
      <c r="DS9" s="611"/>
      <c r="DT9" s="611"/>
      <c r="DU9" s="611"/>
      <c r="DV9" s="611"/>
      <c r="DW9" s="611"/>
      <c r="DX9" s="611"/>
      <c r="DY9" s="611"/>
      <c r="DZ9" s="611"/>
      <c r="EA9" s="611"/>
      <c r="EB9" s="611"/>
      <c r="EC9" s="620"/>
    </row>
    <row r="10" spans="2:143" ht="11.25" customHeight="1" x14ac:dyDescent="0.15">
      <c r="B10" s="607" t="s">
        <v>243</v>
      </c>
      <c r="C10" s="608"/>
      <c r="D10" s="608"/>
      <c r="E10" s="608"/>
      <c r="F10" s="608"/>
      <c r="G10" s="608"/>
      <c r="H10" s="608"/>
      <c r="I10" s="608"/>
      <c r="J10" s="608"/>
      <c r="K10" s="608"/>
      <c r="L10" s="608"/>
      <c r="M10" s="608"/>
      <c r="N10" s="608"/>
      <c r="O10" s="608"/>
      <c r="P10" s="608"/>
      <c r="Q10" s="609"/>
      <c r="R10" s="610" t="s">
        <v>138</v>
      </c>
      <c r="S10" s="611"/>
      <c r="T10" s="611"/>
      <c r="U10" s="611"/>
      <c r="V10" s="611"/>
      <c r="W10" s="611"/>
      <c r="X10" s="611"/>
      <c r="Y10" s="612"/>
      <c r="Z10" s="613" t="s">
        <v>138</v>
      </c>
      <c r="AA10" s="613"/>
      <c r="AB10" s="613"/>
      <c r="AC10" s="613"/>
      <c r="AD10" s="614" t="s">
        <v>130</v>
      </c>
      <c r="AE10" s="614"/>
      <c r="AF10" s="614"/>
      <c r="AG10" s="614"/>
      <c r="AH10" s="614"/>
      <c r="AI10" s="614"/>
      <c r="AJ10" s="614"/>
      <c r="AK10" s="614"/>
      <c r="AL10" s="615" t="s">
        <v>130</v>
      </c>
      <c r="AM10" s="616"/>
      <c r="AN10" s="616"/>
      <c r="AO10" s="617"/>
      <c r="AP10" s="607" t="s">
        <v>244</v>
      </c>
      <c r="AQ10" s="608"/>
      <c r="AR10" s="608"/>
      <c r="AS10" s="608"/>
      <c r="AT10" s="608"/>
      <c r="AU10" s="608"/>
      <c r="AV10" s="608"/>
      <c r="AW10" s="608"/>
      <c r="AX10" s="608"/>
      <c r="AY10" s="608"/>
      <c r="AZ10" s="608"/>
      <c r="BA10" s="608"/>
      <c r="BB10" s="608"/>
      <c r="BC10" s="608"/>
      <c r="BD10" s="608"/>
      <c r="BE10" s="608"/>
      <c r="BF10" s="609"/>
      <c r="BG10" s="610">
        <v>31065</v>
      </c>
      <c r="BH10" s="611"/>
      <c r="BI10" s="611"/>
      <c r="BJ10" s="611"/>
      <c r="BK10" s="611"/>
      <c r="BL10" s="611"/>
      <c r="BM10" s="611"/>
      <c r="BN10" s="612"/>
      <c r="BO10" s="613">
        <v>2.7</v>
      </c>
      <c r="BP10" s="613"/>
      <c r="BQ10" s="613"/>
      <c r="BR10" s="613"/>
      <c r="BS10" s="614" t="s">
        <v>130</v>
      </c>
      <c r="BT10" s="614"/>
      <c r="BU10" s="614"/>
      <c r="BV10" s="614"/>
      <c r="BW10" s="614"/>
      <c r="BX10" s="614"/>
      <c r="BY10" s="614"/>
      <c r="BZ10" s="614"/>
      <c r="CA10" s="614"/>
      <c r="CB10" s="618"/>
      <c r="CD10" s="607" t="s">
        <v>245</v>
      </c>
      <c r="CE10" s="608"/>
      <c r="CF10" s="608"/>
      <c r="CG10" s="608"/>
      <c r="CH10" s="608"/>
      <c r="CI10" s="608"/>
      <c r="CJ10" s="608"/>
      <c r="CK10" s="608"/>
      <c r="CL10" s="608"/>
      <c r="CM10" s="608"/>
      <c r="CN10" s="608"/>
      <c r="CO10" s="608"/>
      <c r="CP10" s="608"/>
      <c r="CQ10" s="609"/>
      <c r="CR10" s="610" t="s">
        <v>130</v>
      </c>
      <c r="CS10" s="611"/>
      <c r="CT10" s="611"/>
      <c r="CU10" s="611"/>
      <c r="CV10" s="611"/>
      <c r="CW10" s="611"/>
      <c r="CX10" s="611"/>
      <c r="CY10" s="612"/>
      <c r="CZ10" s="613" t="s">
        <v>130</v>
      </c>
      <c r="DA10" s="613"/>
      <c r="DB10" s="613"/>
      <c r="DC10" s="613"/>
      <c r="DD10" s="619" t="s">
        <v>130</v>
      </c>
      <c r="DE10" s="611"/>
      <c r="DF10" s="611"/>
      <c r="DG10" s="611"/>
      <c r="DH10" s="611"/>
      <c r="DI10" s="611"/>
      <c r="DJ10" s="611"/>
      <c r="DK10" s="611"/>
      <c r="DL10" s="611"/>
      <c r="DM10" s="611"/>
      <c r="DN10" s="611"/>
      <c r="DO10" s="611"/>
      <c r="DP10" s="612"/>
      <c r="DQ10" s="619" t="s">
        <v>130</v>
      </c>
      <c r="DR10" s="611"/>
      <c r="DS10" s="611"/>
      <c r="DT10" s="611"/>
      <c r="DU10" s="611"/>
      <c r="DV10" s="611"/>
      <c r="DW10" s="611"/>
      <c r="DX10" s="611"/>
      <c r="DY10" s="611"/>
      <c r="DZ10" s="611"/>
      <c r="EA10" s="611"/>
      <c r="EB10" s="611"/>
      <c r="EC10" s="620"/>
    </row>
    <row r="11" spans="2:143" ht="11.25" customHeight="1" x14ac:dyDescent="0.15">
      <c r="B11" s="607" t="s">
        <v>246</v>
      </c>
      <c r="C11" s="608"/>
      <c r="D11" s="608"/>
      <c r="E11" s="608"/>
      <c r="F11" s="608"/>
      <c r="G11" s="608"/>
      <c r="H11" s="608"/>
      <c r="I11" s="608"/>
      <c r="J11" s="608"/>
      <c r="K11" s="608"/>
      <c r="L11" s="608"/>
      <c r="M11" s="608"/>
      <c r="N11" s="608"/>
      <c r="O11" s="608"/>
      <c r="P11" s="608"/>
      <c r="Q11" s="609"/>
      <c r="R11" s="610">
        <v>239235</v>
      </c>
      <c r="S11" s="611"/>
      <c r="T11" s="611"/>
      <c r="U11" s="611"/>
      <c r="V11" s="611"/>
      <c r="W11" s="611"/>
      <c r="X11" s="611"/>
      <c r="Y11" s="612"/>
      <c r="Z11" s="615">
        <v>3.7</v>
      </c>
      <c r="AA11" s="616"/>
      <c r="AB11" s="616"/>
      <c r="AC11" s="622"/>
      <c r="AD11" s="619">
        <v>239235</v>
      </c>
      <c r="AE11" s="611"/>
      <c r="AF11" s="611"/>
      <c r="AG11" s="611"/>
      <c r="AH11" s="611"/>
      <c r="AI11" s="611"/>
      <c r="AJ11" s="611"/>
      <c r="AK11" s="612"/>
      <c r="AL11" s="615">
        <v>6.8</v>
      </c>
      <c r="AM11" s="616"/>
      <c r="AN11" s="616"/>
      <c r="AO11" s="617"/>
      <c r="AP11" s="607" t="s">
        <v>247</v>
      </c>
      <c r="AQ11" s="608"/>
      <c r="AR11" s="608"/>
      <c r="AS11" s="608"/>
      <c r="AT11" s="608"/>
      <c r="AU11" s="608"/>
      <c r="AV11" s="608"/>
      <c r="AW11" s="608"/>
      <c r="AX11" s="608"/>
      <c r="AY11" s="608"/>
      <c r="AZ11" s="608"/>
      <c r="BA11" s="608"/>
      <c r="BB11" s="608"/>
      <c r="BC11" s="608"/>
      <c r="BD11" s="608"/>
      <c r="BE11" s="608"/>
      <c r="BF11" s="609"/>
      <c r="BG11" s="610">
        <v>23931</v>
      </c>
      <c r="BH11" s="611"/>
      <c r="BI11" s="611"/>
      <c r="BJ11" s="611"/>
      <c r="BK11" s="611"/>
      <c r="BL11" s="611"/>
      <c r="BM11" s="611"/>
      <c r="BN11" s="612"/>
      <c r="BO11" s="613">
        <v>2.1</v>
      </c>
      <c r="BP11" s="613"/>
      <c r="BQ11" s="613"/>
      <c r="BR11" s="613"/>
      <c r="BS11" s="614" t="s">
        <v>130</v>
      </c>
      <c r="BT11" s="614"/>
      <c r="BU11" s="614"/>
      <c r="BV11" s="614"/>
      <c r="BW11" s="614"/>
      <c r="BX11" s="614"/>
      <c r="BY11" s="614"/>
      <c r="BZ11" s="614"/>
      <c r="CA11" s="614"/>
      <c r="CB11" s="618"/>
      <c r="CD11" s="607" t="s">
        <v>248</v>
      </c>
      <c r="CE11" s="608"/>
      <c r="CF11" s="608"/>
      <c r="CG11" s="608"/>
      <c r="CH11" s="608"/>
      <c r="CI11" s="608"/>
      <c r="CJ11" s="608"/>
      <c r="CK11" s="608"/>
      <c r="CL11" s="608"/>
      <c r="CM11" s="608"/>
      <c r="CN11" s="608"/>
      <c r="CO11" s="608"/>
      <c r="CP11" s="608"/>
      <c r="CQ11" s="609"/>
      <c r="CR11" s="610">
        <v>281013</v>
      </c>
      <c r="CS11" s="611"/>
      <c r="CT11" s="611"/>
      <c r="CU11" s="611"/>
      <c r="CV11" s="611"/>
      <c r="CW11" s="611"/>
      <c r="CX11" s="611"/>
      <c r="CY11" s="612"/>
      <c r="CZ11" s="613">
        <v>4.7</v>
      </c>
      <c r="DA11" s="613"/>
      <c r="DB11" s="613"/>
      <c r="DC11" s="613"/>
      <c r="DD11" s="619">
        <v>69675</v>
      </c>
      <c r="DE11" s="611"/>
      <c r="DF11" s="611"/>
      <c r="DG11" s="611"/>
      <c r="DH11" s="611"/>
      <c r="DI11" s="611"/>
      <c r="DJ11" s="611"/>
      <c r="DK11" s="611"/>
      <c r="DL11" s="611"/>
      <c r="DM11" s="611"/>
      <c r="DN11" s="611"/>
      <c r="DO11" s="611"/>
      <c r="DP11" s="612"/>
      <c r="DQ11" s="619">
        <v>142772</v>
      </c>
      <c r="DR11" s="611"/>
      <c r="DS11" s="611"/>
      <c r="DT11" s="611"/>
      <c r="DU11" s="611"/>
      <c r="DV11" s="611"/>
      <c r="DW11" s="611"/>
      <c r="DX11" s="611"/>
      <c r="DY11" s="611"/>
      <c r="DZ11" s="611"/>
      <c r="EA11" s="611"/>
      <c r="EB11" s="611"/>
      <c r="EC11" s="620"/>
    </row>
    <row r="12" spans="2:143" ht="11.25" customHeight="1" x14ac:dyDescent="0.15">
      <c r="B12" s="607" t="s">
        <v>249</v>
      </c>
      <c r="C12" s="608"/>
      <c r="D12" s="608"/>
      <c r="E12" s="608"/>
      <c r="F12" s="608"/>
      <c r="G12" s="608"/>
      <c r="H12" s="608"/>
      <c r="I12" s="608"/>
      <c r="J12" s="608"/>
      <c r="K12" s="608"/>
      <c r="L12" s="608"/>
      <c r="M12" s="608"/>
      <c r="N12" s="608"/>
      <c r="O12" s="608"/>
      <c r="P12" s="608"/>
      <c r="Q12" s="609"/>
      <c r="R12" s="610">
        <v>99567</v>
      </c>
      <c r="S12" s="611"/>
      <c r="T12" s="611"/>
      <c r="U12" s="611"/>
      <c r="V12" s="611"/>
      <c r="W12" s="611"/>
      <c r="X12" s="611"/>
      <c r="Y12" s="612"/>
      <c r="Z12" s="613">
        <v>1.5</v>
      </c>
      <c r="AA12" s="613"/>
      <c r="AB12" s="613"/>
      <c r="AC12" s="613"/>
      <c r="AD12" s="614">
        <v>99567</v>
      </c>
      <c r="AE12" s="614"/>
      <c r="AF12" s="614"/>
      <c r="AG12" s="614"/>
      <c r="AH12" s="614"/>
      <c r="AI12" s="614"/>
      <c r="AJ12" s="614"/>
      <c r="AK12" s="614"/>
      <c r="AL12" s="615">
        <v>2.8</v>
      </c>
      <c r="AM12" s="616"/>
      <c r="AN12" s="616"/>
      <c r="AO12" s="617"/>
      <c r="AP12" s="607" t="s">
        <v>250</v>
      </c>
      <c r="AQ12" s="608"/>
      <c r="AR12" s="608"/>
      <c r="AS12" s="608"/>
      <c r="AT12" s="608"/>
      <c r="AU12" s="608"/>
      <c r="AV12" s="608"/>
      <c r="AW12" s="608"/>
      <c r="AX12" s="608"/>
      <c r="AY12" s="608"/>
      <c r="AZ12" s="608"/>
      <c r="BA12" s="608"/>
      <c r="BB12" s="608"/>
      <c r="BC12" s="608"/>
      <c r="BD12" s="608"/>
      <c r="BE12" s="608"/>
      <c r="BF12" s="609"/>
      <c r="BG12" s="610">
        <v>625815</v>
      </c>
      <c r="BH12" s="611"/>
      <c r="BI12" s="611"/>
      <c r="BJ12" s="611"/>
      <c r="BK12" s="611"/>
      <c r="BL12" s="611"/>
      <c r="BM12" s="611"/>
      <c r="BN12" s="612"/>
      <c r="BO12" s="613">
        <v>54.3</v>
      </c>
      <c r="BP12" s="613"/>
      <c r="BQ12" s="613"/>
      <c r="BR12" s="613"/>
      <c r="BS12" s="614" t="s">
        <v>130</v>
      </c>
      <c r="BT12" s="614"/>
      <c r="BU12" s="614"/>
      <c r="BV12" s="614"/>
      <c r="BW12" s="614"/>
      <c r="BX12" s="614"/>
      <c r="BY12" s="614"/>
      <c r="BZ12" s="614"/>
      <c r="CA12" s="614"/>
      <c r="CB12" s="618"/>
      <c r="CD12" s="607" t="s">
        <v>251</v>
      </c>
      <c r="CE12" s="608"/>
      <c r="CF12" s="608"/>
      <c r="CG12" s="608"/>
      <c r="CH12" s="608"/>
      <c r="CI12" s="608"/>
      <c r="CJ12" s="608"/>
      <c r="CK12" s="608"/>
      <c r="CL12" s="608"/>
      <c r="CM12" s="608"/>
      <c r="CN12" s="608"/>
      <c r="CO12" s="608"/>
      <c r="CP12" s="608"/>
      <c r="CQ12" s="609"/>
      <c r="CR12" s="610">
        <v>145786</v>
      </c>
      <c r="CS12" s="611"/>
      <c r="CT12" s="611"/>
      <c r="CU12" s="611"/>
      <c r="CV12" s="611"/>
      <c r="CW12" s="611"/>
      <c r="CX12" s="611"/>
      <c r="CY12" s="612"/>
      <c r="CZ12" s="613">
        <v>2.5</v>
      </c>
      <c r="DA12" s="613"/>
      <c r="DB12" s="613"/>
      <c r="DC12" s="613"/>
      <c r="DD12" s="619">
        <v>18283</v>
      </c>
      <c r="DE12" s="611"/>
      <c r="DF12" s="611"/>
      <c r="DG12" s="611"/>
      <c r="DH12" s="611"/>
      <c r="DI12" s="611"/>
      <c r="DJ12" s="611"/>
      <c r="DK12" s="611"/>
      <c r="DL12" s="611"/>
      <c r="DM12" s="611"/>
      <c r="DN12" s="611"/>
      <c r="DO12" s="611"/>
      <c r="DP12" s="612"/>
      <c r="DQ12" s="619">
        <v>135674</v>
      </c>
      <c r="DR12" s="611"/>
      <c r="DS12" s="611"/>
      <c r="DT12" s="611"/>
      <c r="DU12" s="611"/>
      <c r="DV12" s="611"/>
      <c r="DW12" s="611"/>
      <c r="DX12" s="611"/>
      <c r="DY12" s="611"/>
      <c r="DZ12" s="611"/>
      <c r="EA12" s="611"/>
      <c r="EB12" s="611"/>
      <c r="EC12" s="620"/>
    </row>
    <row r="13" spans="2:143" ht="11.25" customHeight="1" x14ac:dyDescent="0.15">
      <c r="B13" s="607" t="s">
        <v>252</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130</v>
      </c>
      <c r="AA13" s="613"/>
      <c r="AB13" s="613"/>
      <c r="AC13" s="613"/>
      <c r="AD13" s="614" t="s">
        <v>138</v>
      </c>
      <c r="AE13" s="614"/>
      <c r="AF13" s="614"/>
      <c r="AG13" s="614"/>
      <c r="AH13" s="614"/>
      <c r="AI13" s="614"/>
      <c r="AJ13" s="614"/>
      <c r="AK13" s="614"/>
      <c r="AL13" s="615" t="s">
        <v>130</v>
      </c>
      <c r="AM13" s="616"/>
      <c r="AN13" s="616"/>
      <c r="AO13" s="617"/>
      <c r="AP13" s="607" t="s">
        <v>253</v>
      </c>
      <c r="AQ13" s="608"/>
      <c r="AR13" s="608"/>
      <c r="AS13" s="608"/>
      <c r="AT13" s="608"/>
      <c r="AU13" s="608"/>
      <c r="AV13" s="608"/>
      <c r="AW13" s="608"/>
      <c r="AX13" s="608"/>
      <c r="AY13" s="608"/>
      <c r="AZ13" s="608"/>
      <c r="BA13" s="608"/>
      <c r="BB13" s="608"/>
      <c r="BC13" s="608"/>
      <c r="BD13" s="608"/>
      <c r="BE13" s="608"/>
      <c r="BF13" s="609"/>
      <c r="BG13" s="610">
        <v>620654</v>
      </c>
      <c r="BH13" s="611"/>
      <c r="BI13" s="611"/>
      <c r="BJ13" s="611"/>
      <c r="BK13" s="611"/>
      <c r="BL13" s="611"/>
      <c r="BM13" s="611"/>
      <c r="BN13" s="612"/>
      <c r="BO13" s="613">
        <v>53.8</v>
      </c>
      <c r="BP13" s="613"/>
      <c r="BQ13" s="613"/>
      <c r="BR13" s="613"/>
      <c r="BS13" s="614" t="s">
        <v>130</v>
      </c>
      <c r="BT13" s="614"/>
      <c r="BU13" s="614"/>
      <c r="BV13" s="614"/>
      <c r="BW13" s="614"/>
      <c r="BX13" s="614"/>
      <c r="BY13" s="614"/>
      <c r="BZ13" s="614"/>
      <c r="CA13" s="614"/>
      <c r="CB13" s="618"/>
      <c r="CD13" s="607" t="s">
        <v>254</v>
      </c>
      <c r="CE13" s="608"/>
      <c r="CF13" s="608"/>
      <c r="CG13" s="608"/>
      <c r="CH13" s="608"/>
      <c r="CI13" s="608"/>
      <c r="CJ13" s="608"/>
      <c r="CK13" s="608"/>
      <c r="CL13" s="608"/>
      <c r="CM13" s="608"/>
      <c r="CN13" s="608"/>
      <c r="CO13" s="608"/>
      <c r="CP13" s="608"/>
      <c r="CQ13" s="609"/>
      <c r="CR13" s="610">
        <v>355495</v>
      </c>
      <c r="CS13" s="611"/>
      <c r="CT13" s="611"/>
      <c r="CU13" s="611"/>
      <c r="CV13" s="611"/>
      <c r="CW13" s="611"/>
      <c r="CX13" s="611"/>
      <c r="CY13" s="612"/>
      <c r="CZ13" s="613">
        <v>6</v>
      </c>
      <c r="DA13" s="613"/>
      <c r="DB13" s="613"/>
      <c r="DC13" s="613"/>
      <c r="DD13" s="619">
        <v>248654</v>
      </c>
      <c r="DE13" s="611"/>
      <c r="DF13" s="611"/>
      <c r="DG13" s="611"/>
      <c r="DH13" s="611"/>
      <c r="DI13" s="611"/>
      <c r="DJ13" s="611"/>
      <c r="DK13" s="611"/>
      <c r="DL13" s="611"/>
      <c r="DM13" s="611"/>
      <c r="DN13" s="611"/>
      <c r="DO13" s="611"/>
      <c r="DP13" s="612"/>
      <c r="DQ13" s="619">
        <v>130481</v>
      </c>
      <c r="DR13" s="611"/>
      <c r="DS13" s="611"/>
      <c r="DT13" s="611"/>
      <c r="DU13" s="611"/>
      <c r="DV13" s="611"/>
      <c r="DW13" s="611"/>
      <c r="DX13" s="611"/>
      <c r="DY13" s="611"/>
      <c r="DZ13" s="611"/>
      <c r="EA13" s="611"/>
      <c r="EB13" s="611"/>
      <c r="EC13" s="620"/>
    </row>
    <row r="14" spans="2:143" ht="11.25" customHeight="1" x14ac:dyDescent="0.15">
      <c r="B14" s="607" t="s">
        <v>255</v>
      </c>
      <c r="C14" s="608"/>
      <c r="D14" s="608"/>
      <c r="E14" s="608"/>
      <c r="F14" s="608"/>
      <c r="G14" s="608"/>
      <c r="H14" s="608"/>
      <c r="I14" s="608"/>
      <c r="J14" s="608"/>
      <c r="K14" s="608"/>
      <c r="L14" s="608"/>
      <c r="M14" s="608"/>
      <c r="N14" s="608"/>
      <c r="O14" s="608"/>
      <c r="P14" s="608"/>
      <c r="Q14" s="609"/>
      <c r="R14" s="610">
        <v>210</v>
      </c>
      <c r="S14" s="611"/>
      <c r="T14" s="611"/>
      <c r="U14" s="611"/>
      <c r="V14" s="611"/>
      <c r="W14" s="611"/>
      <c r="X14" s="611"/>
      <c r="Y14" s="612"/>
      <c r="Z14" s="613">
        <v>0</v>
      </c>
      <c r="AA14" s="613"/>
      <c r="AB14" s="613"/>
      <c r="AC14" s="613"/>
      <c r="AD14" s="614">
        <v>210</v>
      </c>
      <c r="AE14" s="614"/>
      <c r="AF14" s="614"/>
      <c r="AG14" s="614"/>
      <c r="AH14" s="614"/>
      <c r="AI14" s="614"/>
      <c r="AJ14" s="614"/>
      <c r="AK14" s="614"/>
      <c r="AL14" s="615">
        <v>0</v>
      </c>
      <c r="AM14" s="616"/>
      <c r="AN14" s="616"/>
      <c r="AO14" s="617"/>
      <c r="AP14" s="607" t="s">
        <v>256</v>
      </c>
      <c r="AQ14" s="608"/>
      <c r="AR14" s="608"/>
      <c r="AS14" s="608"/>
      <c r="AT14" s="608"/>
      <c r="AU14" s="608"/>
      <c r="AV14" s="608"/>
      <c r="AW14" s="608"/>
      <c r="AX14" s="608"/>
      <c r="AY14" s="608"/>
      <c r="AZ14" s="608"/>
      <c r="BA14" s="608"/>
      <c r="BB14" s="608"/>
      <c r="BC14" s="608"/>
      <c r="BD14" s="608"/>
      <c r="BE14" s="608"/>
      <c r="BF14" s="609"/>
      <c r="BG14" s="610">
        <v>39146</v>
      </c>
      <c r="BH14" s="611"/>
      <c r="BI14" s="611"/>
      <c r="BJ14" s="611"/>
      <c r="BK14" s="611"/>
      <c r="BL14" s="611"/>
      <c r="BM14" s="611"/>
      <c r="BN14" s="612"/>
      <c r="BO14" s="613">
        <v>3.4</v>
      </c>
      <c r="BP14" s="613"/>
      <c r="BQ14" s="613"/>
      <c r="BR14" s="613"/>
      <c r="BS14" s="614" t="s">
        <v>138</v>
      </c>
      <c r="BT14" s="614"/>
      <c r="BU14" s="614"/>
      <c r="BV14" s="614"/>
      <c r="BW14" s="614"/>
      <c r="BX14" s="614"/>
      <c r="BY14" s="614"/>
      <c r="BZ14" s="614"/>
      <c r="CA14" s="614"/>
      <c r="CB14" s="618"/>
      <c r="CD14" s="607" t="s">
        <v>257</v>
      </c>
      <c r="CE14" s="608"/>
      <c r="CF14" s="608"/>
      <c r="CG14" s="608"/>
      <c r="CH14" s="608"/>
      <c r="CI14" s="608"/>
      <c r="CJ14" s="608"/>
      <c r="CK14" s="608"/>
      <c r="CL14" s="608"/>
      <c r="CM14" s="608"/>
      <c r="CN14" s="608"/>
      <c r="CO14" s="608"/>
      <c r="CP14" s="608"/>
      <c r="CQ14" s="609"/>
      <c r="CR14" s="610">
        <v>283307</v>
      </c>
      <c r="CS14" s="611"/>
      <c r="CT14" s="611"/>
      <c r="CU14" s="611"/>
      <c r="CV14" s="611"/>
      <c r="CW14" s="611"/>
      <c r="CX14" s="611"/>
      <c r="CY14" s="612"/>
      <c r="CZ14" s="613">
        <v>4.8</v>
      </c>
      <c r="DA14" s="613"/>
      <c r="DB14" s="613"/>
      <c r="DC14" s="613"/>
      <c r="DD14" s="619">
        <v>7623</v>
      </c>
      <c r="DE14" s="611"/>
      <c r="DF14" s="611"/>
      <c r="DG14" s="611"/>
      <c r="DH14" s="611"/>
      <c r="DI14" s="611"/>
      <c r="DJ14" s="611"/>
      <c r="DK14" s="611"/>
      <c r="DL14" s="611"/>
      <c r="DM14" s="611"/>
      <c r="DN14" s="611"/>
      <c r="DO14" s="611"/>
      <c r="DP14" s="612"/>
      <c r="DQ14" s="619">
        <v>266625</v>
      </c>
      <c r="DR14" s="611"/>
      <c r="DS14" s="611"/>
      <c r="DT14" s="611"/>
      <c r="DU14" s="611"/>
      <c r="DV14" s="611"/>
      <c r="DW14" s="611"/>
      <c r="DX14" s="611"/>
      <c r="DY14" s="611"/>
      <c r="DZ14" s="611"/>
      <c r="EA14" s="611"/>
      <c r="EB14" s="611"/>
      <c r="EC14" s="620"/>
    </row>
    <row r="15" spans="2:143" ht="11.25" customHeight="1" x14ac:dyDescent="0.15">
      <c r="B15" s="607" t="s">
        <v>258</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130</v>
      </c>
      <c r="AA15" s="613"/>
      <c r="AB15" s="613"/>
      <c r="AC15" s="613"/>
      <c r="AD15" s="614" t="s">
        <v>130</v>
      </c>
      <c r="AE15" s="614"/>
      <c r="AF15" s="614"/>
      <c r="AG15" s="614"/>
      <c r="AH15" s="614"/>
      <c r="AI15" s="614"/>
      <c r="AJ15" s="614"/>
      <c r="AK15" s="614"/>
      <c r="AL15" s="615" t="s">
        <v>138</v>
      </c>
      <c r="AM15" s="616"/>
      <c r="AN15" s="616"/>
      <c r="AO15" s="617"/>
      <c r="AP15" s="607" t="s">
        <v>259</v>
      </c>
      <c r="AQ15" s="608"/>
      <c r="AR15" s="608"/>
      <c r="AS15" s="608"/>
      <c r="AT15" s="608"/>
      <c r="AU15" s="608"/>
      <c r="AV15" s="608"/>
      <c r="AW15" s="608"/>
      <c r="AX15" s="608"/>
      <c r="AY15" s="608"/>
      <c r="AZ15" s="608"/>
      <c r="BA15" s="608"/>
      <c r="BB15" s="608"/>
      <c r="BC15" s="608"/>
      <c r="BD15" s="608"/>
      <c r="BE15" s="608"/>
      <c r="BF15" s="609"/>
      <c r="BG15" s="610">
        <v>91124</v>
      </c>
      <c r="BH15" s="611"/>
      <c r="BI15" s="611"/>
      <c r="BJ15" s="611"/>
      <c r="BK15" s="611"/>
      <c r="BL15" s="611"/>
      <c r="BM15" s="611"/>
      <c r="BN15" s="612"/>
      <c r="BO15" s="613">
        <v>7.9</v>
      </c>
      <c r="BP15" s="613"/>
      <c r="BQ15" s="613"/>
      <c r="BR15" s="613"/>
      <c r="BS15" s="614" t="s">
        <v>130</v>
      </c>
      <c r="BT15" s="614"/>
      <c r="BU15" s="614"/>
      <c r="BV15" s="614"/>
      <c r="BW15" s="614"/>
      <c r="BX15" s="614"/>
      <c r="BY15" s="614"/>
      <c r="BZ15" s="614"/>
      <c r="CA15" s="614"/>
      <c r="CB15" s="618"/>
      <c r="CD15" s="607" t="s">
        <v>260</v>
      </c>
      <c r="CE15" s="608"/>
      <c r="CF15" s="608"/>
      <c r="CG15" s="608"/>
      <c r="CH15" s="608"/>
      <c r="CI15" s="608"/>
      <c r="CJ15" s="608"/>
      <c r="CK15" s="608"/>
      <c r="CL15" s="608"/>
      <c r="CM15" s="608"/>
      <c r="CN15" s="608"/>
      <c r="CO15" s="608"/>
      <c r="CP15" s="608"/>
      <c r="CQ15" s="609"/>
      <c r="CR15" s="610">
        <v>492681</v>
      </c>
      <c r="CS15" s="611"/>
      <c r="CT15" s="611"/>
      <c r="CU15" s="611"/>
      <c r="CV15" s="611"/>
      <c r="CW15" s="611"/>
      <c r="CX15" s="611"/>
      <c r="CY15" s="612"/>
      <c r="CZ15" s="613">
        <v>8.3000000000000007</v>
      </c>
      <c r="DA15" s="613"/>
      <c r="DB15" s="613"/>
      <c r="DC15" s="613"/>
      <c r="DD15" s="619">
        <v>58291</v>
      </c>
      <c r="DE15" s="611"/>
      <c r="DF15" s="611"/>
      <c r="DG15" s="611"/>
      <c r="DH15" s="611"/>
      <c r="DI15" s="611"/>
      <c r="DJ15" s="611"/>
      <c r="DK15" s="611"/>
      <c r="DL15" s="611"/>
      <c r="DM15" s="611"/>
      <c r="DN15" s="611"/>
      <c r="DO15" s="611"/>
      <c r="DP15" s="612"/>
      <c r="DQ15" s="619">
        <v>411057</v>
      </c>
      <c r="DR15" s="611"/>
      <c r="DS15" s="611"/>
      <c r="DT15" s="611"/>
      <c r="DU15" s="611"/>
      <c r="DV15" s="611"/>
      <c r="DW15" s="611"/>
      <c r="DX15" s="611"/>
      <c r="DY15" s="611"/>
      <c r="DZ15" s="611"/>
      <c r="EA15" s="611"/>
      <c r="EB15" s="611"/>
      <c r="EC15" s="620"/>
    </row>
    <row r="16" spans="2:143" ht="11.25" customHeight="1" x14ac:dyDescent="0.15">
      <c r="B16" s="607" t="s">
        <v>261</v>
      </c>
      <c r="C16" s="608"/>
      <c r="D16" s="608"/>
      <c r="E16" s="608"/>
      <c r="F16" s="608"/>
      <c r="G16" s="608"/>
      <c r="H16" s="608"/>
      <c r="I16" s="608"/>
      <c r="J16" s="608"/>
      <c r="K16" s="608"/>
      <c r="L16" s="608"/>
      <c r="M16" s="608"/>
      <c r="N16" s="608"/>
      <c r="O16" s="608"/>
      <c r="P16" s="608"/>
      <c r="Q16" s="609"/>
      <c r="R16" s="610">
        <v>9493</v>
      </c>
      <c r="S16" s="611"/>
      <c r="T16" s="611"/>
      <c r="U16" s="611"/>
      <c r="V16" s="611"/>
      <c r="W16" s="611"/>
      <c r="X16" s="611"/>
      <c r="Y16" s="612"/>
      <c r="Z16" s="613">
        <v>0.1</v>
      </c>
      <c r="AA16" s="613"/>
      <c r="AB16" s="613"/>
      <c r="AC16" s="613"/>
      <c r="AD16" s="614">
        <v>9493</v>
      </c>
      <c r="AE16" s="614"/>
      <c r="AF16" s="614"/>
      <c r="AG16" s="614"/>
      <c r="AH16" s="614"/>
      <c r="AI16" s="614"/>
      <c r="AJ16" s="614"/>
      <c r="AK16" s="614"/>
      <c r="AL16" s="615">
        <v>0.3</v>
      </c>
      <c r="AM16" s="616"/>
      <c r="AN16" s="616"/>
      <c r="AO16" s="617"/>
      <c r="AP16" s="607" t="s">
        <v>262</v>
      </c>
      <c r="AQ16" s="608"/>
      <c r="AR16" s="608"/>
      <c r="AS16" s="608"/>
      <c r="AT16" s="608"/>
      <c r="AU16" s="608"/>
      <c r="AV16" s="608"/>
      <c r="AW16" s="608"/>
      <c r="AX16" s="608"/>
      <c r="AY16" s="608"/>
      <c r="AZ16" s="608"/>
      <c r="BA16" s="608"/>
      <c r="BB16" s="608"/>
      <c r="BC16" s="608"/>
      <c r="BD16" s="608"/>
      <c r="BE16" s="608"/>
      <c r="BF16" s="609"/>
      <c r="BG16" s="610">
        <v>2467</v>
      </c>
      <c r="BH16" s="611"/>
      <c r="BI16" s="611"/>
      <c r="BJ16" s="611"/>
      <c r="BK16" s="611"/>
      <c r="BL16" s="611"/>
      <c r="BM16" s="611"/>
      <c r="BN16" s="612"/>
      <c r="BO16" s="613">
        <v>0.2</v>
      </c>
      <c r="BP16" s="613"/>
      <c r="BQ16" s="613"/>
      <c r="BR16" s="613"/>
      <c r="BS16" s="614" t="s">
        <v>130</v>
      </c>
      <c r="BT16" s="614"/>
      <c r="BU16" s="614"/>
      <c r="BV16" s="614"/>
      <c r="BW16" s="614"/>
      <c r="BX16" s="614"/>
      <c r="BY16" s="614"/>
      <c r="BZ16" s="614"/>
      <c r="CA16" s="614"/>
      <c r="CB16" s="618"/>
      <c r="CD16" s="607" t="s">
        <v>263</v>
      </c>
      <c r="CE16" s="608"/>
      <c r="CF16" s="608"/>
      <c r="CG16" s="608"/>
      <c r="CH16" s="608"/>
      <c r="CI16" s="608"/>
      <c r="CJ16" s="608"/>
      <c r="CK16" s="608"/>
      <c r="CL16" s="608"/>
      <c r="CM16" s="608"/>
      <c r="CN16" s="608"/>
      <c r="CO16" s="608"/>
      <c r="CP16" s="608"/>
      <c r="CQ16" s="609"/>
      <c r="CR16" s="610">
        <v>74091</v>
      </c>
      <c r="CS16" s="611"/>
      <c r="CT16" s="611"/>
      <c r="CU16" s="611"/>
      <c r="CV16" s="611"/>
      <c r="CW16" s="611"/>
      <c r="CX16" s="611"/>
      <c r="CY16" s="612"/>
      <c r="CZ16" s="613">
        <v>1.2</v>
      </c>
      <c r="DA16" s="613"/>
      <c r="DB16" s="613"/>
      <c r="DC16" s="613"/>
      <c r="DD16" s="619" t="s">
        <v>130</v>
      </c>
      <c r="DE16" s="611"/>
      <c r="DF16" s="611"/>
      <c r="DG16" s="611"/>
      <c r="DH16" s="611"/>
      <c r="DI16" s="611"/>
      <c r="DJ16" s="611"/>
      <c r="DK16" s="611"/>
      <c r="DL16" s="611"/>
      <c r="DM16" s="611"/>
      <c r="DN16" s="611"/>
      <c r="DO16" s="611"/>
      <c r="DP16" s="612"/>
      <c r="DQ16" s="619">
        <v>2253</v>
      </c>
      <c r="DR16" s="611"/>
      <c r="DS16" s="611"/>
      <c r="DT16" s="611"/>
      <c r="DU16" s="611"/>
      <c r="DV16" s="611"/>
      <c r="DW16" s="611"/>
      <c r="DX16" s="611"/>
      <c r="DY16" s="611"/>
      <c r="DZ16" s="611"/>
      <c r="EA16" s="611"/>
      <c r="EB16" s="611"/>
      <c r="EC16" s="620"/>
    </row>
    <row r="17" spans="2:133" ht="11.25" customHeight="1" x14ac:dyDescent="0.15">
      <c r="B17" s="607" t="s">
        <v>264</v>
      </c>
      <c r="C17" s="608"/>
      <c r="D17" s="608"/>
      <c r="E17" s="608"/>
      <c r="F17" s="608"/>
      <c r="G17" s="608"/>
      <c r="H17" s="608"/>
      <c r="I17" s="608"/>
      <c r="J17" s="608"/>
      <c r="K17" s="608"/>
      <c r="L17" s="608"/>
      <c r="M17" s="608"/>
      <c r="N17" s="608"/>
      <c r="O17" s="608"/>
      <c r="P17" s="608"/>
      <c r="Q17" s="609"/>
      <c r="R17" s="610">
        <v>21165</v>
      </c>
      <c r="S17" s="611"/>
      <c r="T17" s="611"/>
      <c r="U17" s="611"/>
      <c r="V17" s="611"/>
      <c r="W17" s="611"/>
      <c r="X17" s="611"/>
      <c r="Y17" s="612"/>
      <c r="Z17" s="613">
        <v>0.3</v>
      </c>
      <c r="AA17" s="613"/>
      <c r="AB17" s="613"/>
      <c r="AC17" s="613"/>
      <c r="AD17" s="614">
        <v>21165</v>
      </c>
      <c r="AE17" s="614"/>
      <c r="AF17" s="614"/>
      <c r="AG17" s="614"/>
      <c r="AH17" s="614"/>
      <c r="AI17" s="614"/>
      <c r="AJ17" s="614"/>
      <c r="AK17" s="614"/>
      <c r="AL17" s="615">
        <v>0.6</v>
      </c>
      <c r="AM17" s="616"/>
      <c r="AN17" s="616"/>
      <c r="AO17" s="617"/>
      <c r="AP17" s="607" t="s">
        <v>265</v>
      </c>
      <c r="AQ17" s="608"/>
      <c r="AR17" s="608"/>
      <c r="AS17" s="608"/>
      <c r="AT17" s="608"/>
      <c r="AU17" s="608"/>
      <c r="AV17" s="608"/>
      <c r="AW17" s="608"/>
      <c r="AX17" s="608"/>
      <c r="AY17" s="608"/>
      <c r="AZ17" s="608"/>
      <c r="BA17" s="608"/>
      <c r="BB17" s="608"/>
      <c r="BC17" s="608"/>
      <c r="BD17" s="608"/>
      <c r="BE17" s="608"/>
      <c r="BF17" s="609"/>
      <c r="BG17" s="610">
        <v>425</v>
      </c>
      <c r="BH17" s="611"/>
      <c r="BI17" s="611"/>
      <c r="BJ17" s="611"/>
      <c r="BK17" s="611"/>
      <c r="BL17" s="611"/>
      <c r="BM17" s="611"/>
      <c r="BN17" s="612"/>
      <c r="BO17" s="613">
        <v>0</v>
      </c>
      <c r="BP17" s="613"/>
      <c r="BQ17" s="613"/>
      <c r="BR17" s="613"/>
      <c r="BS17" s="614" t="s">
        <v>130</v>
      </c>
      <c r="BT17" s="614"/>
      <c r="BU17" s="614"/>
      <c r="BV17" s="614"/>
      <c r="BW17" s="614"/>
      <c r="BX17" s="614"/>
      <c r="BY17" s="614"/>
      <c r="BZ17" s="614"/>
      <c r="CA17" s="614"/>
      <c r="CB17" s="618"/>
      <c r="CD17" s="607" t="s">
        <v>266</v>
      </c>
      <c r="CE17" s="608"/>
      <c r="CF17" s="608"/>
      <c r="CG17" s="608"/>
      <c r="CH17" s="608"/>
      <c r="CI17" s="608"/>
      <c r="CJ17" s="608"/>
      <c r="CK17" s="608"/>
      <c r="CL17" s="608"/>
      <c r="CM17" s="608"/>
      <c r="CN17" s="608"/>
      <c r="CO17" s="608"/>
      <c r="CP17" s="608"/>
      <c r="CQ17" s="609"/>
      <c r="CR17" s="610">
        <v>449123</v>
      </c>
      <c r="CS17" s="611"/>
      <c r="CT17" s="611"/>
      <c r="CU17" s="611"/>
      <c r="CV17" s="611"/>
      <c r="CW17" s="611"/>
      <c r="CX17" s="611"/>
      <c r="CY17" s="612"/>
      <c r="CZ17" s="613">
        <v>7.6</v>
      </c>
      <c r="DA17" s="613"/>
      <c r="DB17" s="613"/>
      <c r="DC17" s="613"/>
      <c r="DD17" s="619" t="s">
        <v>130</v>
      </c>
      <c r="DE17" s="611"/>
      <c r="DF17" s="611"/>
      <c r="DG17" s="611"/>
      <c r="DH17" s="611"/>
      <c r="DI17" s="611"/>
      <c r="DJ17" s="611"/>
      <c r="DK17" s="611"/>
      <c r="DL17" s="611"/>
      <c r="DM17" s="611"/>
      <c r="DN17" s="611"/>
      <c r="DO17" s="611"/>
      <c r="DP17" s="612"/>
      <c r="DQ17" s="619">
        <v>445854</v>
      </c>
      <c r="DR17" s="611"/>
      <c r="DS17" s="611"/>
      <c r="DT17" s="611"/>
      <c r="DU17" s="611"/>
      <c r="DV17" s="611"/>
      <c r="DW17" s="611"/>
      <c r="DX17" s="611"/>
      <c r="DY17" s="611"/>
      <c r="DZ17" s="611"/>
      <c r="EA17" s="611"/>
      <c r="EB17" s="611"/>
      <c r="EC17" s="620"/>
    </row>
    <row r="18" spans="2:133" ht="11.25" customHeight="1" x14ac:dyDescent="0.15">
      <c r="B18" s="607" t="s">
        <v>267</v>
      </c>
      <c r="C18" s="608"/>
      <c r="D18" s="608"/>
      <c r="E18" s="608"/>
      <c r="F18" s="608"/>
      <c r="G18" s="608"/>
      <c r="H18" s="608"/>
      <c r="I18" s="608"/>
      <c r="J18" s="608"/>
      <c r="K18" s="608"/>
      <c r="L18" s="608"/>
      <c r="M18" s="608"/>
      <c r="N18" s="608"/>
      <c r="O18" s="608"/>
      <c r="P18" s="608"/>
      <c r="Q18" s="609"/>
      <c r="R18" s="610">
        <v>4177</v>
      </c>
      <c r="S18" s="611"/>
      <c r="T18" s="611"/>
      <c r="U18" s="611"/>
      <c r="V18" s="611"/>
      <c r="W18" s="611"/>
      <c r="X18" s="611"/>
      <c r="Y18" s="612"/>
      <c r="Z18" s="613">
        <v>0.1</v>
      </c>
      <c r="AA18" s="613"/>
      <c r="AB18" s="613"/>
      <c r="AC18" s="613"/>
      <c r="AD18" s="614">
        <v>4177</v>
      </c>
      <c r="AE18" s="614"/>
      <c r="AF18" s="614"/>
      <c r="AG18" s="614"/>
      <c r="AH18" s="614"/>
      <c r="AI18" s="614"/>
      <c r="AJ18" s="614"/>
      <c r="AK18" s="614"/>
      <c r="AL18" s="615">
        <v>0.1</v>
      </c>
      <c r="AM18" s="616"/>
      <c r="AN18" s="616"/>
      <c r="AO18" s="617"/>
      <c r="AP18" s="607" t="s">
        <v>268</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269</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130</v>
      </c>
      <c r="DA18" s="613"/>
      <c r="DB18" s="613"/>
      <c r="DC18" s="613"/>
      <c r="DD18" s="619" t="s">
        <v>130</v>
      </c>
      <c r="DE18" s="611"/>
      <c r="DF18" s="611"/>
      <c r="DG18" s="611"/>
      <c r="DH18" s="611"/>
      <c r="DI18" s="611"/>
      <c r="DJ18" s="611"/>
      <c r="DK18" s="611"/>
      <c r="DL18" s="611"/>
      <c r="DM18" s="611"/>
      <c r="DN18" s="611"/>
      <c r="DO18" s="611"/>
      <c r="DP18" s="612"/>
      <c r="DQ18" s="619" t="s">
        <v>138</v>
      </c>
      <c r="DR18" s="611"/>
      <c r="DS18" s="611"/>
      <c r="DT18" s="611"/>
      <c r="DU18" s="611"/>
      <c r="DV18" s="611"/>
      <c r="DW18" s="611"/>
      <c r="DX18" s="611"/>
      <c r="DY18" s="611"/>
      <c r="DZ18" s="611"/>
      <c r="EA18" s="611"/>
      <c r="EB18" s="611"/>
      <c r="EC18" s="620"/>
    </row>
    <row r="19" spans="2:133" ht="11.25" customHeight="1" x14ac:dyDescent="0.15">
      <c r="B19" s="607" t="s">
        <v>270</v>
      </c>
      <c r="C19" s="608"/>
      <c r="D19" s="608"/>
      <c r="E19" s="608"/>
      <c r="F19" s="608"/>
      <c r="G19" s="608"/>
      <c r="H19" s="608"/>
      <c r="I19" s="608"/>
      <c r="J19" s="608"/>
      <c r="K19" s="608"/>
      <c r="L19" s="608"/>
      <c r="M19" s="608"/>
      <c r="N19" s="608"/>
      <c r="O19" s="608"/>
      <c r="P19" s="608"/>
      <c r="Q19" s="609"/>
      <c r="R19" s="610">
        <v>4177</v>
      </c>
      <c r="S19" s="611"/>
      <c r="T19" s="611"/>
      <c r="U19" s="611"/>
      <c r="V19" s="611"/>
      <c r="W19" s="611"/>
      <c r="X19" s="611"/>
      <c r="Y19" s="612"/>
      <c r="Z19" s="613">
        <v>0.1</v>
      </c>
      <c r="AA19" s="613"/>
      <c r="AB19" s="613"/>
      <c r="AC19" s="613"/>
      <c r="AD19" s="614">
        <v>4177</v>
      </c>
      <c r="AE19" s="614"/>
      <c r="AF19" s="614"/>
      <c r="AG19" s="614"/>
      <c r="AH19" s="614"/>
      <c r="AI19" s="614"/>
      <c r="AJ19" s="614"/>
      <c r="AK19" s="614"/>
      <c r="AL19" s="615">
        <v>0.1</v>
      </c>
      <c r="AM19" s="616"/>
      <c r="AN19" s="616"/>
      <c r="AO19" s="617"/>
      <c r="AP19" s="607" t="s">
        <v>271</v>
      </c>
      <c r="AQ19" s="608"/>
      <c r="AR19" s="608"/>
      <c r="AS19" s="608"/>
      <c r="AT19" s="608"/>
      <c r="AU19" s="608"/>
      <c r="AV19" s="608"/>
      <c r="AW19" s="608"/>
      <c r="AX19" s="608"/>
      <c r="AY19" s="608"/>
      <c r="AZ19" s="608"/>
      <c r="BA19" s="608"/>
      <c r="BB19" s="608"/>
      <c r="BC19" s="608"/>
      <c r="BD19" s="608"/>
      <c r="BE19" s="608"/>
      <c r="BF19" s="609"/>
      <c r="BG19" s="610">
        <v>6922</v>
      </c>
      <c r="BH19" s="611"/>
      <c r="BI19" s="611"/>
      <c r="BJ19" s="611"/>
      <c r="BK19" s="611"/>
      <c r="BL19" s="611"/>
      <c r="BM19" s="611"/>
      <c r="BN19" s="612"/>
      <c r="BO19" s="613">
        <v>0.6</v>
      </c>
      <c r="BP19" s="613"/>
      <c r="BQ19" s="613"/>
      <c r="BR19" s="613"/>
      <c r="BS19" s="614" t="s">
        <v>130</v>
      </c>
      <c r="BT19" s="614"/>
      <c r="BU19" s="614"/>
      <c r="BV19" s="614"/>
      <c r="BW19" s="614"/>
      <c r="BX19" s="614"/>
      <c r="BY19" s="614"/>
      <c r="BZ19" s="614"/>
      <c r="CA19" s="614"/>
      <c r="CB19" s="618"/>
      <c r="CD19" s="607" t="s">
        <v>272</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138</v>
      </c>
      <c r="DA19" s="613"/>
      <c r="DB19" s="613"/>
      <c r="DC19" s="613"/>
      <c r="DD19" s="619" t="s">
        <v>130</v>
      </c>
      <c r="DE19" s="611"/>
      <c r="DF19" s="611"/>
      <c r="DG19" s="611"/>
      <c r="DH19" s="611"/>
      <c r="DI19" s="611"/>
      <c r="DJ19" s="611"/>
      <c r="DK19" s="611"/>
      <c r="DL19" s="611"/>
      <c r="DM19" s="611"/>
      <c r="DN19" s="611"/>
      <c r="DO19" s="611"/>
      <c r="DP19" s="612"/>
      <c r="DQ19" s="619" t="s">
        <v>130</v>
      </c>
      <c r="DR19" s="611"/>
      <c r="DS19" s="611"/>
      <c r="DT19" s="611"/>
      <c r="DU19" s="611"/>
      <c r="DV19" s="611"/>
      <c r="DW19" s="611"/>
      <c r="DX19" s="611"/>
      <c r="DY19" s="611"/>
      <c r="DZ19" s="611"/>
      <c r="EA19" s="611"/>
      <c r="EB19" s="611"/>
      <c r="EC19" s="620"/>
    </row>
    <row r="20" spans="2:133" ht="11.25" customHeight="1" x14ac:dyDescent="0.15">
      <c r="B20" s="623" t="s">
        <v>273</v>
      </c>
      <c r="C20" s="624"/>
      <c r="D20" s="624"/>
      <c r="E20" s="624"/>
      <c r="F20" s="624"/>
      <c r="G20" s="624"/>
      <c r="H20" s="624"/>
      <c r="I20" s="624"/>
      <c r="J20" s="624"/>
      <c r="K20" s="624"/>
      <c r="L20" s="624"/>
      <c r="M20" s="624"/>
      <c r="N20" s="624"/>
      <c r="O20" s="624"/>
      <c r="P20" s="624"/>
      <c r="Q20" s="625"/>
      <c r="R20" s="610" t="s">
        <v>130</v>
      </c>
      <c r="S20" s="611"/>
      <c r="T20" s="611"/>
      <c r="U20" s="611"/>
      <c r="V20" s="611"/>
      <c r="W20" s="611"/>
      <c r="X20" s="611"/>
      <c r="Y20" s="612"/>
      <c r="Z20" s="613" t="s">
        <v>130</v>
      </c>
      <c r="AA20" s="613"/>
      <c r="AB20" s="613"/>
      <c r="AC20" s="613"/>
      <c r="AD20" s="614" t="s">
        <v>130</v>
      </c>
      <c r="AE20" s="614"/>
      <c r="AF20" s="614"/>
      <c r="AG20" s="614"/>
      <c r="AH20" s="614"/>
      <c r="AI20" s="614"/>
      <c r="AJ20" s="614"/>
      <c r="AK20" s="614"/>
      <c r="AL20" s="615" t="s">
        <v>138</v>
      </c>
      <c r="AM20" s="616"/>
      <c r="AN20" s="616"/>
      <c r="AO20" s="617"/>
      <c r="AP20" s="607" t="s">
        <v>274</v>
      </c>
      <c r="AQ20" s="608"/>
      <c r="AR20" s="608"/>
      <c r="AS20" s="608"/>
      <c r="AT20" s="608"/>
      <c r="AU20" s="608"/>
      <c r="AV20" s="608"/>
      <c r="AW20" s="608"/>
      <c r="AX20" s="608"/>
      <c r="AY20" s="608"/>
      <c r="AZ20" s="608"/>
      <c r="BA20" s="608"/>
      <c r="BB20" s="608"/>
      <c r="BC20" s="608"/>
      <c r="BD20" s="608"/>
      <c r="BE20" s="608"/>
      <c r="BF20" s="609"/>
      <c r="BG20" s="610">
        <v>6922</v>
      </c>
      <c r="BH20" s="611"/>
      <c r="BI20" s="611"/>
      <c r="BJ20" s="611"/>
      <c r="BK20" s="611"/>
      <c r="BL20" s="611"/>
      <c r="BM20" s="611"/>
      <c r="BN20" s="612"/>
      <c r="BO20" s="613">
        <v>0.6</v>
      </c>
      <c r="BP20" s="613"/>
      <c r="BQ20" s="613"/>
      <c r="BR20" s="613"/>
      <c r="BS20" s="614" t="s">
        <v>138</v>
      </c>
      <c r="BT20" s="614"/>
      <c r="BU20" s="614"/>
      <c r="BV20" s="614"/>
      <c r="BW20" s="614"/>
      <c r="BX20" s="614"/>
      <c r="BY20" s="614"/>
      <c r="BZ20" s="614"/>
      <c r="CA20" s="614"/>
      <c r="CB20" s="618"/>
      <c r="CD20" s="607" t="s">
        <v>275</v>
      </c>
      <c r="CE20" s="608"/>
      <c r="CF20" s="608"/>
      <c r="CG20" s="608"/>
      <c r="CH20" s="608"/>
      <c r="CI20" s="608"/>
      <c r="CJ20" s="608"/>
      <c r="CK20" s="608"/>
      <c r="CL20" s="608"/>
      <c r="CM20" s="608"/>
      <c r="CN20" s="608"/>
      <c r="CO20" s="608"/>
      <c r="CP20" s="608"/>
      <c r="CQ20" s="609"/>
      <c r="CR20" s="610">
        <v>5936535</v>
      </c>
      <c r="CS20" s="611"/>
      <c r="CT20" s="611"/>
      <c r="CU20" s="611"/>
      <c r="CV20" s="611"/>
      <c r="CW20" s="611"/>
      <c r="CX20" s="611"/>
      <c r="CY20" s="612"/>
      <c r="CZ20" s="613">
        <v>100</v>
      </c>
      <c r="DA20" s="613"/>
      <c r="DB20" s="613"/>
      <c r="DC20" s="613"/>
      <c r="DD20" s="619">
        <v>441897</v>
      </c>
      <c r="DE20" s="611"/>
      <c r="DF20" s="611"/>
      <c r="DG20" s="611"/>
      <c r="DH20" s="611"/>
      <c r="DI20" s="611"/>
      <c r="DJ20" s="611"/>
      <c r="DK20" s="611"/>
      <c r="DL20" s="611"/>
      <c r="DM20" s="611"/>
      <c r="DN20" s="611"/>
      <c r="DO20" s="611"/>
      <c r="DP20" s="612"/>
      <c r="DQ20" s="619">
        <v>3985304</v>
      </c>
      <c r="DR20" s="611"/>
      <c r="DS20" s="611"/>
      <c r="DT20" s="611"/>
      <c r="DU20" s="611"/>
      <c r="DV20" s="611"/>
      <c r="DW20" s="611"/>
      <c r="DX20" s="611"/>
      <c r="DY20" s="611"/>
      <c r="DZ20" s="611"/>
      <c r="EA20" s="611"/>
      <c r="EB20" s="611"/>
      <c r="EC20" s="620"/>
    </row>
    <row r="21" spans="2:133" ht="11.25" customHeight="1" x14ac:dyDescent="0.15">
      <c r="B21" s="607" t="s">
        <v>276</v>
      </c>
      <c r="C21" s="608"/>
      <c r="D21" s="608"/>
      <c r="E21" s="608"/>
      <c r="F21" s="608"/>
      <c r="G21" s="608"/>
      <c r="H21" s="608"/>
      <c r="I21" s="608"/>
      <c r="J21" s="608"/>
      <c r="K21" s="608"/>
      <c r="L21" s="608"/>
      <c r="M21" s="608"/>
      <c r="N21" s="608"/>
      <c r="O21" s="608"/>
      <c r="P21" s="608"/>
      <c r="Q21" s="609"/>
      <c r="R21" s="610">
        <v>2097053</v>
      </c>
      <c r="S21" s="611"/>
      <c r="T21" s="611"/>
      <c r="U21" s="611"/>
      <c r="V21" s="611"/>
      <c r="W21" s="611"/>
      <c r="X21" s="611"/>
      <c r="Y21" s="612"/>
      <c r="Z21" s="613">
        <v>32.1</v>
      </c>
      <c r="AA21" s="613"/>
      <c r="AB21" s="613"/>
      <c r="AC21" s="613"/>
      <c r="AD21" s="614">
        <v>1904907</v>
      </c>
      <c r="AE21" s="614"/>
      <c r="AF21" s="614"/>
      <c r="AG21" s="614"/>
      <c r="AH21" s="614"/>
      <c r="AI21" s="614"/>
      <c r="AJ21" s="614"/>
      <c r="AK21" s="614"/>
      <c r="AL21" s="615">
        <v>53.8</v>
      </c>
      <c r="AM21" s="616"/>
      <c r="AN21" s="616"/>
      <c r="AO21" s="617"/>
      <c r="AP21" s="607" t="s">
        <v>277</v>
      </c>
      <c r="AQ21" s="626"/>
      <c r="AR21" s="626"/>
      <c r="AS21" s="626"/>
      <c r="AT21" s="626"/>
      <c r="AU21" s="626"/>
      <c r="AV21" s="626"/>
      <c r="AW21" s="626"/>
      <c r="AX21" s="626"/>
      <c r="AY21" s="626"/>
      <c r="AZ21" s="626"/>
      <c r="BA21" s="626"/>
      <c r="BB21" s="626"/>
      <c r="BC21" s="626"/>
      <c r="BD21" s="626"/>
      <c r="BE21" s="626"/>
      <c r="BF21" s="627"/>
      <c r="BG21" s="610">
        <v>6922</v>
      </c>
      <c r="BH21" s="611"/>
      <c r="BI21" s="611"/>
      <c r="BJ21" s="611"/>
      <c r="BK21" s="611"/>
      <c r="BL21" s="611"/>
      <c r="BM21" s="611"/>
      <c r="BN21" s="612"/>
      <c r="BO21" s="613">
        <v>0.6</v>
      </c>
      <c r="BP21" s="613"/>
      <c r="BQ21" s="613"/>
      <c r="BR21" s="613"/>
      <c r="BS21" s="614" t="s">
        <v>138</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278</v>
      </c>
      <c r="C22" s="608"/>
      <c r="D22" s="608"/>
      <c r="E22" s="608"/>
      <c r="F22" s="608"/>
      <c r="G22" s="608"/>
      <c r="H22" s="608"/>
      <c r="I22" s="608"/>
      <c r="J22" s="608"/>
      <c r="K22" s="608"/>
      <c r="L22" s="608"/>
      <c r="M22" s="608"/>
      <c r="N22" s="608"/>
      <c r="O22" s="608"/>
      <c r="P22" s="608"/>
      <c r="Q22" s="609"/>
      <c r="R22" s="610">
        <v>1904907</v>
      </c>
      <c r="S22" s="611"/>
      <c r="T22" s="611"/>
      <c r="U22" s="611"/>
      <c r="V22" s="611"/>
      <c r="W22" s="611"/>
      <c r="X22" s="611"/>
      <c r="Y22" s="612"/>
      <c r="Z22" s="613">
        <v>29.1</v>
      </c>
      <c r="AA22" s="613"/>
      <c r="AB22" s="613"/>
      <c r="AC22" s="613"/>
      <c r="AD22" s="614">
        <v>1904907</v>
      </c>
      <c r="AE22" s="614"/>
      <c r="AF22" s="614"/>
      <c r="AG22" s="614"/>
      <c r="AH22" s="614"/>
      <c r="AI22" s="614"/>
      <c r="AJ22" s="614"/>
      <c r="AK22" s="614"/>
      <c r="AL22" s="615">
        <v>53.8</v>
      </c>
      <c r="AM22" s="616"/>
      <c r="AN22" s="616"/>
      <c r="AO22" s="617"/>
      <c r="AP22" s="607" t="s">
        <v>279</v>
      </c>
      <c r="AQ22" s="626"/>
      <c r="AR22" s="626"/>
      <c r="AS22" s="626"/>
      <c r="AT22" s="626"/>
      <c r="AU22" s="626"/>
      <c r="AV22" s="626"/>
      <c r="AW22" s="626"/>
      <c r="AX22" s="626"/>
      <c r="AY22" s="626"/>
      <c r="AZ22" s="626"/>
      <c r="BA22" s="626"/>
      <c r="BB22" s="626"/>
      <c r="BC22" s="626"/>
      <c r="BD22" s="626"/>
      <c r="BE22" s="626"/>
      <c r="BF22" s="627"/>
      <c r="BG22" s="610" t="s">
        <v>130</v>
      </c>
      <c r="BH22" s="611"/>
      <c r="BI22" s="611"/>
      <c r="BJ22" s="611"/>
      <c r="BK22" s="611"/>
      <c r="BL22" s="611"/>
      <c r="BM22" s="611"/>
      <c r="BN22" s="612"/>
      <c r="BO22" s="613" t="s">
        <v>138</v>
      </c>
      <c r="BP22" s="613"/>
      <c r="BQ22" s="613"/>
      <c r="BR22" s="613"/>
      <c r="BS22" s="614" t="s">
        <v>130</v>
      </c>
      <c r="BT22" s="614"/>
      <c r="BU22" s="614"/>
      <c r="BV22" s="614"/>
      <c r="BW22" s="614"/>
      <c r="BX22" s="614"/>
      <c r="BY22" s="614"/>
      <c r="BZ22" s="614"/>
      <c r="CA22" s="614"/>
      <c r="CB22" s="618"/>
      <c r="CD22" s="592" t="s">
        <v>280</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281</v>
      </c>
      <c r="C23" s="608"/>
      <c r="D23" s="608"/>
      <c r="E23" s="608"/>
      <c r="F23" s="608"/>
      <c r="G23" s="608"/>
      <c r="H23" s="608"/>
      <c r="I23" s="608"/>
      <c r="J23" s="608"/>
      <c r="K23" s="608"/>
      <c r="L23" s="608"/>
      <c r="M23" s="608"/>
      <c r="N23" s="608"/>
      <c r="O23" s="608"/>
      <c r="P23" s="608"/>
      <c r="Q23" s="609"/>
      <c r="R23" s="610">
        <v>192140</v>
      </c>
      <c r="S23" s="611"/>
      <c r="T23" s="611"/>
      <c r="U23" s="611"/>
      <c r="V23" s="611"/>
      <c r="W23" s="611"/>
      <c r="X23" s="611"/>
      <c r="Y23" s="612"/>
      <c r="Z23" s="613">
        <v>2.9</v>
      </c>
      <c r="AA23" s="613"/>
      <c r="AB23" s="613"/>
      <c r="AC23" s="613"/>
      <c r="AD23" s="614" t="s">
        <v>130</v>
      </c>
      <c r="AE23" s="614"/>
      <c r="AF23" s="614"/>
      <c r="AG23" s="614"/>
      <c r="AH23" s="614"/>
      <c r="AI23" s="614"/>
      <c r="AJ23" s="614"/>
      <c r="AK23" s="614"/>
      <c r="AL23" s="615" t="s">
        <v>138</v>
      </c>
      <c r="AM23" s="616"/>
      <c r="AN23" s="616"/>
      <c r="AO23" s="617"/>
      <c r="AP23" s="607" t="s">
        <v>282</v>
      </c>
      <c r="AQ23" s="626"/>
      <c r="AR23" s="626"/>
      <c r="AS23" s="626"/>
      <c r="AT23" s="626"/>
      <c r="AU23" s="626"/>
      <c r="AV23" s="626"/>
      <c r="AW23" s="626"/>
      <c r="AX23" s="626"/>
      <c r="AY23" s="626"/>
      <c r="AZ23" s="626"/>
      <c r="BA23" s="626"/>
      <c r="BB23" s="626"/>
      <c r="BC23" s="626"/>
      <c r="BD23" s="626"/>
      <c r="BE23" s="626"/>
      <c r="BF23" s="627"/>
      <c r="BG23" s="610" t="s">
        <v>130</v>
      </c>
      <c r="BH23" s="611"/>
      <c r="BI23" s="611"/>
      <c r="BJ23" s="611"/>
      <c r="BK23" s="611"/>
      <c r="BL23" s="611"/>
      <c r="BM23" s="611"/>
      <c r="BN23" s="612"/>
      <c r="BO23" s="613" t="s">
        <v>130</v>
      </c>
      <c r="BP23" s="613"/>
      <c r="BQ23" s="613"/>
      <c r="BR23" s="613"/>
      <c r="BS23" s="614" t="s">
        <v>130</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283</v>
      </c>
      <c r="CS23" s="593"/>
      <c r="CT23" s="593"/>
      <c r="CU23" s="593"/>
      <c r="CV23" s="593"/>
      <c r="CW23" s="593"/>
      <c r="CX23" s="593"/>
      <c r="CY23" s="594"/>
      <c r="CZ23" s="592" t="s">
        <v>284</v>
      </c>
      <c r="DA23" s="593"/>
      <c r="DB23" s="593"/>
      <c r="DC23" s="594"/>
      <c r="DD23" s="592" t="s">
        <v>285</v>
      </c>
      <c r="DE23" s="593"/>
      <c r="DF23" s="593"/>
      <c r="DG23" s="593"/>
      <c r="DH23" s="593"/>
      <c r="DI23" s="593"/>
      <c r="DJ23" s="593"/>
      <c r="DK23" s="594"/>
      <c r="DL23" s="637" t="s">
        <v>286</v>
      </c>
      <c r="DM23" s="638"/>
      <c r="DN23" s="638"/>
      <c r="DO23" s="638"/>
      <c r="DP23" s="638"/>
      <c r="DQ23" s="638"/>
      <c r="DR23" s="638"/>
      <c r="DS23" s="638"/>
      <c r="DT23" s="638"/>
      <c r="DU23" s="638"/>
      <c r="DV23" s="639"/>
      <c r="DW23" s="592" t="s">
        <v>287</v>
      </c>
      <c r="DX23" s="593"/>
      <c r="DY23" s="593"/>
      <c r="DZ23" s="593"/>
      <c r="EA23" s="593"/>
      <c r="EB23" s="593"/>
      <c r="EC23" s="594"/>
    </row>
    <row r="24" spans="2:133" ht="11.25" customHeight="1" x14ac:dyDescent="0.15">
      <c r="B24" s="607" t="s">
        <v>288</v>
      </c>
      <c r="C24" s="608"/>
      <c r="D24" s="608"/>
      <c r="E24" s="608"/>
      <c r="F24" s="608"/>
      <c r="G24" s="608"/>
      <c r="H24" s="608"/>
      <c r="I24" s="608"/>
      <c r="J24" s="608"/>
      <c r="K24" s="608"/>
      <c r="L24" s="608"/>
      <c r="M24" s="608"/>
      <c r="N24" s="608"/>
      <c r="O24" s="608"/>
      <c r="P24" s="608"/>
      <c r="Q24" s="609"/>
      <c r="R24" s="610">
        <v>6</v>
      </c>
      <c r="S24" s="611"/>
      <c r="T24" s="611"/>
      <c r="U24" s="611"/>
      <c r="V24" s="611"/>
      <c r="W24" s="611"/>
      <c r="X24" s="611"/>
      <c r="Y24" s="612"/>
      <c r="Z24" s="613">
        <v>0</v>
      </c>
      <c r="AA24" s="613"/>
      <c r="AB24" s="613"/>
      <c r="AC24" s="613"/>
      <c r="AD24" s="614" t="s">
        <v>130</v>
      </c>
      <c r="AE24" s="614"/>
      <c r="AF24" s="614"/>
      <c r="AG24" s="614"/>
      <c r="AH24" s="614"/>
      <c r="AI24" s="614"/>
      <c r="AJ24" s="614"/>
      <c r="AK24" s="614"/>
      <c r="AL24" s="615" t="s">
        <v>130</v>
      </c>
      <c r="AM24" s="616"/>
      <c r="AN24" s="616"/>
      <c r="AO24" s="617"/>
      <c r="AP24" s="607" t="s">
        <v>289</v>
      </c>
      <c r="AQ24" s="626"/>
      <c r="AR24" s="626"/>
      <c r="AS24" s="626"/>
      <c r="AT24" s="626"/>
      <c r="AU24" s="626"/>
      <c r="AV24" s="626"/>
      <c r="AW24" s="626"/>
      <c r="AX24" s="626"/>
      <c r="AY24" s="626"/>
      <c r="AZ24" s="626"/>
      <c r="BA24" s="626"/>
      <c r="BB24" s="626"/>
      <c r="BC24" s="626"/>
      <c r="BD24" s="626"/>
      <c r="BE24" s="626"/>
      <c r="BF24" s="627"/>
      <c r="BG24" s="610" t="s">
        <v>130</v>
      </c>
      <c r="BH24" s="611"/>
      <c r="BI24" s="611"/>
      <c r="BJ24" s="611"/>
      <c r="BK24" s="611"/>
      <c r="BL24" s="611"/>
      <c r="BM24" s="611"/>
      <c r="BN24" s="612"/>
      <c r="BO24" s="613" t="s">
        <v>130</v>
      </c>
      <c r="BP24" s="613"/>
      <c r="BQ24" s="613"/>
      <c r="BR24" s="613"/>
      <c r="BS24" s="614" t="s">
        <v>130</v>
      </c>
      <c r="BT24" s="614"/>
      <c r="BU24" s="614"/>
      <c r="BV24" s="614"/>
      <c r="BW24" s="614"/>
      <c r="BX24" s="614"/>
      <c r="BY24" s="614"/>
      <c r="BZ24" s="614"/>
      <c r="CA24" s="614"/>
      <c r="CB24" s="618"/>
      <c r="CD24" s="596" t="s">
        <v>290</v>
      </c>
      <c r="CE24" s="597"/>
      <c r="CF24" s="597"/>
      <c r="CG24" s="597"/>
      <c r="CH24" s="597"/>
      <c r="CI24" s="597"/>
      <c r="CJ24" s="597"/>
      <c r="CK24" s="597"/>
      <c r="CL24" s="597"/>
      <c r="CM24" s="597"/>
      <c r="CN24" s="597"/>
      <c r="CO24" s="597"/>
      <c r="CP24" s="597"/>
      <c r="CQ24" s="598"/>
      <c r="CR24" s="599">
        <v>2374093</v>
      </c>
      <c r="CS24" s="600"/>
      <c r="CT24" s="600"/>
      <c r="CU24" s="600"/>
      <c r="CV24" s="600"/>
      <c r="CW24" s="600"/>
      <c r="CX24" s="600"/>
      <c r="CY24" s="601"/>
      <c r="CZ24" s="604">
        <v>40</v>
      </c>
      <c r="DA24" s="605"/>
      <c r="DB24" s="605"/>
      <c r="DC24" s="621"/>
      <c r="DD24" s="642">
        <v>1853751</v>
      </c>
      <c r="DE24" s="600"/>
      <c r="DF24" s="600"/>
      <c r="DG24" s="600"/>
      <c r="DH24" s="600"/>
      <c r="DI24" s="600"/>
      <c r="DJ24" s="600"/>
      <c r="DK24" s="601"/>
      <c r="DL24" s="642">
        <v>1738887</v>
      </c>
      <c r="DM24" s="600"/>
      <c r="DN24" s="600"/>
      <c r="DO24" s="600"/>
      <c r="DP24" s="600"/>
      <c r="DQ24" s="600"/>
      <c r="DR24" s="600"/>
      <c r="DS24" s="600"/>
      <c r="DT24" s="600"/>
      <c r="DU24" s="600"/>
      <c r="DV24" s="601"/>
      <c r="DW24" s="604">
        <v>48.4</v>
      </c>
      <c r="DX24" s="605"/>
      <c r="DY24" s="605"/>
      <c r="DZ24" s="605"/>
      <c r="EA24" s="605"/>
      <c r="EB24" s="605"/>
      <c r="EC24" s="606"/>
    </row>
    <row r="25" spans="2:133" ht="11.25" customHeight="1" x14ac:dyDescent="0.15">
      <c r="B25" s="607" t="s">
        <v>291</v>
      </c>
      <c r="C25" s="608"/>
      <c r="D25" s="608"/>
      <c r="E25" s="608"/>
      <c r="F25" s="608"/>
      <c r="G25" s="608"/>
      <c r="H25" s="608"/>
      <c r="I25" s="608"/>
      <c r="J25" s="608"/>
      <c r="K25" s="608"/>
      <c r="L25" s="608"/>
      <c r="M25" s="608"/>
      <c r="N25" s="608"/>
      <c r="O25" s="608"/>
      <c r="P25" s="608"/>
      <c r="Q25" s="609"/>
      <c r="R25" s="610">
        <v>3704695</v>
      </c>
      <c r="S25" s="611"/>
      <c r="T25" s="611"/>
      <c r="U25" s="611"/>
      <c r="V25" s="611"/>
      <c r="W25" s="611"/>
      <c r="X25" s="611"/>
      <c r="Y25" s="612"/>
      <c r="Z25" s="613">
        <v>56.7</v>
      </c>
      <c r="AA25" s="613"/>
      <c r="AB25" s="613"/>
      <c r="AC25" s="613"/>
      <c r="AD25" s="614">
        <v>3512549</v>
      </c>
      <c r="AE25" s="614"/>
      <c r="AF25" s="614"/>
      <c r="AG25" s="614"/>
      <c r="AH25" s="614"/>
      <c r="AI25" s="614"/>
      <c r="AJ25" s="614"/>
      <c r="AK25" s="614"/>
      <c r="AL25" s="615">
        <v>99.1</v>
      </c>
      <c r="AM25" s="616"/>
      <c r="AN25" s="616"/>
      <c r="AO25" s="617"/>
      <c r="AP25" s="607" t="s">
        <v>292</v>
      </c>
      <c r="AQ25" s="626"/>
      <c r="AR25" s="626"/>
      <c r="AS25" s="626"/>
      <c r="AT25" s="626"/>
      <c r="AU25" s="626"/>
      <c r="AV25" s="626"/>
      <c r="AW25" s="626"/>
      <c r="AX25" s="626"/>
      <c r="AY25" s="626"/>
      <c r="AZ25" s="626"/>
      <c r="BA25" s="626"/>
      <c r="BB25" s="626"/>
      <c r="BC25" s="626"/>
      <c r="BD25" s="626"/>
      <c r="BE25" s="626"/>
      <c r="BF25" s="627"/>
      <c r="BG25" s="610" t="s">
        <v>130</v>
      </c>
      <c r="BH25" s="611"/>
      <c r="BI25" s="611"/>
      <c r="BJ25" s="611"/>
      <c r="BK25" s="611"/>
      <c r="BL25" s="611"/>
      <c r="BM25" s="611"/>
      <c r="BN25" s="612"/>
      <c r="BO25" s="613" t="s">
        <v>130</v>
      </c>
      <c r="BP25" s="613"/>
      <c r="BQ25" s="613"/>
      <c r="BR25" s="613"/>
      <c r="BS25" s="614" t="s">
        <v>130</v>
      </c>
      <c r="BT25" s="614"/>
      <c r="BU25" s="614"/>
      <c r="BV25" s="614"/>
      <c r="BW25" s="614"/>
      <c r="BX25" s="614"/>
      <c r="BY25" s="614"/>
      <c r="BZ25" s="614"/>
      <c r="CA25" s="614"/>
      <c r="CB25" s="618"/>
      <c r="CD25" s="607" t="s">
        <v>293</v>
      </c>
      <c r="CE25" s="608"/>
      <c r="CF25" s="608"/>
      <c r="CG25" s="608"/>
      <c r="CH25" s="608"/>
      <c r="CI25" s="608"/>
      <c r="CJ25" s="608"/>
      <c r="CK25" s="608"/>
      <c r="CL25" s="608"/>
      <c r="CM25" s="608"/>
      <c r="CN25" s="608"/>
      <c r="CO25" s="608"/>
      <c r="CP25" s="608"/>
      <c r="CQ25" s="609"/>
      <c r="CR25" s="610">
        <v>1259921</v>
      </c>
      <c r="CS25" s="643"/>
      <c r="CT25" s="643"/>
      <c r="CU25" s="643"/>
      <c r="CV25" s="643"/>
      <c r="CW25" s="643"/>
      <c r="CX25" s="643"/>
      <c r="CY25" s="644"/>
      <c r="CZ25" s="615">
        <v>21.2</v>
      </c>
      <c r="DA25" s="640"/>
      <c r="DB25" s="640"/>
      <c r="DC25" s="645"/>
      <c r="DD25" s="619">
        <v>1177437</v>
      </c>
      <c r="DE25" s="643"/>
      <c r="DF25" s="643"/>
      <c r="DG25" s="643"/>
      <c r="DH25" s="643"/>
      <c r="DI25" s="643"/>
      <c r="DJ25" s="643"/>
      <c r="DK25" s="644"/>
      <c r="DL25" s="619">
        <v>1134823</v>
      </c>
      <c r="DM25" s="643"/>
      <c r="DN25" s="643"/>
      <c r="DO25" s="643"/>
      <c r="DP25" s="643"/>
      <c r="DQ25" s="643"/>
      <c r="DR25" s="643"/>
      <c r="DS25" s="643"/>
      <c r="DT25" s="643"/>
      <c r="DU25" s="643"/>
      <c r="DV25" s="644"/>
      <c r="DW25" s="615">
        <v>31.6</v>
      </c>
      <c r="DX25" s="640"/>
      <c r="DY25" s="640"/>
      <c r="DZ25" s="640"/>
      <c r="EA25" s="640"/>
      <c r="EB25" s="640"/>
      <c r="EC25" s="641"/>
    </row>
    <row r="26" spans="2:133" ht="11.25" customHeight="1" x14ac:dyDescent="0.15">
      <c r="B26" s="607" t="s">
        <v>294</v>
      </c>
      <c r="C26" s="608"/>
      <c r="D26" s="608"/>
      <c r="E26" s="608"/>
      <c r="F26" s="608"/>
      <c r="G26" s="608"/>
      <c r="H26" s="608"/>
      <c r="I26" s="608"/>
      <c r="J26" s="608"/>
      <c r="K26" s="608"/>
      <c r="L26" s="608"/>
      <c r="M26" s="608"/>
      <c r="N26" s="608"/>
      <c r="O26" s="608"/>
      <c r="P26" s="608"/>
      <c r="Q26" s="609"/>
      <c r="R26" s="610">
        <v>1559</v>
      </c>
      <c r="S26" s="611"/>
      <c r="T26" s="611"/>
      <c r="U26" s="611"/>
      <c r="V26" s="611"/>
      <c r="W26" s="611"/>
      <c r="X26" s="611"/>
      <c r="Y26" s="612"/>
      <c r="Z26" s="613">
        <v>0</v>
      </c>
      <c r="AA26" s="613"/>
      <c r="AB26" s="613"/>
      <c r="AC26" s="613"/>
      <c r="AD26" s="614">
        <v>1559</v>
      </c>
      <c r="AE26" s="614"/>
      <c r="AF26" s="614"/>
      <c r="AG26" s="614"/>
      <c r="AH26" s="614"/>
      <c r="AI26" s="614"/>
      <c r="AJ26" s="614"/>
      <c r="AK26" s="614"/>
      <c r="AL26" s="615">
        <v>0</v>
      </c>
      <c r="AM26" s="616"/>
      <c r="AN26" s="616"/>
      <c r="AO26" s="617"/>
      <c r="AP26" s="607" t="s">
        <v>295</v>
      </c>
      <c r="AQ26" s="626"/>
      <c r="AR26" s="626"/>
      <c r="AS26" s="626"/>
      <c r="AT26" s="626"/>
      <c r="AU26" s="626"/>
      <c r="AV26" s="626"/>
      <c r="AW26" s="626"/>
      <c r="AX26" s="626"/>
      <c r="AY26" s="626"/>
      <c r="AZ26" s="626"/>
      <c r="BA26" s="626"/>
      <c r="BB26" s="626"/>
      <c r="BC26" s="626"/>
      <c r="BD26" s="626"/>
      <c r="BE26" s="626"/>
      <c r="BF26" s="627"/>
      <c r="BG26" s="610" t="s">
        <v>138</v>
      </c>
      <c r="BH26" s="611"/>
      <c r="BI26" s="611"/>
      <c r="BJ26" s="611"/>
      <c r="BK26" s="611"/>
      <c r="BL26" s="611"/>
      <c r="BM26" s="611"/>
      <c r="BN26" s="612"/>
      <c r="BO26" s="613" t="s">
        <v>130</v>
      </c>
      <c r="BP26" s="613"/>
      <c r="BQ26" s="613"/>
      <c r="BR26" s="613"/>
      <c r="BS26" s="614" t="s">
        <v>130</v>
      </c>
      <c r="BT26" s="614"/>
      <c r="BU26" s="614"/>
      <c r="BV26" s="614"/>
      <c r="BW26" s="614"/>
      <c r="BX26" s="614"/>
      <c r="BY26" s="614"/>
      <c r="BZ26" s="614"/>
      <c r="CA26" s="614"/>
      <c r="CB26" s="618"/>
      <c r="CD26" s="607" t="s">
        <v>296</v>
      </c>
      <c r="CE26" s="608"/>
      <c r="CF26" s="608"/>
      <c r="CG26" s="608"/>
      <c r="CH26" s="608"/>
      <c r="CI26" s="608"/>
      <c r="CJ26" s="608"/>
      <c r="CK26" s="608"/>
      <c r="CL26" s="608"/>
      <c r="CM26" s="608"/>
      <c r="CN26" s="608"/>
      <c r="CO26" s="608"/>
      <c r="CP26" s="608"/>
      <c r="CQ26" s="609"/>
      <c r="CR26" s="610">
        <v>712224</v>
      </c>
      <c r="CS26" s="611"/>
      <c r="CT26" s="611"/>
      <c r="CU26" s="611"/>
      <c r="CV26" s="611"/>
      <c r="CW26" s="611"/>
      <c r="CX26" s="611"/>
      <c r="CY26" s="612"/>
      <c r="CZ26" s="615">
        <v>12</v>
      </c>
      <c r="DA26" s="640"/>
      <c r="DB26" s="640"/>
      <c r="DC26" s="645"/>
      <c r="DD26" s="619">
        <v>646715</v>
      </c>
      <c r="DE26" s="611"/>
      <c r="DF26" s="611"/>
      <c r="DG26" s="611"/>
      <c r="DH26" s="611"/>
      <c r="DI26" s="611"/>
      <c r="DJ26" s="611"/>
      <c r="DK26" s="612"/>
      <c r="DL26" s="619" t="s">
        <v>130</v>
      </c>
      <c r="DM26" s="611"/>
      <c r="DN26" s="611"/>
      <c r="DO26" s="611"/>
      <c r="DP26" s="611"/>
      <c r="DQ26" s="611"/>
      <c r="DR26" s="611"/>
      <c r="DS26" s="611"/>
      <c r="DT26" s="611"/>
      <c r="DU26" s="611"/>
      <c r="DV26" s="612"/>
      <c r="DW26" s="615" t="s">
        <v>138</v>
      </c>
      <c r="DX26" s="640"/>
      <c r="DY26" s="640"/>
      <c r="DZ26" s="640"/>
      <c r="EA26" s="640"/>
      <c r="EB26" s="640"/>
      <c r="EC26" s="641"/>
    </row>
    <row r="27" spans="2:133" ht="11.25" customHeight="1" x14ac:dyDescent="0.15">
      <c r="B27" s="607" t="s">
        <v>297</v>
      </c>
      <c r="C27" s="608"/>
      <c r="D27" s="608"/>
      <c r="E27" s="608"/>
      <c r="F27" s="608"/>
      <c r="G27" s="608"/>
      <c r="H27" s="608"/>
      <c r="I27" s="608"/>
      <c r="J27" s="608"/>
      <c r="K27" s="608"/>
      <c r="L27" s="608"/>
      <c r="M27" s="608"/>
      <c r="N27" s="608"/>
      <c r="O27" s="608"/>
      <c r="P27" s="608"/>
      <c r="Q27" s="609"/>
      <c r="R27" s="610">
        <v>47573</v>
      </c>
      <c r="S27" s="611"/>
      <c r="T27" s="611"/>
      <c r="U27" s="611"/>
      <c r="V27" s="611"/>
      <c r="W27" s="611"/>
      <c r="X27" s="611"/>
      <c r="Y27" s="612"/>
      <c r="Z27" s="613">
        <v>0.7</v>
      </c>
      <c r="AA27" s="613"/>
      <c r="AB27" s="613"/>
      <c r="AC27" s="613"/>
      <c r="AD27" s="614" t="s">
        <v>138</v>
      </c>
      <c r="AE27" s="614"/>
      <c r="AF27" s="614"/>
      <c r="AG27" s="614"/>
      <c r="AH27" s="614"/>
      <c r="AI27" s="614"/>
      <c r="AJ27" s="614"/>
      <c r="AK27" s="614"/>
      <c r="AL27" s="615" t="s">
        <v>138</v>
      </c>
      <c r="AM27" s="616"/>
      <c r="AN27" s="616"/>
      <c r="AO27" s="617"/>
      <c r="AP27" s="607" t="s">
        <v>298</v>
      </c>
      <c r="AQ27" s="608"/>
      <c r="AR27" s="608"/>
      <c r="AS27" s="608"/>
      <c r="AT27" s="608"/>
      <c r="AU27" s="608"/>
      <c r="AV27" s="608"/>
      <c r="AW27" s="608"/>
      <c r="AX27" s="608"/>
      <c r="AY27" s="608"/>
      <c r="AZ27" s="608"/>
      <c r="BA27" s="608"/>
      <c r="BB27" s="608"/>
      <c r="BC27" s="608"/>
      <c r="BD27" s="608"/>
      <c r="BE27" s="608"/>
      <c r="BF27" s="609"/>
      <c r="BG27" s="610">
        <v>1153437</v>
      </c>
      <c r="BH27" s="611"/>
      <c r="BI27" s="611"/>
      <c r="BJ27" s="611"/>
      <c r="BK27" s="611"/>
      <c r="BL27" s="611"/>
      <c r="BM27" s="611"/>
      <c r="BN27" s="612"/>
      <c r="BO27" s="613">
        <v>100</v>
      </c>
      <c r="BP27" s="613"/>
      <c r="BQ27" s="613"/>
      <c r="BR27" s="613"/>
      <c r="BS27" s="614" t="s">
        <v>130</v>
      </c>
      <c r="BT27" s="614"/>
      <c r="BU27" s="614"/>
      <c r="BV27" s="614"/>
      <c r="BW27" s="614"/>
      <c r="BX27" s="614"/>
      <c r="BY27" s="614"/>
      <c r="BZ27" s="614"/>
      <c r="CA27" s="614"/>
      <c r="CB27" s="618"/>
      <c r="CD27" s="607" t="s">
        <v>299</v>
      </c>
      <c r="CE27" s="608"/>
      <c r="CF27" s="608"/>
      <c r="CG27" s="608"/>
      <c r="CH27" s="608"/>
      <c r="CI27" s="608"/>
      <c r="CJ27" s="608"/>
      <c r="CK27" s="608"/>
      <c r="CL27" s="608"/>
      <c r="CM27" s="608"/>
      <c r="CN27" s="608"/>
      <c r="CO27" s="608"/>
      <c r="CP27" s="608"/>
      <c r="CQ27" s="609"/>
      <c r="CR27" s="610">
        <v>665049</v>
      </c>
      <c r="CS27" s="643"/>
      <c r="CT27" s="643"/>
      <c r="CU27" s="643"/>
      <c r="CV27" s="643"/>
      <c r="CW27" s="643"/>
      <c r="CX27" s="643"/>
      <c r="CY27" s="644"/>
      <c r="CZ27" s="615">
        <v>11.2</v>
      </c>
      <c r="DA27" s="640"/>
      <c r="DB27" s="640"/>
      <c r="DC27" s="645"/>
      <c r="DD27" s="619">
        <v>230460</v>
      </c>
      <c r="DE27" s="643"/>
      <c r="DF27" s="643"/>
      <c r="DG27" s="643"/>
      <c r="DH27" s="643"/>
      <c r="DI27" s="643"/>
      <c r="DJ27" s="643"/>
      <c r="DK27" s="644"/>
      <c r="DL27" s="619">
        <v>158210</v>
      </c>
      <c r="DM27" s="643"/>
      <c r="DN27" s="643"/>
      <c r="DO27" s="643"/>
      <c r="DP27" s="643"/>
      <c r="DQ27" s="643"/>
      <c r="DR27" s="643"/>
      <c r="DS27" s="643"/>
      <c r="DT27" s="643"/>
      <c r="DU27" s="643"/>
      <c r="DV27" s="644"/>
      <c r="DW27" s="615">
        <v>4.4000000000000004</v>
      </c>
      <c r="DX27" s="640"/>
      <c r="DY27" s="640"/>
      <c r="DZ27" s="640"/>
      <c r="EA27" s="640"/>
      <c r="EB27" s="640"/>
      <c r="EC27" s="641"/>
    </row>
    <row r="28" spans="2:133" ht="11.25" customHeight="1" x14ac:dyDescent="0.15">
      <c r="B28" s="607" t="s">
        <v>300</v>
      </c>
      <c r="C28" s="608"/>
      <c r="D28" s="608"/>
      <c r="E28" s="608"/>
      <c r="F28" s="608"/>
      <c r="G28" s="608"/>
      <c r="H28" s="608"/>
      <c r="I28" s="608"/>
      <c r="J28" s="608"/>
      <c r="K28" s="608"/>
      <c r="L28" s="608"/>
      <c r="M28" s="608"/>
      <c r="N28" s="608"/>
      <c r="O28" s="608"/>
      <c r="P28" s="608"/>
      <c r="Q28" s="609"/>
      <c r="R28" s="610">
        <v>66838</v>
      </c>
      <c r="S28" s="611"/>
      <c r="T28" s="611"/>
      <c r="U28" s="611"/>
      <c r="V28" s="611"/>
      <c r="W28" s="611"/>
      <c r="X28" s="611"/>
      <c r="Y28" s="612"/>
      <c r="Z28" s="613">
        <v>1</v>
      </c>
      <c r="AA28" s="613"/>
      <c r="AB28" s="613"/>
      <c r="AC28" s="613"/>
      <c r="AD28" s="614">
        <v>8037</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301</v>
      </c>
      <c r="CE28" s="608"/>
      <c r="CF28" s="608"/>
      <c r="CG28" s="608"/>
      <c r="CH28" s="608"/>
      <c r="CI28" s="608"/>
      <c r="CJ28" s="608"/>
      <c r="CK28" s="608"/>
      <c r="CL28" s="608"/>
      <c r="CM28" s="608"/>
      <c r="CN28" s="608"/>
      <c r="CO28" s="608"/>
      <c r="CP28" s="608"/>
      <c r="CQ28" s="609"/>
      <c r="CR28" s="610">
        <v>449123</v>
      </c>
      <c r="CS28" s="611"/>
      <c r="CT28" s="611"/>
      <c r="CU28" s="611"/>
      <c r="CV28" s="611"/>
      <c r="CW28" s="611"/>
      <c r="CX28" s="611"/>
      <c r="CY28" s="612"/>
      <c r="CZ28" s="615">
        <v>7.6</v>
      </c>
      <c r="DA28" s="640"/>
      <c r="DB28" s="640"/>
      <c r="DC28" s="645"/>
      <c r="DD28" s="619">
        <v>445854</v>
      </c>
      <c r="DE28" s="611"/>
      <c r="DF28" s="611"/>
      <c r="DG28" s="611"/>
      <c r="DH28" s="611"/>
      <c r="DI28" s="611"/>
      <c r="DJ28" s="611"/>
      <c r="DK28" s="612"/>
      <c r="DL28" s="619">
        <v>445854</v>
      </c>
      <c r="DM28" s="611"/>
      <c r="DN28" s="611"/>
      <c r="DO28" s="611"/>
      <c r="DP28" s="611"/>
      <c r="DQ28" s="611"/>
      <c r="DR28" s="611"/>
      <c r="DS28" s="611"/>
      <c r="DT28" s="611"/>
      <c r="DU28" s="611"/>
      <c r="DV28" s="612"/>
      <c r="DW28" s="615">
        <v>12.4</v>
      </c>
      <c r="DX28" s="640"/>
      <c r="DY28" s="640"/>
      <c r="DZ28" s="640"/>
      <c r="EA28" s="640"/>
      <c r="EB28" s="640"/>
      <c r="EC28" s="641"/>
    </row>
    <row r="29" spans="2:133" ht="11.25" customHeight="1" x14ac:dyDescent="0.15">
      <c r="B29" s="607" t="s">
        <v>302</v>
      </c>
      <c r="C29" s="608"/>
      <c r="D29" s="608"/>
      <c r="E29" s="608"/>
      <c r="F29" s="608"/>
      <c r="G29" s="608"/>
      <c r="H29" s="608"/>
      <c r="I29" s="608"/>
      <c r="J29" s="608"/>
      <c r="K29" s="608"/>
      <c r="L29" s="608"/>
      <c r="M29" s="608"/>
      <c r="N29" s="608"/>
      <c r="O29" s="608"/>
      <c r="P29" s="608"/>
      <c r="Q29" s="609"/>
      <c r="R29" s="610">
        <v>38924</v>
      </c>
      <c r="S29" s="611"/>
      <c r="T29" s="611"/>
      <c r="U29" s="611"/>
      <c r="V29" s="611"/>
      <c r="W29" s="611"/>
      <c r="X29" s="611"/>
      <c r="Y29" s="612"/>
      <c r="Z29" s="613">
        <v>0.6</v>
      </c>
      <c r="AA29" s="613"/>
      <c r="AB29" s="613"/>
      <c r="AC29" s="613"/>
      <c r="AD29" s="614" t="s">
        <v>138</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303</v>
      </c>
      <c r="CE29" s="649"/>
      <c r="CF29" s="607" t="s">
        <v>304</v>
      </c>
      <c r="CG29" s="608"/>
      <c r="CH29" s="608"/>
      <c r="CI29" s="608"/>
      <c r="CJ29" s="608"/>
      <c r="CK29" s="608"/>
      <c r="CL29" s="608"/>
      <c r="CM29" s="608"/>
      <c r="CN29" s="608"/>
      <c r="CO29" s="608"/>
      <c r="CP29" s="608"/>
      <c r="CQ29" s="609"/>
      <c r="CR29" s="610">
        <v>449123</v>
      </c>
      <c r="CS29" s="643"/>
      <c r="CT29" s="643"/>
      <c r="CU29" s="643"/>
      <c r="CV29" s="643"/>
      <c r="CW29" s="643"/>
      <c r="CX29" s="643"/>
      <c r="CY29" s="644"/>
      <c r="CZ29" s="615">
        <v>7.6</v>
      </c>
      <c r="DA29" s="640"/>
      <c r="DB29" s="640"/>
      <c r="DC29" s="645"/>
      <c r="DD29" s="619">
        <v>445854</v>
      </c>
      <c r="DE29" s="643"/>
      <c r="DF29" s="643"/>
      <c r="DG29" s="643"/>
      <c r="DH29" s="643"/>
      <c r="DI29" s="643"/>
      <c r="DJ29" s="643"/>
      <c r="DK29" s="644"/>
      <c r="DL29" s="619">
        <v>445854</v>
      </c>
      <c r="DM29" s="643"/>
      <c r="DN29" s="643"/>
      <c r="DO29" s="643"/>
      <c r="DP29" s="643"/>
      <c r="DQ29" s="643"/>
      <c r="DR29" s="643"/>
      <c r="DS29" s="643"/>
      <c r="DT29" s="643"/>
      <c r="DU29" s="643"/>
      <c r="DV29" s="644"/>
      <c r="DW29" s="615">
        <v>12.4</v>
      </c>
      <c r="DX29" s="640"/>
      <c r="DY29" s="640"/>
      <c r="DZ29" s="640"/>
      <c r="EA29" s="640"/>
      <c r="EB29" s="640"/>
      <c r="EC29" s="641"/>
    </row>
    <row r="30" spans="2:133" ht="11.25" customHeight="1" x14ac:dyDescent="0.15">
      <c r="B30" s="607" t="s">
        <v>305</v>
      </c>
      <c r="C30" s="608"/>
      <c r="D30" s="608"/>
      <c r="E30" s="608"/>
      <c r="F30" s="608"/>
      <c r="G30" s="608"/>
      <c r="H30" s="608"/>
      <c r="I30" s="608"/>
      <c r="J30" s="608"/>
      <c r="K30" s="608"/>
      <c r="L30" s="608"/>
      <c r="M30" s="608"/>
      <c r="N30" s="608"/>
      <c r="O30" s="608"/>
      <c r="P30" s="608"/>
      <c r="Q30" s="609"/>
      <c r="R30" s="610">
        <v>728833</v>
      </c>
      <c r="S30" s="611"/>
      <c r="T30" s="611"/>
      <c r="U30" s="611"/>
      <c r="V30" s="611"/>
      <c r="W30" s="611"/>
      <c r="X30" s="611"/>
      <c r="Y30" s="612"/>
      <c r="Z30" s="613">
        <v>11.1</v>
      </c>
      <c r="AA30" s="613"/>
      <c r="AB30" s="613"/>
      <c r="AC30" s="613"/>
      <c r="AD30" s="614" t="s">
        <v>130</v>
      </c>
      <c r="AE30" s="614"/>
      <c r="AF30" s="614"/>
      <c r="AG30" s="614"/>
      <c r="AH30" s="614"/>
      <c r="AI30" s="614"/>
      <c r="AJ30" s="614"/>
      <c r="AK30" s="614"/>
      <c r="AL30" s="615" t="s">
        <v>130</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306</v>
      </c>
      <c r="BH30" s="646"/>
      <c r="BI30" s="646"/>
      <c r="BJ30" s="646"/>
      <c r="BK30" s="646"/>
      <c r="BL30" s="646"/>
      <c r="BM30" s="646"/>
      <c r="BN30" s="646"/>
      <c r="BO30" s="646"/>
      <c r="BP30" s="646"/>
      <c r="BQ30" s="647"/>
      <c r="BR30" s="592" t="s">
        <v>307</v>
      </c>
      <c r="BS30" s="646"/>
      <c r="BT30" s="646"/>
      <c r="BU30" s="646"/>
      <c r="BV30" s="646"/>
      <c r="BW30" s="646"/>
      <c r="BX30" s="646"/>
      <c r="BY30" s="646"/>
      <c r="BZ30" s="646"/>
      <c r="CA30" s="646"/>
      <c r="CB30" s="647"/>
      <c r="CD30" s="650"/>
      <c r="CE30" s="651"/>
      <c r="CF30" s="607" t="s">
        <v>308</v>
      </c>
      <c r="CG30" s="608"/>
      <c r="CH30" s="608"/>
      <c r="CI30" s="608"/>
      <c r="CJ30" s="608"/>
      <c r="CK30" s="608"/>
      <c r="CL30" s="608"/>
      <c r="CM30" s="608"/>
      <c r="CN30" s="608"/>
      <c r="CO30" s="608"/>
      <c r="CP30" s="608"/>
      <c r="CQ30" s="609"/>
      <c r="CR30" s="610">
        <v>433626</v>
      </c>
      <c r="CS30" s="611"/>
      <c r="CT30" s="611"/>
      <c r="CU30" s="611"/>
      <c r="CV30" s="611"/>
      <c r="CW30" s="611"/>
      <c r="CX30" s="611"/>
      <c r="CY30" s="612"/>
      <c r="CZ30" s="615">
        <v>7.3</v>
      </c>
      <c r="DA30" s="640"/>
      <c r="DB30" s="640"/>
      <c r="DC30" s="645"/>
      <c r="DD30" s="619">
        <v>430560</v>
      </c>
      <c r="DE30" s="611"/>
      <c r="DF30" s="611"/>
      <c r="DG30" s="611"/>
      <c r="DH30" s="611"/>
      <c r="DI30" s="611"/>
      <c r="DJ30" s="611"/>
      <c r="DK30" s="612"/>
      <c r="DL30" s="619">
        <v>430560</v>
      </c>
      <c r="DM30" s="611"/>
      <c r="DN30" s="611"/>
      <c r="DO30" s="611"/>
      <c r="DP30" s="611"/>
      <c r="DQ30" s="611"/>
      <c r="DR30" s="611"/>
      <c r="DS30" s="611"/>
      <c r="DT30" s="611"/>
      <c r="DU30" s="611"/>
      <c r="DV30" s="612"/>
      <c r="DW30" s="615">
        <v>12</v>
      </c>
      <c r="DX30" s="640"/>
      <c r="DY30" s="640"/>
      <c r="DZ30" s="640"/>
      <c r="EA30" s="640"/>
      <c r="EB30" s="640"/>
      <c r="EC30" s="641"/>
    </row>
    <row r="31" spans="2:133" ht="11.25" customHeight="1" x14ac:dyDescent="0.15">
      <c r="B31" s="623" t="s">
        <v>309</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130</v>
      </c>
      <c r="AA31" s="613"/>
      <c r="AB31" s="613"/>
      <c r="AC31" s="613"/>
      <c r="AD31" s="614" t="s">
        <v>130</v>
      </c>
      <c r="AE31" s="614"/>
      <c r="AF31" s="614"/>
      <c r="AG31" s="614"/>
      <c r="AH31" s="614"/>
      <c r="AI31" s="614"/>
      <c r="AJ31" s="614"/>
      <c r="AK31" s="614"/>
      <c r="AL31" s="615" t="s">
        <v>138</v>
      </c>
      <c r="AM31" s="616"/>
      <c r="AN31" s="616"/>
      <c r="AO31" s="617"/>
      <c r="AP31" s="658" t="s">
        <v>310</v>
      </c>
      <c r="AQ31" s="659"/>
      <c r="AR31" s="659"/>
      <c r="AS31" s="659"/>
      <c r="AT31" s="664" t="s">
        <v>311</v>
      </c>
      <c r="AU31" s="212"/>
      <c r="AV31" s="212"/>
      <c r="AW31" s="212"/>
      <c r="AX31" s="596" t="s">
        <v>186</v>
      </c>
      <c r="AY31" s="597"/>
      <c r="AZ31" s="597"/>
      <c r="BA31" s="597"/>
      <c r="BB31" s="597"/>
      <c r="BC31" s="597"/>
      <c r="BD31" s="597"/>
      <c r="BE31" s="597"/>
      <c r="BF31" s="598"/>
      <c r="BG31" s="657">
        <v>98.8</v>
      </c>
      <c r="BH31" s="654"/>
      <c r="BI31" s="654"/>
      <c r="BJ31" s="654"/>
      <c r="BK31" s="654"/>
      <c r="BL31" s="654"/>
      <c r="BM31" s="605">
        <v>94.7</v>
      </c>
      <c r="BN31" s="654"/>
      <c r="BO31" s="654"/>
      <c r="BP31" s="654"/>
      <c r="BQ31" s="655"/>
      <c r="BR31" s="657">
        <v>98.4</v>
      </c>
      <c r="BS31" s="654"/>
      <c r="BT31" s="654"/>
      <c r="BU31" s="654"/>
      <c r="BV31" s="654"/>
      <c r="BW31" s="654"/>
      <c r="BX31" s="605">
        <v>93.8</v>
      </c>
      <c r="BY31" s="654"/>
      <c r="BZ31" s="654"/>
      <c r="CA31" s="654"/>
      <c r="CB31" s="655"/>
      <c r="CD31" s="650"/>
      <c r="CE31" s="651"/>
      <c r="CF31" s="607" t="s">
        <v>312</v>
      </c>
      <c r="CG31" s="608"/>
      <c r="CH31" s="608"/>
      <c r="CI31" s="608"/>
      <c r="CJ31" s="608"/>
      <c r="CK31" s="608"/>
      <c r="CL31" s="608"/>
      <c r="CM31" s="608"/>
      <c r="CN31" s="608"/>
      <c r="CO31" s="608"/>
      <c r="CP31" s="608"/>
      <c r="CQ31" s="609"/>
      <c r="CR31" s="610">
        <v>15497</v>
      </c>
      <c r="CS31" s="643"/>
      <c r="CT31" s="643"/>
      <c r="CU31" s="643"/>
      <c r="CV31" s="643"/>
      <c r="CW31" s="643"/>
      <c r="CX31" s="643"/>
      <c r="CY31" s="644"/>
      <c r="CZ31" s="615">
        <v>0.3</v>
      </c>
      <c r="DA31" s="640"/>
      <c r="DB31" s="640"/>
      <c r="DC31" s="645"/>
      <c r="DD31" s="619">
        <v>15294</v>
      </c>
      <c r="DE31" s="643"/>
      <c r="DF31" s="643"/>
      <c r="DG31" s="643"/>
      <c r="DH31" s="643"/>
      <c r="DI31" s="643"/>
      <c r="DJ31" s="643"/>
      <c r="DK31" s="644"/>
      <c r="DL31" s="619">
        <v>15294</v>
      </c>
      <c r="DM31" s="643"/>
      <c r="DN31" s="643"/>
      <c r="DO31" s="643"/>
      <c r="DP31" s="643"/>
      <c r="DQ31" s="643"/>
      <c r="DR31" s="643"/>
      <c r="DS31" s="643"/>
      <c r="DT31" s="643"/>
      <c r="DU31" s="643"/>
      <c r="DV31" s="644"/>
      <c r="DW31" s="615">
        <v>0.4</v>
      </c>
      <c r="DX31" s="640"/>
      <c r="DY31" s="640"/>
      <c r="DZ31" s="640"/>
      <c r="EA31" s="640"/>
      <c r="EB31" s="640"/>
      <c r="EC31" s="641"/>
    </row>
    <row r="32" spans="2:133" ht="11.25" customHeight="1" x14ac:dyDescent="0.15">
      <c r="B32" s="607" t="s">
        <v>313</v>
      </c>
      <c r="C32" s="608"/>
      <c r="D32" s="608"/>
      <c r="E32" s="608"/>
      <c r="F32" s="608"/>
      <c r="G32" s="608"/>
      <c r="H32" s="608"/>
      <c r="I32" s="608"/>
      <c r="J32" s="608"/>
      <c r="K32" s="608"/>
      <c r="L32" s="608"/>
      <c r="M32" s="608"/>
      <c r="N32" s="608"/>
      <c r="O32" s="608"/>
      <c r="P32" s="608"/>
      <c r="Q32" s="609"/>
      <c r="R32" s="610">
        <v>281698</v>
      </c>
      <c r="S32" s="611"/>
      <c r="T32" s="611"/>
      <c r="U32" s="611"/>
      <c r="V32" s="611"/>
      <c r="W32" s="611"/>
      <c r="X32" s="611"/>
      <c r="Y32" s="612"/>
      <c r="Z32" s="613">
        <v>4.3</v>
      </c>
      <c r="AA32" s="613"/>
      <c r="AB32" s="613"/>
      <c r="AC32" s="613"/>
      <c r="AD32" s="614" t="s">
        <v>130</v>
      </c>
      <c r="AE32" s="614"/>
      <c r="AF32" s="614"/>
      <c r="AG32" s="614"/>
      <c r="AH32" s="614"/>
      <c r="AI32" s="614"/>
      <c r="AJ32" s="614"/>
      <c r="AK32" s="614"/>
      <c r="AL32" s="615" t="s">
        <v>130</v>
      </c>
      <c r="AM32" s="616"/>
      <c r="AN32" s="616"/>
      <c r="AO32" s="617"/>
      <c r="AP32" s="660"/>
      <c r="AQ32" s="661"/>
      <c r="AR32" s="661"/>
      <c r="AS32" s="661"/>
      <c r="AT32" s="665"/>
      <c r="AU32" s="208" t="s">
        <v>314</v>
      </c>
      <c r="AX32" s="607" t="s">
        <v>315</v>
      </c>
      <c r="AY32" s="608"/>
      <c r="AZ32" s="608"/>
      <c r="BA32" s="608"/>
      <c r="BB32" s="608"/>
      <c r="BC32" s="608"/>
      <c r="BD32" s="608"/>
      <c r="BE32" s="608"/>
      <c r="BF32" s="609"/>
      <c r="BG32" s="667">
        <v>99.6</v>
      </c>
      <c r="BH32" s="643"/>
      <c r="BI32" s="643"/>
      <c r="BJ32" s="643"/>
      <c r="BK32" s="643"/>
      <c r="BL32" s="643"/>
      <c r="BM32" s="616">
        <v>98.2</v>
      </c>
      <c r="BN32" s="643"/>
      <c r="BO32" s="643"/>
      <c r="BP32" s="643"/>
      <c r="BQ32" s="656"/>
      <c r="BR32" s="667">
        <v>99.2</v>
      </c>
      <c r="BS32" s="643"/>
      <c r="BT32" s="643"/>
      <c r="BU32" s="643"/>
      <c r="BV32" s="643"/>
      <c r="BW32" s="643"/>
      <c r="BX32" s="616">
        <v>97.2</v>
      </c>
      <c r="BY32" s="643"/>
      <c r="BZ32" s="643"/>
      <c r="CA32" s="643"/>
      <c r="CB32" s="656"/>
      <c r="CD32" s="652"/>
      <c r="CE32" s="653"/>
      <c r="CF32" s="607" t="s">
        <v>316</v>
      </c>
      <c r="CG32" s="608"/>
      <c r="CH32" s="608"/>
      <c r="CI32" s="608"/>
      <c r="CJ32" s="608"/>
      <c r="CK32" s="608"/>
      <c r="CL32" s="608"/>
      <c r="CM32" s="608"/>
      <c r="CN32" s="608"/>
      <c r="CO32" s="608"/>
      <c r="CP32" s="608"/>
      <c r="CQ32" s="609"/>
      <c r="CR32" s="610" t="s">
        <v>130</v>
      </c>
      <c r="CS32" s="611"/>
      <c r="CT32" s="611"/>
      <c r="CU32" s="611"/>
      <c r="CV32" s="611"/>
      <c r="CW32" s="611"/>
      <c r="CX32" s="611"/>
      <c r="CY32" s="612"/>
      <c r="CZ32" s="615" t="s">
        <v>130</v>
      </c>
      <c r="DA32" s="640"/>
      <c r="DB32" s="640"/>
      <c r="DC32" s="645"/>
      <c r="DD32" s="619" t="s">
        <v>130</v>
      </c>
      <c r="DE32" s="611"/>
      <c r="DF32" s="611"/>
      <c r="DG32" s="611"/>
      <c r="DH32" s="611"/>
      <c r="DI32" s="611"/>
      <c r="DJ32" s="611"/>
      <c r="DK32" s="612"/>
      <c r="DL32" s="619" t="s">
        <v>130</v>
      </c>
      <c r="DM32" s="611"/>
      <c r="DN32" s="611"/>
      <c r="DO32" s="611"/>
      <c r="DP32" s="611"/>
      <c r="DQ32" s="611"/>
      <c r="DR32" s="611"/>
      <c r="DS32" s="611"/>
      <c r="DT32" s="611"/>
      <c r="DU32" s="611"/>
      <c r="DV32" s="612"/>
      <c r="DW32" s="615" t="s">
        <v>130</v>
      </c>
      <c r="DX32" s="640"/>
      <c r="DY32" s="640"/>
      <c r="DZ32" s="640"/>
      <c r="EA32" s="640"/>
      <c r="EB32" s="640"/>
      <c r="EC32" s="641"/>
    </row>
    <row r="33" spans="2:133" ht="11.25" customHeight="1" x14ac:dyDescent="0.15">
      <c r="B33" s="607" t="s">
        <v>317</v>
      </c>
      <c r="C33" s="608"/>
      <c r="D33" s="608"/>
      <c r="E33" s="608"/>
      <c r="F33" s="608"/>
      <c r="G33" s="608"/>
      <c r="H33" s="608"/>
      <c r="I33" s="608"/>
      <c r="J33" s="608"/>
      <c r="K33" s="608"/>
      <c r="L33" s="608"/>
      <c r="M33" s="608"/>
      <c r="N33" s="608"/>
      <c r="O33" s="608"/>
      <c r="P33" s="608"/>
      <c r="Q33" s="609"/>
      <c r="R33" s="610">
        <v>45059</v>
      </c>
      <c r="S33" s="611"/>
      <c r="T33" s="611"/>
      <c r="U33" s="611"/>
      <c r="V33" s="611"/>
      <c r="W33" s="611"/>
      <c r="X33" s="611"/>
      <c r="Y33" s="612"/>
      <c r="Z33" s="613">
        <v>0.7</v>
      </c>
      <c r="AA33" s="613"/>
      <c r="AB33" s="613"/>
      <c r="AC33" s="613"/>
      <c r="AD33" s="614">
        <v>20549</v>
      </c>
      <c r="AE33" s="614"/>
      <c r="AF33" s="614"/>
      <c r="AG33" s="614"/>
      <c r="AH33" s="614"/>
      <c r="AI33" s="614"/>
      <c r="AJ33" s="614"/>
      <c r="AK33" s="614"/>
      <c r="AL33" s="615">
        <v>0.6</v>
      </c>
      <c r="AM33" s="616"/>
      <c r="AN33" s="616"/>
      <c r="AO33" s="617"/>
      <c r="AP33" s="662"/>
      <c r="AQ33" s="663"/>
      <c r="AR33" s="663"/>
      <c r="AS33" s="663"/>
      <c r="AT33" s="666"/>
      <c r="AU33" s="213"/>
      <c r="AV33" s="213"/>
      <c r="AW33" s="213"/>
      <c r="AX33" s="631" t="s">
        <v>318</v>
      </c>
      <c r="AY33" s="632"/>
      <c r="AZ33" s="632"/>
      <c r="BA33" s="632"/>
      <c r="BB33" s="632"/>
      <c r="BC33" s="632"/>
      <c r="BD33" s="632"/>
      <c r="BE33" s="632"/>
      <c r="BF33" s="633"/>
      <c r="BG33" s="668">
        <v>98.1</v>
      </c>
      <c r="BH33" s="669"/>
      <c r="BI33" s="669"/>
      <c r="BJ33" s="669"/>
      <c r="BK33" s="669"/>
      <c r="BL33" s="669"/>
      <c r="BM33" s="670">
        <v>91.7</v>
      </c>
      <c r="BN33" s="669"/>
      <c r="BO33" s="669"/>
      <c r="BP33" s="669"/>
      <c r="BQ33" s="671"/>
      <c r="BR33" s="668">
        <v>97.7</v>
      </c>
      <c r="BS33" s="669"/>
      <c r="BT33" s="669"/>
      <c r="BU33" s="669"/>
      <c r="BV33" s="669"/>
      <c r="BW33" s="669"/>
      <c r="BX33" s="670">
        <v>90.9</v>
      </c>
      <c r="BY33" s="669"/>
      <c r="BZ33" s="669"/>
      <c r="CA33" s="669"/>
      <c r="CB33" s="671"/>
      <c r="CD33" s="607" t="s">
        <v>319</v>
      </c>
      <c r="CE33" s="608"/>
      <c r="CF33" s="608"/>
      <c r="CG33" s="608"/>
      <c r="CH33" s="608"/>
      <c r="CI33" s="608"/>
      <c r="CJ33" s="608"/>
      <c r="CK33" s="608"/>
      <c r="CL33" s="608"/>
      <c r="CM33" s="608"/>
      <c r="CN33" s="608"/>
      <c r="CO33" s="608"/>
      <c r="CP33" s="608"/>
      <c r="CQ33" s="609"/>
      <c r="CR33" s="610">
        <v>3046454</v>
      </c>
      <c r="CS33" s="643"/>
      <c r="CT33" s="643"/>
      <c r="CU33" s="643"/>
      <c r="CV33" s="643"/>
      <c r="CW33" s="643"/>
      <c r="CX33" s="643"/>
      <c r="CY33" s="644"/>
      <c r="CZ33" s="615">
        <v>51.3</v>
      </c>
      <c r="DA33" s="640"/>
      <c r="DB33" s="640"/>
      <c r="DC33" s="645"/>
      <c r="DD33" s="619">
        <v>1997308</v>
      </c>
      <c r="DE33" s="643"/>
      <c r="DF33" s="643"/>
      <c r="DG33" s="643"/>
      <c r="DH33" s="643"/>
      <c r="DI33" s="643"/>
      <c r="DJ33" s="643"/>
      <c r="DK33" s="644"/>
      <c r="DL33" s="619">
        <v>1396995</v>
      </c>
      <c r="DM33" s="643"/>
      <c r="DN33" s="643"/>
      <c r="DO33" s="643"/>
      <c r="DP33" s="643"/>
      <c r="DQ33" s="643"/>
      <c r="DR33" s="643"/>
      <c r="DS33" s="643"/>
      <c r="DT33" s="643"/>
      <c r="DU33" s="643"/>
      <c r="DV33" s="644"/>
      <c r="DW33" s="615">
        <v>38.9</v>
      </c>
      <c r="DX33" s="640"/>
      <c r="DY33" s="640"/>
      <c r="DZ33" s="640"/>
      <c r="EA33" s="640"/>
      <c r="EB33" s="640"/>
      <c r="EC33" s="641"/>
    </row>
    <row r="34" spans="2:133" ht="11.25" customHeight="1" x14ac:dyDescent="0.15">
      <c r="B34" s="607" t="s">
        <v>320</v>
      </c>
      <c r="C34" s="608"/>
      <c r="D34" s="608"/>
      <c r="E34" s="608"/>
      <c r="F34" s="608"/>
      <c r="G34" s="608"/>
      <c r="H34" s="608"/>
      <c r="I34" s="608"/>
      <c r="J34" s="608"/>
      <c r="K34" s="608"/>
      <c r="L34" s="608"/>
      <c r="M34" s="608"/>
      <c r="N34" s="608"/>
      <c r="O34" s="608"/>
      <c r="P34" s="608"/>
      <c r="Q34" s="609"/>
      <c r="R34" s="610">
        <v>155980</v>
      </c>
      <c r="S34" s="611"/>
      <c r="T34" s="611"/>
      <c r="U34" s="611"/>
      <c r="V34" s="611"/>
      <c r="W34" s="611"/>
      <c r="X34" s="611"/>
      <c r="Y34" s="612"/>
      <c r="Z34" s="613">
        <v>2.4</v>
      </c>
      <c r="AA34" s="613"/>
      <c r="AB34" s="613"/>
      <c r="AC34" s="613"/>
      <c r="AD34" s="614" t="s">
        <v>130</v>
      </c>
      <c r="AE34" s="614"/>
      <c r="AF34" s="614"/>
      <c r="AG34" s="614"/>
      <c r="AH34" s="614"/>
      <c r="AI34" s="614"/>
      <c r="AJ34" s="614"/>
      <c r="AK34" s="614"/>
      <c r="AL34" s="615" t="s">
        <v>130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321</v>
      </c>
      <c r="CE34" s="608"/>
      <c r="CF34" s="608"/>
      <c r="CG34" s="608"/>
      <c r="CH34" s="608"/>
      <c r="CI34" s="608"/>
      <c r="CJ34" s="608"/>
      <c r="CK34" s="608"/>
      <c r="CL34" s="608"/>
      <c r="CM34" s="608"/>
      <c r="CN34" s="608"/>
      <c r="CO34" s="608"/>
      <c r="CP34" s="608"/>
      <c r="CQ34" s="609"/>
      <c r="CR34" s="610">
        <v>766998</v>
      </c>
      <c r="CS34" s="611"/>
      <c r="CT34" s="611"/>
      <c r="CU34" s="611"/>
      <c r="CV34" s="611"/>
      <c r="CW34" s="611"/>
      <c r="CX34" s="611"/>
      <c r="CY34" s="612"/>
      <c r="CZ34" s="615">
        <v>12.9</v>
      </c>
      <c r="DA34" s="640"/>
      <c r="DB34" s="640"/>
      <c r="DC34" s="645"/>
      <c r="DD34" s="619">
        <v>552848</v>
      </c>
      <c r="DE34" s="611"/>
      <c r="DF34" s="611"/>
      <c r="DG34" s="611"/>
      <c r="DH34" s="611"/>
      <c r="DI34" s="611"/>
      <c r="DJ34" s="611"/>
      <c r="DK34" s="612"/>
      <c r="DL34" s="619">
        <v>426652</v>
      </c>
      <c r="DM34" s="611"/>
      <c r="DN34" s="611"/>
      <c r="DO34" s="611"/>
      <c r="DP34" s="611"/>
      <c r="DQ34" s="611"/>
      <c r="DR34" s="611"/>
      <c r="DS34" s="611"/>
      <c r="DT34" s="611"/>
      <c r="DU34" s="611"/>
      <c r="DV34" s="612"/>
      <c r="DW34" s="615">
        <v>11.9</v>
      </c>
      <c r="DX34" s="640"/>
      <c r="DY34" s="640"/>
      <c r="DZ34" s="640"/>
      <c r="EA34" s="640"/>
      <c r="EB34" s="640"/>
      <c r="EC34" s="641"/>
    </row>
    <row r="35" spans="2:133" ht="11.25" customHeight="1" x14ac:dyDescent="0.15">
      <c r="B35" s="607" t="s">
        <v>322</v>
      </c>
      <c r="C35" s="608"/>
      <c r="D35" s="608"/>
      <c r="E35" s="608"/>
      <c r="F35" s="608"/>
      <c r="G35" s="608"/>
      <c r="H35" s="608"/>
      <c r="I35" s="608"/>
      <c r="J35" s="608"/>
      <c r="K35" s="608"/>
      <c r="L35" s="608"/>
      <c r="M35" s="608"/>
      <c r="N35" s="608"/>
      <c r="O35" s="608"/>
      <c r="P35" s="608"/>
      <c r="Q35" s="609"/>
      <c r="R35" s="610">
        <v>72812</v>
      </c>
      <c r="S35" s="611"/>
      <c r="T35" s="611"/>
      <c r="U35" s="611"/>
      <c r="V35" s="611"/>
      <c r="W35" s="611"/>
      <c r="X35" s="611"/>
      <c r="Y35" s="612"/>
      <c r="Z35" s="613">
        <v>1.1000000000000001</v>
      </c>
      <c r="AA35" s="613"/>
      <c r="AB35" s="613"/>
      <c r="AC35" s="613"/>
      <c r="AD35" s="614" t="s">
        <v>138</v>
      </c>
      <c r="AE35" s="614"/>
      <c r="AF35" s="614"/>
      <c r="AG35" s="614"/>
      <c r="AH35" s="614"/>
      <c r="AI35" s="614"/>
      <c r="AJ35" s="614"/>
      <c r="AK35" s="614"/>
      <c r="AL35" s="615" t="s">
        <v>138</v>
      </c>
      <c r="AM35" s="616"/>
      <c r="AN35" s="616"/>
      <c r="AO35" s="617"/>
      <c r="AP35" s="216"/>
      <c r="AQ35" s="592" t="s">
        <v>323</v>
      </c>
      <c r="AR35" s="593"/>
      <c r="AS35" s="593"/>
      <c r="AT35" s="593"/>
      <c r="AU35" s="593"/>
      <c r="AV35" s="593"/>
      <c r="AW35" s="593"/>
      <c r="AX35" s="593"/>
      <c r="AY35" s="593"/>
      <c r="AZ35" s="593"/>
      <c r="BA35" s="593"/>
      <c r="BB35" s="593"/>
      <c r="BC35" s="593"/>
      <c r="BD35" s="593"/>
      <c r="BE35" s="593"/>
      <c r="BF35" s="594"/>
      <c r="BG35" s="592" t="s">
        <v>324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325</v>
      </c>
      <c r="CE35" s="608"/>
      <c r="CF35" s="608"/>
      <c r="CG35" s="608"/>
      <c r="CH35" s="608"/>
      <c r="CI35" s="608"/>
      <c r="CJ35" s="608"/>
      <c r="CK35" s="608"/>
      <c r="CL35" s="608"/>
      <c r="CM35" s="608"/>
      <c r="CN35" s="608"/>
      <c r="CO35" s="608"/>
      <c r="CP35" s="608"/>
      <c r="CQ35" s="609"/>
      <c r="CR35" s="610">
        <v>40089</v>
      </c>
      <c r="CS35" s="643"/>
      <c r="CT35" s="643"/>
      <c r="CU35" s="643"/>
      <c r="CV35" s="643"/>
      <c r="CW35" s="643"/>
      <c r="CX35" s="643"/>
      <c r="CY35" s="644"/>
      <c r="CZ35" s="615">
        <v>0.7</v>
      </c>
      <c r="DA35" s="640"/>
      <c r="DB35" s="640"/>
      <c r="DC35" s="645"/>
      <c r="DD35" s="619">
        <v>39951</v>
      </c>
      <c r="DE35" s="643"/>
      <c r="DF35" s="643"/>
      <c r="DG35" s="643"/>
      <c r="DH35" s="643"/>
      <c r="DI35" s="643"/>
      <c r="DJ35" s="643"/>
      <c r="DK35" s="644"/>
      <c r="DL35" s="619">
        <v>29406</v>
      </c>
      <c r="DM35" s="643"/>
      <c r="DN35" s="643"/>
      <c r="DO35" s="643"/>
      <c r="DP35" s="643"/>
      <c r="DQ35" s="643"/>
      <c r="DR35" s="643"/>
      <c r="DS35" s="643"/>
      <c r="DT35" s="643"/>
      <c r="DU35" s="643"/>
      <c r="DV35" s="644"/>
      <c r="DW35" s="615">
        <v>0.8</v>
      </c>
      <c r="DX35" s="640"/>
      <c r="DY35" s="640"/>
      <c r="DZ35" s="640"/>
      <c r="EA35" s="640"/>
      <c r="EB35" s="640"/>
      <c r="EC35" s="641"/>
    </row>
    <row r="36" spans="2:133" ht="11.25" customHeight="1" x14ac:dyDescent="0.15">
      <c r="B36" s="607" t="s">
        <v>326</v>
      </c>
      <c r="C36" s="608"/>
      <c r="D36" s="608"/>
      <c r="E36" s="608"/>
      <c r="F36" s="608"/>
      <c r="G36" s="608"/>
      <c r="H36" s="608"/>
      <c r="I36" s="608"/>
      <c r="J36" s="608"/>
      <c r="K36" s="608"/>
      <c r="L36" s="608"/>
      <c r="M36" s="608"/>
      <c r="N36" s="608"/>
      <c r="O36" s="608"/>
      <c r="P36" s="608"/>
      <c r="Q36" s="609"/>
      <c r="R36" s="610">
        <v>607718</v>
      </c>
      <c r="S36" s="611"/>
      <c r="T36" s="611"/>
      <c r="U36" s="611"/>
      <c r="V36" s="611"/>
      <c r="W36" s="611"/>
      <c r="X36" s="611"/>
      <c r="Y36" s="612"/>
      <c r="Z36" s="613">
        <v>9.3000000000000007</v>
      </c>
      <c r="AA36" s="613"/>
      <c r="AB36" s="613"/>
      <c r="AC36" s="613"/>
      <c r="AD36" s="614" t="s">
        <v>130</v>
      </c>
      <c r="AE36" s="614"/>
      <c r="AF36" s="614"/>
      <c r="AG36" s="614"/>
      <c r="AH36" s="614"/>
      <c r="AI36" s="614"/>
      <c r="AJ36" s="614"/>
      <c r="AK36" s="614"/>
      <c r="AL36" s="615" t="s">
        <v>130</v>
      </c>
      <c r="AM36" s="616"/>
      <c r="AN36" s="616"/>
      <c r="AO36" s="617"/>
      <c r="AP36" s="216"/>
      <c r="AQ36" s="676" t="s">
        <v>327</v>
      </c>
      <c r="AR36" s="677"/>
      <c r="AS36" s="677"/>
      <c r="AT36" s="677"/>
      <c r="AU36" s="677"/>
      <c r="AV36" s="677"/>
      <c r="AW36" s="677"/>
      <c r="AX36" s="677"/>
      <c r="AY36" s="678"/>
      <c r="AZ36" s="599">
        <v>671914</v>
      </c>
      <c r="BA36" s="600"/>
      <c r="BB36" s="600"/>
      <c r="BC36" s="600"/>
      <c r="BD36" s="600"/>
      <c r="BE36" s="600"/>
      <c r="BF36" s="672"/>
      <c r="BG36" s="596" t="s">
        <v>328</v>
      </c>
      <c r="BH36" s="597"/>
      <c r="BI36" s="597"/>
      <c r="BJ36" s="597"/>
      <c r="BK36" s="597"/>
      <c r="BL36" s="597"/>
      <c r="BM36" s="597"/>
      <c r="BN36" s="597"/>
      <c r="BO36" s="597"/>
      <c r="BP36" s="597"/>
      <c r="BQ36" s="597"/>
      <c r="BR36" s="597"/>
      <c r="BS36" s="597"/>
      <c r="BT36" s="597"/>
      <c r="BU36" s="598"/>
      <c r="BV36" s="599">
        <v>31466</v>
      </c>
      <c r="BW36" s="600"/>
      <c r="BX36" s="600"/>
      <c r="BY36" s="600"/>
      <c r="BZ36" s="600"/>
      <c r="CA36" s="600"/>
      <c r="CB36" s="672"/>
      <c r="CD36" s="607" t="s">
        <v>329</v>
      </c>
      <c r="CE36" s="608"/>
      <c r="CF36" s="608"/>
      <c r="CG36" s="608"/>
      <c r="CH36" s="608"/>
      <c r="CI36" s="608"/>
      <c r="CJ36" s="608"/>
      <c r="CK36" s="608"/>
      <c r="CL36" s="608"/>
      <c r="CM36" s="608"/>
      <c r="CN36" s="608"/>
      <c r="CO36" s="608"/>
      <c r="CP36" s="608"/>
      <c r="CQ36" s="609"/>
      <c r="CR36" s="610">
        <v>1440975</v>
      </c>
      <c r="CS36" s="611"/>
      <c r="CT36" s="611"/>
      <c r="CU36" s="611"/>
      <c r="CV36" s="611"/>
      <c r="CW36" s="611"/>
      <c r="CX36" s="611"/>
      <c r="CY36" s="612"/>
      <c r="CZ36" s="615">
        <v>24.3</v>
      </c>
      <c r="DA36" s="640"/>
      <c r="DB36" s="640"/>
      <c r="DC36" s="645"/>
      <c r="DD36" s="619">
        <v>872255</v>
      </c>
      <c r="DE36" s="611"/>
      <c r="DF36" s="611"/>
      <c r="DG36" s="611"/>
      <c r="DH36" s="611"/>
      <c r="DI36" s="611"/>
      <c r="DJ36" s="611"/>
      <c r="DK36" s="612"/>
      <c r="DL36" s="619">
        <v>579253</v>
      </c>
      <c r="DM36" s="611"/>
      <c r="DN36" s="611"/>
      <c r="DO36" s="611"/>
      <c r="DP36" s="611"/>
      <c r="DQ36" s="611"/>
      <c r="DR36" s="611"/>
      <c r="DS36" s="611"/>
      <c r="DT36" s="611"/>
      <c r="DU36" s="611"/>
      <c r="DV36" s="612"/>
      <c r="DW36" s="615">
        <v>16.100000000000001</v>
      </c>
      <c r="DX36" s="640"/>
      <c r="DY36" s="640"/>
      <c r="DZ36" s="640"/>
      <c r="EA36" s="640"/>
      <c r="EB36" s="640"/>
      <c r="EC36" s="641"/>
    </row>
    <row r="37" spans="2:133" ht="11.25" customHeight="1" x14ac:dyDescent="0.15">
      <c r="B37" s="607" t="s">
        <v>330</v>
      </c>
      <c r="C37" s="608"/>
      <c r="D37" s="608"/>
      <c r="E37" s="608"/>
      <c r="F37" s="608"/>
      <c r="G37" s="608"/>
      <c r="H37" s="608"/>
      <c r="I37" s="608"/>
      <c r="J37" s="608"/>
      <c r="K37" s="608"/>
      <c r="L37" s="608"/>
      <c r="M37" s="608"/>
      <c r="N37" s="608"/>
      <c r="O37" s="608"/>
      <c r="P37" s="608"/>
      <c r="Q37" s="609"/>
      <c r="R37" s="610">
        <v>487286</v>
      </c>
      <c r="S37" s="611"/>
      <c r="T37" s="611"/>
      <c r="U37" s="611"/>
      <c r="V37" s="611"/>
      <c r="W37" s="611"/>
      <c r="X37" s="611"/>
      <c r="Y37" s="612"/>
      <c r="Z37" s="613">
        <v>7.5</v>
      </c>
      <c r="AA37" s="613"/>
      <c r="AB37" s="613"/>
      <c r="AC37" s="613"/>
      <c r="AD37" s="614">
        <v>33</v>
      </c>
      <c r="AE37" s="614"/>
      <c r="AF37" s="614"/>
      <c r="AG37" s="614"/>
      <c r="AH37" s="614"/>
      <c r="AI37" s="614"/>
      <c r="AJ37" s="614"/>
      <c r="AK37" s="614"/>
      <c r="AL37" s="615">
        <v>0</v>
      </c>
      <c r="AM37" s="616"/>
      <c r="AN37" s="616"/>
      <c r="AO37" s="617"/>
      <c r="AQ37" s="673" t="s">
        <v>331</v>
      </c>
      <c r="AR37" s="674"/>
      <c r="AS37" s="674"/>
      <c r="AT37" s="674"/>
      <c r="AU37" s="674"/>
      <c r="AV37" s="674"/>
      <c r="AW37" s="674"/>
      <c r="AX37" s="674"/>
      <c r="AY37" s="675"/>
      <c r="AZ37" s="610">
        <v>82243</v>
      </c>
      <c r="BA37" s="611"/>
      <c r="BB37" s="611"/>
      <c r="BC37" s="611"/>
      <c r="BD37" s="643"/>
      <c r="BE37" s="643"/>
      <c r="BF37" s="656"/>
      <c r="BG37" s="607" t="s">
        <v>332</v>
      </c>
      <c r="BH37" s="608"/>
      <c r="BI37" s="608"/>
      <c r="BJ37" s="608"/>
      <c r="BK37" s="608"/>
      <c r="BL37" s="608"/>
      <c r="BM37" s="608"/>
      <c r="BN37" s="608"/>
      <c r="BO37" s="608"/>
      <c r="BP37" s="608"/>
      <c r="BQ37" s="608"/>
      <c r="BR37" s="608"/>
      <c r="BS37" s="608"/>
      <c r="BT37" s="608"/>
      <c r="BU37" s="609"/>
      <c r="BV37" s="610">
        <v>27069</v>
      </c>
      <c r="BW37" s="611"/>
      <c r="BX37" s="611"/>
      <c r="BY37" s="611"/>
      <c r="BZ37" s="611"/>
      <c r="CA37" s="611"/>
      <c r="CB37" s="620"/>
      <c r="CD37" s="607" t="s">
        <v>333</v>
      </c>
      <c r="CE37" s="608"/>
      <c r="CF37" s="608"/>
      <c r="CG37" s="608"/>
      <c r="CH37" s="608"/>
      <c r="CI37" s="608"/>
      <c r="CJ37" s="608"/>
      <c r="CK37" s="608"/>
      <c r="CL37" s="608"/>
      <c r="CM37" s="608"/>
      <c r="CN37" s="608"/>
      <c r="CO37" s="608"/>
      <c r="CP37" s="608"/>
      <c r="CQ37" s="609"/>
      <c r="CR37" s="610">
        <v>269463</v>
      </c>
      <c r="CS37" s="643"/>
      <c r="CT37" s="643"/>
      <c r="CU37" s="643"/>
      <c r="CV37" s="643"/>
      <c r="CW37" s="643"/>
      <c r="CX37" s="643"/>
      <c r="CY37" s="644"/>
      <c r="CZ37" s="615">
        <v>4.5</v>
      </c>
      <c r="DA37" s="640"/>
      <c r="DB37" s="640"/>
      <c r="DC37" s="645"/>
      <c r="DD37" s="619">
        <v>269446</v>
      </c>
      <c r="DE37" s="643"/>
      <c r="DF37" s="643"/>
      <c r="DG37" s="643"/>
      <c r="DH37" s="643"/>
      <c r="DI37" s="643"/>
      <c r="DJ37" s="643"/>
      <c r="DK37" s="644"/>
      <c r="DL37" s="619">
        <v>266195</v>
      </c>
      <c r="DM37" s="643"/>
      <c r="DN37" s="643"/>
      <c r="DO37" s="643"/>
      <c r="DP37" s="643"/>
      <c r="DQ37" s="643"/>
      <c r="DR37" s="643"/>
      <c r="DS37" s="643"/>
      <c r="DT37" s="643"/>
      <c r="DU37" s="643"/>
      <c r="DV37" s="644"/>
      <c r="DW37" s="615">
        <v>7.4</v>
      </c>
      <c r="DX37" s="640"/>
      <c r="DY37" s="640"/>
      <c r="DZ37" s="640"/>
      <c r="EA37" s="640"/>
      <c r="EB37" s="640"/>
      <c r="EC37" s="641"/>
    </row>
    <row r="38" spans="2:133" ht="11.25" customHeight="1" x14ac:dyDescent="0.15">
      <c r="B38" s="607" t="s">
        <v>334</v>
      </c>
      <c r="C38" s="608"/>
      <c r="D38" s="608"/>
      <c r="E38" s="608"/>
      <c r="F38" s="608"/>
      <c r="G38" s="608"/>
      <c r="H38" s="608"/>
      <c r="I38" s="608"/>
      <c r="J38" s="608"/>
      <c r="K38" s="608"/>
      <c r="L38" s="608"/>
      <c r="M38" s="608"/>
      <c r="N38" s="608"/>
      <c r="O38" s="608"/>
      <c r="P38" s="608"/>
      <c r="Q38" s="609"/>
      <c r="R38" s="610">
        <v>297700</v>
      </c>
      <c r="S38" s="611"/>
      <c r="T38" s="611"/>
      <c r="U38" s="611"/>
      <c r="V38" s="611"/>
      <c r="W38" s="611"/>
      <c r="X38" s="611"/>
      <c r="Y38" s="612"/>
      <c r="Z38" s="613">
        <v>4.5999999999999996</v>
      </c>
      <c r="AA38" s="613"/>
      <c r="AB38" s="613"/>
      <c r="AC38" s="613"/>
      <c r="AD38" s="614" t="s">
        <v>138</v>
      </c>
      <c r="AE38" s="614"/>
      <c r="AF38" s="614"/>
      <c r="AG38" s="614"/>
      <c r="AH38" s="614"/>
      <c r="AI38" s="614"/>
      <c r="AJ38" s="614"/>
      <c r="AK38" s="614"/>
      <c r="AL38" s="615" t="s">
        <v>130</v>
      </c>
      <c r="AM38" s="616"/>
      <c r="AN38" s="616"/>
      <c r="AO38" s="617"/>
      <c r="AQ38" s="673" t="s">
        <v>335</v>
      </c>
      <c r="AR38" s="674"/>
      <c r="AS38" s="674"/>
      <c r="AT38" s="674"/>
      <c r="AU38" s="674"/>
      <c r="AV38" s="674"/>
      <c r="AW38" s="674"/>
      <c r="AX38" s="674"/>
      <c r="AY38" s="675"/>
      <c r="AZ38" s="610">
        <v>76737</v>
      </c>
      <c r="BA38" s="611"/>
      <c r="BB38" s="611"/>
      <c r="BC38" s="611"/>
      <c r="BD38" s="643"/>
      <c r="BE38" s="643"/>
      <c r="BF38" s="656"/>
      <c r="BG38" s="607" t="s">
        <v>336</v>
      </c>
      <c r="BH38" s="608"/>
      <c r="BI38" s="608"/>
      <c r="BJ38" s="608"/>
      <c r="BK38" s="608"/>
      <c r="BL38" s="608"/>
      <c r="BM38" s="608"/>
      <c r="BN38" s="608"/>
      <c r="BO38" s="608"/>
      <c r="BP38" s="608"/>
      <c r="BQ38" s="608"/>
      <c r="BR38" s="608"/>
      <c r="BS38" s="608"/>
      <c r="BT38" s="608"/>
      <c r="BU38" s="609"/>
      <c r="BV38" s="610">
        <v>1441</v>
      </c>
      <c r="BW38" s="611"/>
      <c r="BX38" s="611"/>
      <c r="BY38" s="611"/>
      <c r="BZ38" s="611"/>
      <c r="CA38" s="611"/>
      <c r="CB38" s="620"/>
      <c r="CD38" s="607" t="s">
        <v>337</v>
      </c>
      <c r="CE38" s="608"/>
      <c r="CF38" s="608"/>
      <c r="CG38" s="608"/>
      <c r="CH38" s="608"/>
      <c r="CI38" s="608"/>
      <c r="CJ38" s="608"/>
      <c r="CK38" s="608"/>
      <c r="CL38" s="608"/>
      <c r="CM38" s="608"/>
      <c r="CN38" s="608"/>
      <c r="CO38" s="608"/>
      <c r="CP38" s="608"/>
      <c r="CQ38" s="609"/>
      <c r="CR38" s="610">
        <v>440222</v>
      </c>
      <c r="CS38" s="611"/>
      <c r="CT38" s="611"/>
      <c r="CU38" s="611"/>
      <c r="CV38" s="611"/>
      <c r="CW38" s="611"/>
      <c r="CX38" s="611"/>
      <c r="CY38" s="612"/>
      <c r="CZ38" s="615">
        <v>7.4</v>
      </c>
      <c r="DA38" s="640"/>
      <c r="DB38" s="640"/>
      <c r="DC38" s="645"/>
      <c r="DD38" s="619">
        <v>366565</v>
      </c>
      <c r="DE38" s="611"/>
      <c r="DF38" s="611"/>
      <c r="DG38" s="611"/>
      <c r="DH38" s="611"/>
      <c r="DI38" s="611"/>
      <c r="DJ38" s="611"/>
      <c r="DK38" s="612"/>
      <c r="DL38" s="619">
        <v>361684</v>
      </c>
      <c r="DM38" s="611"/>
      <c r="DN38" s="611"/>
      <c r="DO38" s="611"/>
      <c r="DP38" s="611"/>
      <c r="DQ38" s="611"/>
      <c r="DR38" s="611"/>
      <c r="DS38" s="611"/>
      <c r="DT38" s="611"/>
      <c r="DU38" s="611"/>
      <c r="DV38" s="612"/>
      <c r="DW38" s="615">
        <v>10.1</v>
      </c>
      <c r="DX38" s="640"/>
      <c r="DY38" s="640"/>
      <c r="DZ38" s="640"/>
      <c r="EA38" s="640"/>
      <c r="EB38" s="640"/>
      <c r="EC38" s="641"/>
    </row>
    <row r="39" spans="2:133" ht="11.25" customHeight="1" x14ac:dyDescent="0.15">
      <c r="B39" s="607" t="s">
        <v>338</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130</v>
      </c>
      <c r="AA39" s="613"/>
      <c r="AB39" s="613"/>
      <c r="AC39" s="613"/>
      <c r="AD39" s="614" t="s">
        <v>130</v>
      </c>
      <c r="AE39" s="614"/>
      <c r="AF39" s="614"/>
      <c r="AG39" s="614"/>
      <c r="AH39" s="614"/>
      <c r="AI39" s="614"/>
      <c r="AJ39" s="614"/>
      <c r="AK39" s="614"/>
      <c r="AL39" s="615" t="s">
        <v>138</v>
      </c>
      <c r="AM39" s="616"/>
      <c r="AN39" s="616"/>
      <c r="AO39" s="617"/>
      <c r="AQ39" s="673" t="s">
        <v>339</v>
      </c>
      <c r="AR39" s="674"/>
      <c r="AS39" s="674"/>
      <c r="AT39" s="674"/>
      <c r="AU39" s="674"/>
      <c r="AV39" s="674"/>
      <c r="AW39" s="674"/>
      <c r="AX39" s="674"/>
      <c r="AY39" s="675"/>
      <c r="AZ39" s="610">
        <v>72712</v>
      </c>
      <c r="BA39" s="611"/>
      <c r="BB39" s="611"/>
      <c r="BC39" s="611"/>
      <c r="BD39" s="643"/>
      <c r="BE39" s="643"/>
      <c r="BF39" s="656"/>
      <c r="BG39" s="607" t="s">
        <v>340</v>
      </c>
      <c r="BH39" s="608"/>
      <c r="BI39" s="608"/>
      <c r="BJ39" s="608"/>
      <c r="BK39" s="608"/>
      <c r="BL39" s="608"/>
      <c r="BM39" s="608"/>
      <c r="BN39" s="608"/>
      <c r="BO39" s="608"/>
      <c r="BP39" s="608"/>
      <c r="BQ39" s="608"/>
      <c r="BR39" s="608"/>
      <c r="BS39" s="608"/>
      <c r="BT39" s="608"/>
      <c r="BU39" s="609"/>
      <c r="BV39" s="610">
        <v>2200</v>
      </c>
      <c r="BW39" s="611"/>
      <c r="BX39" s="611"/>
      <c r="BY39" s="611"/>
      <c r="BZ39" s="611"/>
      <c r="CA39" s="611"/>
      <c r="CB39" s="620"/>
      <c r="CD39" s="607" t="s">
        <v>341</v>
      </c>
      <c r="CE39" s="608"/>
      <c r="CF39" s="608"/>
      <c r="CG39" s="608"/>
      <c r="CH39" s="608"/>
      <c r="CI39" s="608"/>
      <c r="CJ39" s="608"/>
      <c r="CK39" s="608"/>
      <c r="CL39" s="608"/>
      <c r="CM39" s="608"/>
      <c r="CN39" s="608"/>
      <c r="CO39" s="608"/>
      <c r="CP39" s="608"/>
      <c r="CQ39" s="609"/>
      <c r="CR39" s="610">
        <v>243170</v>
      </c>
      <c r="CS39" s="643"/>
      <c r="CT39" s="643"/>
      <c r="CU39" s="643"/>
      <c r="CV39" s="643"/>
      <c r="CW39" s="643"/>
      <c r="CX39" s="643"/>
      <c r="CY39" s="644"/>
      <c r="CZ39" s="615">
        <v>4.0999999999999996</v>
      </c>
      <c r="DA39" s="640"/>
      <c r="DB39" s="640"/>
      <c r="DC39" s="645"/>
      <c r="DD39" s="619">
        <v>95689</v>
      </c>
      <c r="DE39" s="643"/>
      <c r="DF39" s="643"/>
      <c r="DG39" s="643"/>
      <c r="DH39" s="643"/>
      <c r="DI39" s="643"/>
      <c r="DJ39" s="643"/>
      <c r="DK39" s="644"/>
      <c r="DL39" s="619" t="s">
        <v>130</v>
      </c>
      <c r="DM39" s="643"/>
      <c r="DN39" s="643"/>
      <c r="DO39" s="643"/>
      <c r="DP39" s="643"/>
      <c r="DQ39" s="643"/>
      <c r="DR39" s="643"/>
      <c r="DS39" s="643"/>
      <c r="DT39" s="643"/>
      <c r="DU39" s="643"/>
      <c r="DV39" s="644"/>
      <c r="DW39" s="615" t="s">
        <v>130</v>
      </c>
      <c r="DX39" s="640"/>
      <c r="DY39" s="640"/>
      <c r="DZ39" s="640"/>
      <c r="EA39" s="640"/>
      <c r="EB39" s="640"/>
      <c r="EC39" s="641"/>
    </row>
    <row r="40" spans="2:133" ht="11.25" customHeight="1" x14ac:dyDescent="0.15">
      <c r="B40" s="607" t="s">
        <v>342</v>
      </c>
      <c r="C40" s="608"/>
      <c r="D40" s="608"/>
      <c r="E40" s="608"/>
      <c r="F40" s="608"/>
      <c r="G40" s="608"/>
      <c r="H40" s="608"/>
      <c r="I40" s="608"/>
      <c r="J40" s="608"/>
      <c r="K40" s="608"/>
      <c r="L40" s="608"/>
      <c r="M40" s="608"/>
      <c r="N40" s="608"/>
      <c r="O40" s="608"/>
      <c r="P40" s="608"/>
      <c r="Q40" s="609"/>
      <c r="R40" s="610">
        <v>49000</v>
      </c>
      <c r="S40" s="611"/>
      <c r="T40" s="611"/>
      <c r="U40" s="611"/>
      <c r="V40" s="611"/>
      <c r="W40" s="611"/>
      <c r="X40" s="611"/>
      <c r="Y40" s="612"/>
      <c r="Z40" s="613">
        <v>0.7</v>
      </c>
      <c r="AA40" s="613"/>
      <c r="AB40" s="613"/>
      <c r="AC40" s="613"/>
      <c r="AD40" s="614" t="s">
        <v>130</v>
      </c>
      <c r="AE40" s="614"/>
      <c r="AF40" s="614"/>
      <c r="AG40" s="614"/>
      <c r="AH40" s="614"/>
      <c r="AI40" s="614"/>
      <c r="AJ40" s="614"/>
      <c r="AK40" s="614"/>
      <c r="AL40" s="615" t="s">
        <v>130</v>
      </c>
      <c r="AM40" s="616"/>
      <c r="AN40" s="616"/>
      <c r="AO40" s="617"/>
      <c r="AQ40" s="673" t="s">
        <v>343</v>
      </c>
      <c r="AR40" s="674"/>
      <c r="AS40" s="674"/>
      <c r="AT40" s="674"/>
      <c r="AU40" s="674"/>
      <c r="AV40" s="674"/>
      <c r="AW40" s="674"/>
      <c r="AX40" s="674"/>
      <c r="AY40" s="675"/>
      <c r="AZ40" s="610" t="s">
        <v>130</v>
      </c>
      <c r="BA40" s="611"/>
      <c r="BB40" s="611"/>
      <c r="BC40" s="611"/>
      <c r="BD40" s="643"/>
      <c r="BE40" s="643"/>
      <c r="BF40" s="656"/>
      <c r="BG40" s="660" t="s">
        <v>344</v>
      </c>
      <c r="BH40" s="661"/>
      <c r="BI40" s="661"/>
      <c r="BJ40" s="661"/>
      <c r="BK40" s="661"/>
      <c r="BL40" s="217"/>
      <c r="BM40" s="608" t="s">
        <v>345</v>
      </c>
      <c r="BN40" s="608"/>
      <c r="BO40" s="608"/>
      <c r="BP40" s="608"/>
      <c r="BQ40" s="608"/>
      <c r="BR40" s="608"/>
      <c r="BS40" s="608"/>
      <c r="BT40" s="608"/>
      <c r="BU40" s="609"/>
      <c r="BV40" s="610">
        <v>97</v>
      </c>
      <c r="BW40" s="611"/>
      <c r="BX40" s="611"/>
      <c r="BY40" s="611"/>
      <c r="BZ40" s="611"/>
      <c r="CA40" s="611"/>
      <c r="CB40" s="620"/>
      <c r="CD40" s="607" t="s">
        <v>346</v>
      </c>
      <c r="CE40" s="608"/>
      <c r="CF40" s="608"/>
      <c r="CG40" s="608"/>
      <c r="CH40" s="608"/>
      <c r="CI40" s="608"/>
      <c r="CJ40" s="608"/>
      <c r="CK40" s="608"/>
      <c r="CL40" s="608"/>
      <c r="CM40" s="608"/>
      <c r="CN40" s="608"/>
      <c r="CO40" s="608"/>
      <c r="CP40" s="608"/>
      <c r="CQ40" s="609"/>
      <c r="CR40" s="610">
        <v>115000</v>
      </c>
      <c r="CS40" s="611"/>
      <c r="CT40" s="611"/>
      <c r="CU40" s="611"/>
      <c r="CV40" s="611"/>
      <c r="CW40" s="611"/>
      <c r="CX40" s="611"/>
      <c r="CY40" s="612"/>
      <c r="CZ40" s="615">
        <v>1.9</v>
      </c>
      <c r="DA40" s="640"/>
      <c r="DB40" s="640"/>
      <c r="DC40" s="645"/>
      <c r="DD40" s="619">
        <v>70000</v>
      </c>
      <c r="DE40" s="611"/>
      <c r="DF40" s="611"/>
      <c r="DG40" s="611"/>
      <c r="DH40" s="611"/>
      <c r="DI40" s="611"/>
      <c r="DJ40" s="611"/>
      <c r="DK40" s="612"/>
      <c r="DL40" s="619" t="s">
        <v>130</v>
      </c>
      <c r="DM40" s="611"/>
      <c r="DN40" s="611"/>
      <c r="DO40" s="611"/>
      <c r="DP40" s="611"/>
      <c r="DQ40" s="611"/>
      <c r="DR40" s="611"/>
      <c r="DS40" s="611"/>
      <c r="DT40" s="611"/>
      <c r="DU40" s="611"/>
      <c r="DV40" s="612"/>
      <c r="DW40" s="615" t="s">
        <v>130</v>
      </c>
      <c r="DX40" s="640"/>
      <c r="DY40" s="640"/>
      <c r="DZ40" s="640"/>
      <c r="EA40" s="640"/>
      <c r="EB40" s="640"/>
      <c r="EC40" s="641"/>
    </row>
    <row r="41" spans="2:133" ht="11.25" customHeight="1" x14ac:dyDescent="0.15">
      <c r="B41" s="631" t="s">
        <v>347</v>
      </c>
      <c r="C41" s="632"/>
      <c r="D41" s="632"/>
      <c r="E41" s="632"/>
      <c r="F41" s="632"/>
      <c r="G41" s="632"/>
      <c r="H41" s="632"/>
      <c r="I41" s="632"/>
      <c r="J41" s="632"/>
      <c r="K41" s="632"/>
      <c r="L41" s="632"/>
      <c r="M41" s="632"/>
      <c r="N41" s="632"/>
      <c r="O41" s="632"/>
      <c r="P41" s="632"/>
      <c r="Q41" s="633"/>
      <c r="R41" s="682">
        <v>6536675</v>
      </c>
      <c r="S41" s="683"/>
      <c r="T41" s="683"/>
      <c r="U41" s="683"/>
      <c r="V41" s="683"/>
      <c r="W41" s="683"/>
      <c r="X41" s="683"/>
      <c r="Y41" s="687"/>
      <c r="Z41" s="688">
        <v>100</v>
      </c>
      <c r="AA41" s="688"/>
      <c r="AB41" s="688"/>
      <c r="AC41" s="688"/>
      <c r="AD41" s="689">
        <v>3542727</v>
      </c>
      <c r="AE41" s="689"/>
      <c r="AF41" s="689"/>
      <c r="AG41" s="689"/>
      <c r="AH41" s="689"/>
      <c r="AI41" s="689"/>
      <c r="AJ41" s="689"/>
      <c r="AK41" s="689"/>
      <c r="AL41" s="690">
        <v>100</v>
      </c>
      <c r="AM41" s="670"/>
      <c r="AN41" s="670"/>
      <c r="AO41" s="691"/>
      <c r="AQ41" s="673" t="s">
        <v>348</v>
      </c>
      <c r="AR41" s="674"/>
      <c r="AS41" s="674"/>
      <c r="AT41" s="674"/>
      <c r="AU41" s="674"/>
      <c r="AV41" s="674"/>
      <c r="AW41" s="674"/>
      <c r="AX41" s="674"/>
      <c r="AY41" s="675"/>
      <c r="AZ41" s="610">
        <v>81869</v>
      </c>
      <c r="BA41" s="611"/>
      <c r="BB41" s="611"/>
      <c r="BC41" s="611"/>
      <c r="BD41" s="643"/>
      <c r="BE41" s="643"/>
      <c r="BF41" s="656"/>
      <c r="BG41" s="660"/>
      <c r="BH41" s="661"/>
      <c r="BI41" s="661"/>
      <c r="BJ41" s="661"/>
      <c r="BK41" s="661"/>
      <c r="BL41" s="217"/>
      <c r="BM41" s="608" t="s">
        <v>349</v>
      </c>
      <c r="BN41" s="608"/>
      <c r="BO41" s="608"/>
      <c r="BP41" s="608"/>
      <c r="BQ41" s="608"/>
      <c r="BR41" s="608"/>
      <c r="BS41" s="608"/>
      <c r="BT41" s="608"/>
      <c r="BU41" s="609"/>
      <c r="BV41" s="610" t="s">
        <v>130</v>
      </c>
      <c r="BW41" s="611"/>
      <c r="BX41" s="611"/>
      <c r="BY41" s="611"/>
      <c r="BZ41" s="611"/>
      <c r="CA41" s="611"/>
      <c r="CB41" s="620"/>
      <c r="CD41" s="607" t="s">
        <v>350</v>
      </c>
      <c r="CE41" s="608"/>
      <c r="CF41" s="608"/>
      <c r="CG41" s="608"/>
      <c r="CH41" s="608"/>
      <c r="CI41" s="608"/>
      <c r="CJ41" s="608"/>
      <c r="CK41" s="608"/>
      <c r="CL41" s="608"/>
      <c r="CM41" s="608"/>
      <c r="CN41" s="608"/>
      <c r="CO41" s="608"/>
      <c r="CP41" s="608"/>
      <c r="CQ41" s="609"/>
      <c r="CR41" s="610" t="s">
        <v>130</v>
      </c>
      <c r="CS41" s="643"/>
      <c r="CT41" s="643"/>
      <c r="CU41" s="643"/>
      <c r="CV41" s="643"/>
      <c r="CW41" s="643"/>
      <c r="CX41" s="643"/>
      <c r="CY41" s="644"/>
      <c r="CZ41" s="615" t="s">
        <v>130</v>
      </c>
      <c r="DA41" s="640"/>
      <c r="DB41" s="640"/>
      <c r="DC41" s="645"/>
      <c r="DD41" s="619" t="s">
        <v>130</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351</v>
      </c>
      <c r="AR42" s="680"/>
      <c r="AS42" s="680"/>
      <c r="AT42" s="680"/>
      <c r="AU42" s="680"/>
      <c r="AV42" s="680"/>
      <c r="AW42" s="680"/>
      <c r="AX42" s="680"/>
      <c r="AY42" s="681"/>
      <c r="AZ42" s="682">
        <v>358353</v>
      </c>
      <c r="BA42" s="683"/>
      <c r="BB42" s="683"/>
      <c r="BC42" s="683"/>
      <c r="BD42" s="669"/>
      <c r="BE42" s="669"/>
      <c r="BF42" s="671"/>
      <c r="BG42" s="662"/>
      <c r="BH42" s="663"/>
      <c r="BI42" s="663"/>
      <c r="BJ42" s="663"/>
      <c r="BK42" s="663"/>
      <c r="BL42" s="218"/>
      <c r="BM42" s="632" t="s">
        <v>352</v>
      </c>
      <c r="BN42" s="632"/>
      <c r="BO42" s="632"/>
      <c r="BP42" s="632"/>
      <c r="BQ42" s="632"/>
      <c r="BR42" s="632"/>
      <c r="BS42" s="632"/>
      <c r="BT42" s="632"/>
      <c r="BU42" s="633"/>
      <c r="BV42" s="682">
        <v>358</v>
      </c>
      <c r="BW42" s="683"/>
      <c r="BX42" s="683"/>
      <c r="BY42" s="683"/>
      <c r="BZ42" s="683"/>
      <c r="CA42" s="683"/>
      <c r="CB42" s="692"/>
      <c r="CD42" s="607" t="s">
        <v>353</v>
      </c>
      <c r="CE42" s="608"/>
      <c r="CF42" s="608"/>
      <c r="CG42" s="608"/>
      <c r="CH42" s="608"/>
      <c r="CI42" s="608"/>
      <c r="CJ42" s="608"/>
      <c r="CK42" s="608"/>
      <c r="CL42" s="608"/>
      <c r="CM42" s="608"/>
      <c r="CN42" s="608"/>
      <c r="CO42" s="608"/>
      <c r="CP42" s="608"/>
      <c r="CQ42" s="609"/>
      <c r="CR42" s="610">
        <v>515988</v>
      </c>
      <c r="CS42" s="643"/>
      <c r="CT42" s="643"/>
      <c r="CU42" s="643"/>
      <c r="CV42" s="643"/>
      <c r="CW42" s="643"/>
      <c r="CX42" s="643"/>
      <c r="CY42" s="644"/>
      <c r="CZ42" s="615">
        <v>8.6999999999999993</v>
      </c>
      <c r="DA42" s="640"/>
      <c r="DB42" s="640"/>
      <c r="DC42" s="645"/>
      <c r="DD42" s="619">
        <v>134245</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354</v>
      </c>
      <c r="CD43" s="607" t="s">
        <v>355</v>
      </c>
      <c r="CE43" s="608"/>
      <c r="CF43" s="608"/>
      <c r="CG43" s="608"/>
      <c r="CH43" s="608"/>
      <c r="CI43" s="608"/>
      <c r="CJ43" s="608"/>
      <c r="CK43" s="608"/>
      <c r="CL43" s="608"/>
      <c r="CM43" s="608"/>
      <c r="CN43" s="608"/>
      <c r="CO43" s="608"/>
      <c r="CP43" s="608"/>
      <c r="CQ43" s="609"/>
      <c r="CR43" s="610">
        <v>20525</v>
      </c>
      <c r="CS43" s="643"/>
      <c r="CT43" s="643"/>
      <c r="CU43" s="643"/>
      <c r="CV43" s="643"/>
      <c r="CW43" s="643"/>
      <c r="CX43" s="643"/>
      <c r="CY43" s="644"/>
      <c r="CZ43" s="615">
        <v>0.3</v>
      </c>
      <c r="DA43" s="640"/>
      <c r="DB43" s="640"/>
      <c r="DC43" s="645"/>
      <c r="DD43" s="619">
        <v>20525</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303</v>
      </c>
      <c r="CE44" s="649"/>
      <c r="CF44" s="607" t="s">
        <v>357</v>
      </c>
      <c r="CG44" s="608"/>
      <c r="CH44" s="608"/>
      <c r="CI44" s="608"/>
      <c r="CJ44" s="608"/>
      <c r="CK44" s="608"/>
      <c r="CL44" s="608"/>
      <c r="CM44" s="608"/>
      <c r="CN44" s="608"/>
      <c r="CO44" s="608"/>
      <c r="CP44" s="608"/>
      <c r="CQ44" s="609"/>
      <c r="CR44" s="610">
        <v>441897</v>
      </c>
      <c r="CS44" s="611"/>
      <c r="CT44" s="611"/>
      <c r="CU44" s="611"/>
      <c r="CV44" s="611"/>
      <c r="CW44" s="611"/>
      <c r="CX44" s="611"/>
      <c r="CY44" s="612"/>
      <c r="CZ44" s="615">
        <v>7.4</v>
      </c>
      <c r="DA44" s="616"/>
      <c r="DB44" s="616"/>
      <c r="DC44" s="622"/>
      <c r="DD44" s="619">
        <v>131992</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358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359</v>
      </c>
      <c r="CG45" s="608"/>
      <c r="CH45" s="608"/>
      <c r="CI45" s="608"/>
      <c r="CJ45" s="608"/>
      <c r="CK45" s="608"/>
      <c r="CL45" s="608"/>
      <c r="CM45" s="608"/>
      <c r="CN45" s="608"/>
      <c r="CO45" s="608"/>
      <c r="CP45" s="608"/>
      <c r="CQ45" s="609"/>
      <c r="CR45" s="610">
        <v>112859</v>
      </c>
      <c r="CS45" s="643"/>
      <c r="CT45" s="643"/>
      <c r="CU45" s="643"/>
      <c r="CV45" s="643"/>
      <c r="CW45" s="643"/>
      <c r="CX45" s="643"/>
      <c r="CY45" s="644"/>
      <c r="CZ45" s="615">
        <v>1.9</v>
      </c>
      <c r="DA45" s="640"/>
      <c r="DB45" s="640"/>
      <c r="DC45" s="645"/>
      <c r="DD45" s="619">
        <v>5642</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360</v>
      </c>
      <c r="CG46" s="608"/>
      <c r="CH46" s="608"/>
      <c r="CI46" s="608"/>
      <c r="CJ46" s="608"/>
      <c r="CK46" s="608"/>
      <c r="CL46" s="608"/>
      <c r="CM46" s="608"/>
      <c r="CN46" s="608"/>
      <c r="CO46" s="608"/>
      <c r="CP46" s="608"/>
      <c r="CQ46" s="609"/>
      <c r="CR46" s="610">
        <v>329038</v>
      </c>
      <c r="CS46" s="611"/>
      <c r="CT46" s="611"/>
      <c r="CU46" s="611"/>
      <c r="CV46" s="611"/>
      <c r="CW46" s="611"/>
      <c r="CX46" s="611"/>
      <c r="CY46" s="612"/>
      <c r="CZ46" s="615">
        <v>5.5</v>
      </c>
      <c r="DA46" s="616"/>
      <c r="DB46" s="616"/>
      <c r="DC46" s="622"/>
      <c r="DD46" s="619">
        <v>126350</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361</v>
      </c>
      <c r="CG47" s="608"/>
      <c r="CH47" s="608"/>
      <c r="CI47" s="608"/>
      <c r="CJ47" s="608"/>
      <c r="CK47" s="608"/>
      <c r="CL47" s="608"/>
      <c r="CM47" s="608"/>
      <c r="CN47" s="608"/>
      <c r="CO47" s="608"/>
      <c r="CP47" s="608"/>
      <c r="CQ47" s="609"/>
      <c r="CR47" s="610">
        <v>74091</v>
      </c>
      <c r="CS47" s="643"/>
      <c r="CT47" s="643"/>
      <c r="CU47" s="643"/>
      <c r="CV47" s="643"/>
      <c r="CW47" s="643"/>
      <c r="CX47" s="643"/>
      <c r="CY47" s="644"/>
      <c r="CZ47" s="615">
        <v>1.2</v>
      </c>
      <c r="DA47" s="640"/>
      <c r="DB47" s="640"/>
      <c r="DC47" s="645"/>
      <c r="DD47" s="619">
        <v>2253</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362</v>
      </c>
      <c r="CG48" s="608"/>
      <c r="CH48" s="608"/>
      <c r="CI48" s="608"/>
      <c r="CJ48" s="608"/>
      <c r="CK48" s="608"/>
      <c r="CL48" s="608"/>
      <c r="CM48" s="608"/>
      <c r="CN48" s="608"/>
      <c r="CO48" s="608"/>
      <c r="CP48" s="608"/>
      <c r="CQ48" s="609"/>
      <c r="CR48" s="610" t="s">
        <v>363</v>
      </c>
      <c r="CS48" s="611"/>
      <c r="CT48" s="611"/>
      <c r="CU48" s="611"/>
      <c r="CV48" s="611"/>
      <c r="CW48" s="611"/>
      <c r="CX48" s="611"/>
      <c r="CY48" s="612"/>
      <c r="CZ48" s="615" t="s">
        <v>363</v>
      </c>
      <c r="DA48" s="616"/>
      <c r="DB48" s="616"/>
      <c r="DC48" s="622"/>
      <c r="DD48" s="619" t="s">
        <v>363</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364</v>
      </c>
      <c r="CE49" s="632"/>
      <c r="CF49" s="632"/>
      <c r="CG49" s="632"/>
      <c r="CH49" s="632"/>
      <c r="CI49" s="632"/>
      <c r="CJ49" s="632"/>
      <c r="CK49" s="632"/>
      <c r="CL49" s="632"/>
      <c r="CM49" s="632"/>
      <c r="CN49" s="632"/>
      <c r="CO49" s="632"/>
      <c r="CP49" s="632"/>
      <c r="CQ49" s="633"/>
      <c r="CR49" s="682">
        <v>5936535</v>
      </c>
      <c r="CS49" s="669"/>
      <c r="CT49" s="669"/>
      <c r="CU49" s="669"/>
      <c r="CV49" s="669"/>
      <c r="CW49" s="669"/>
      <c r="CX49" s="669"/>
      <c r="CY49" s="698"/>
      <c r="CZ49" s="690">
        <v>100</v>
      </c>
      <c r="DA49" s="699"/>
      <c r="DB49" s="699"/>
      <c r="DC49" s="700"/>
      <c r="DD49" s="701">
        <v>3985304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omLiAM7Bkw1CN0tEHRtD9pm2My0dlDa/9rzXnp+5YT33Q5xZmEqmCt1m1BzLmXAtGDvNxwTz3p46kXU3w11jyw==" saltValue="mAJQZiQ/smYz/e/yOTuWd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365</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366</v>
      </c>
      <c r="DK2" s="710"/>
      <c r="DL2" s="710"/>
      <c r="DM2" s="710"/>
      <c r="DN2" s="710"/>
      <c r="DO2" s="711"/>
      <c r="DP2" s="222"/>
      <c r="DQ2" s="709" t="s">
        <v>367</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368</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370</v>
      </c>
      <c r="B5" s="715"/>
      <c r="C5" s="715"/>
      <c r="D5" s="715"/>
      <c r="E5" s="715"/>
      <c r="F5" s="715"/>
      <c r="G5" s="715"/>
      <c r="H5" s="715"/>
      <c r="I5" s="715"/>
      <c r="J5" s="715"/>
      <c r="K5" s="715"/>
      <c r="L5" s="715"/>
      <c r="M5" s="715"/>
      <c r="N5" s="715"/>
      <c r="O5" s="715"/>
      <c r="P5" s="716"/>
      <c r="Q5" s="720" t="s">
        <v>371</v>
      </c>
      <c r="R5" s="721"/>
      <c r="S5" s="721"/>
      <c r="T5" s="721"/>
      <c r="U5" s="722"/>
      <c r="V5" s="720" t="s">
        <v>372</v>
      </c>
      <c r="W5" s="721"/>
      <c r="X5" s="721"/>
      <c r="Y5" s="721"/>
      <c r="Z5" s="722"/>
      <c r="AA5" s="720" t="s">
        <v>373</v>
      </c>
      <c r="AB5" s="721"/>
      <c r="AC5" s="721"/>
      <c r="AD5" s="721"/>
      <c r="AE5" s="721"/>
      <c r="AF5" s="726" t="s">
        <v>374</v>
      </c>
      <c r="AG5" s="721"/>
      <c r="AH5" s="721"/>
      <c r="AI5" s="721"/>
      <c r="AJ5" s="727"/>
      <c r="AK5" s="721" t="s">
        <v>375</v>
      </c>
      <c r="AL5" s="721"/>
      <c r="AM5" s="721"/>
      <c r="AN5" s="721"/>
      <c r="AO5" s="722"/>
      <c r="AP5" s="720" t="s">
        <v>376</v>
      </c>
      <c r="AQ5" s="721"/>
      <c r="AR5" s="721"/>
      <c r="AS5" s="721"/>
      <c r="AT5" s="722"/>
      <c r="AU5" s="720" t="s">
        <v>377</v>
      </c>
      <c r="AV5" s="721"/>
      <c r="AW5" s="721"/>
      <c r="AX5" s="721"/>
      <c r="AY5" s="727"/>
      <c r="AZ5" s="226"/>
      <c r="BA5" s="226"/>
      <c r="BB5" s="226"/>
      <c r="BC5" s="226"/>
      <c r="BD5" s="226"/>
      <c r="BE5" s="227"/>
      <c r="BF5" s="227"/>
      <c r="BG5" s="227"/>
      <c r="BH5" s="227"/>
      <c r="BI5" s="227"/>
      <c r="BJ5" s="227"/>
      <c r="BK5" s="227"/>
      <c r="BL5" s="227"/>
      <c r="BM5" s="227"/>
      <c r="BN5" s="227"/>
      <c r="BO5" s="227"/>
      <c r="BP5" s="227"/>
      <c r="BQ5" s="714" t="s">
        <v>378</v>
      </c>
      <c r="BR5" s="715"/>
      <c r="BS5" s="715"/>
      <c r="BT5" s="715"/>
      <c r="BU5" s="715"/>
      <c r="BV5" s="715"/>
      <c r="BW5" s="715"/>
      <c r="BX5" s="715"/>
      <c r="BY5" s="715"/>
      <c r="BZ5" s="715"/>
      <c r="CA5" s="715"/>
      <c r="CB5" s="715"/>
      <c r="CC5" s="715"/>
      <c r="CD5" s="715"/>
      <c r="CE5" s="715"/>
      <c r="CF5" s="715"/>
      <c r="CG5" s="716"/>
      <c r="CH5" s="720" t="s">
        <v>379</v>
      </c>
      <c r="CI5" s="721"/>
      <c r="CJ5" s="721"/>
      <c r="CK5" s="721"/>
      <c r="CL5" s="722"/>
      <c r="CM5" s="720" t="s">
        <v>380</v>
      </c>
      <c r="CN5" s="721"/>
      <c r="CO5" s="721"/>
      <c r="CP5" s="721"/>
      <c r="CQ5" s="722"/>
      <c r="CR5" s="720" t="s">
        <v>381</v>
      </c>
      <c r="CS5" s="721"/>
      <c r="CT5" s="721"/>
      <c r="CU5" s="721"/>
      <c r="CV5" s="722"/>
      <c r="CW5" s="720" t="s">
        <v>382</v>
      </c>
      <c r="CX5" s="721"/>
      <c r="CY5" s="721"/>
      <c r="CZ5" s="721"/>
      <c r="DA5" s="722"/>
      <c r="DB5" s="720" t="s">
        <v>383</v>
      </c>
      <c r="DC5" s="721"/>
      <c r="DD5" s="721"/>
      <c r="DE5" s="721"/>
      <c r="DF5" s="722"/>
      <c r="DG5" s="750" t="s">
        <v>384</v>
      </c>
      <c r="DH5" s="751"/>
      <c r="DI5" s="751"/>
      <c r="DJ5" s="751"/>
      <c r="DK5" s="752"/>
      <c r="DL5" s="750" t="s">
        <v>385</v>
      </c>
      <c r="DM5" s="751"/>
      <c r="DN5" s="751"/>
      <c r="DO5" s="751"/>
      <c r="DP5" s="752"/>
      <c r="DQ5" s="720" t="s">
        <v>386</v>
      </c>
      <c r="DR5" s="721"/>
      <c r="DS5" s="721"/>
      <c r="DT5" s="721"/>
      <c r="DU5" s="722"/>
      <c r="DV5" s="720" t="s">
        <v>377</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387</v>
      </c>
      <c r="C7" s="737"/>
      <c r="D7" s="737"/>
      <c r="E7" s="737"/>
      <c r="F7" s="737"/>
      <c r="G7" s="737"/>
      <c r="H7" s="737"/>
      <c r="I7" s="737"/>
      <c r="J7" s="737"/>
      <c r="K7" s="737"/>
      <c r="L7" s="737"/>
      <c r="M7" s="737"/>
      <c r="N7" s="737"/>
      <c r="O7" s="737"/>
      <c r="P7" s="738"/>
      <c r="Q7" s="739">
        <v>6541</v>
      </c>
      <c r="R7" s="740"/>
      <c r="S7" s="740"/>
      <c r="T7" s="740"/>
      <c r="U7" s="740"/>
      <c r="V7" s="740">
        <v>5941</v>
      </c>
      <c r="W7" s="740"/>
      <c r="X7" s="740"/>
      <c r="Y7" s="740"/>
      <c r="Z7" s="740"/>
      <c r="AA7" s="740">
        <v>600</v>
      </c>
      <c r="AB7" s="740"/>
      <c r="AC7" s="740"/>
      <c r="AD7" s="740"/>
      <c r="AE7" s="741"/>
      <c r="AF7" s="742">
        <v>441</v>
      </c>
      <c r="AG7" s="743"/>
      <c r="AH7" s="743"/>
      <c r="AI7" s="743"/>
      <c r="AJ7" s="744"/>
      <c r="AK7" s="745">
        <v>73</v>
      </c>
      <c r="AL7" s="746"/>
      <c r="AM7" s="746"/>
      <c r="AN7" s="746"/>
      <c r="AO7" s="746"/>
      <c r="AP7" s="746">
        <v>4141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598</v>
      </c>
      <c r="BT7" s="734"/>
      <c r="BU7" s="734"/>
      <c r="BV7" s="734"/>
      <c r="BW7" s="734"/>
      <c r="BX7" s="734"/>
      <c r="BY7" s="734"/>
      <c r="BZ7" s="734"/>
      <c r="CA7" s="734"/>
      <c r="CB7" s="734"/>
      <c r="CC7" s="734"/>
      <c r="CD7" s="734"/>
      <c r="CE7" s="734"/>
      <c r="CF7" s="734"/>
      <c r="CG7" s="749"/>
      <c r="CH7" s="730">
        <v>9</v>
      </c>
      <c r="CI7" s="731"/>
      <c r="CJ7" s="731"/>
      <c r="CK7" s="731"/>
      <c r="CL7" s="732"/>
      <c r="CM7" s="730">
        <v>121</v>
      </c>
      <c r="CN7" s="731"/>
      <c r="CO7" s="731"/>
      <c r="CP7" s="731"/>
      <c r="CQ7" s="732"/>
      <c r="CR7" s="730">
        <v>35</v>
      </c>
      <c r="CS7" s="731"/>
      <c r="CT7" s="731"/>
      <c r="CU7" s="731"/>
      <c r="CV7" s="732"/>
      <c r="CW7" s="730" t="s">
        <v>587</v>
      </c>
      <c r="CX7" s="731"/>
      <c r="CY7" s="731"/>
      <c r="CZ7" s="731"/>
      <c r="DA7" s="732"/>
      <c r="DB7" s="730" t="s">
        <v>587</v>
      </c>
      <c r="DC7" s="731"/>
      <c r="DD7" s="731"/>
      <c r="DE7" s="731"/>
      <c r="DF7" s="732"/>
      <c r="DG7" s="730" t="s">
        <v>587</v>
      </c>
      <c r="DH7" s="731"/>
      <c r="DI7" s="731"/>
      <c r="DJ7" s="731"/>
      <c r="DK7" s="732"/>
      <c r="DL7" s="730" t="s">
        <v>587</v>
      </c>
      <c r="DM7" s="731"/>
      <c r="DN7" s="731"/>
      <c r="DO7" s="731"/>
      <c r="DP7" s="732"/>
      <c r="DQ7" s="730" t="s">
        <v>587</v>
      </c>
      <c r="DR7" s="731"/>
      <c r="DS7" s="731"/>
      <c r="DT7" s="731"/>
      <c r="DU7" s="732"/>
      <c r="DV7" s="733"/>
      <c r="DW7" s="734"/>
      <c r="DX7" s="734"/>
      <c r="DY7" s="734"/>
      <c r="DZ7" s="735"/>
      <c r="EA7" s="228"/>
    </row>
    <row r="8" spans="1:131" s="229" customFormat="1" ht="26.25" customHeight="1" x14ac:dyDescent="0.15">
      <c r="A8" s="232">
        <v>2</v>
      </c>
      <c r="B8" s="767" t="s">
        <v>388</v>
      </c>
      <c r="C8" s="768"/>
      <c r="D8" s="768"/>
      <c r="E8" s="768"/>
      <c r="F8" s="768"/>
      <c r="G8" s="768"/>
      <c r="H8" s="768"/>
      <c r="I8" s="768"/>
      <c r="J8" s="768"/>
      <c r="K8" s="768"/>
      <c r="L8" s="768"/>
      <c r="M8" s="768"/>
      <c r="N8" s="768"/>
      <c r="O8" s="768"/>
      <c r="P8" s="769"/>
      <c r="Q8" s="770">
        <v>0</v>
      </c>
      <c r="R8" s="771"/>
      <c r="S8" s="771"/>
      <c r="T8" s="771"/>
      <c r="U8" s="771"/>
      <c r="V8" s="771">
        <v>0</v>
      </c>
      <c r="W8" s="771"/>
      <c r="X8" s="771"/>
      <c r="Y8" s="771"/>
      <c r="Z8" s="771"/>
      <c r="AA8" s="771">
        <v>0</v>
      </c>
      <c r="AB8" s="771"/>
      <c r="AC8" s="771"/>
      <c r="AD8" s="771"/>
      <c r="AE8" s="772"/>
      <c r="AF8" s="773">
        <v>0</v>
      </c>
      <c r="AG8" s="774"/>
      <c r="AH8" s="774"/>
      <c r="AI8" s="774"/>
      <c r="AJ8" s="775"/>
      <c r="AK8" s="756" t="s">
        <v>587</v>
      </c>
      <c r="AL8" s="757"/>
      <c r="AM8" s="757"/>
      <c r="AN8" s="757"/>
      <c r="AO8" s="757"/>
      <c r="AP8" s="757" t="s">
        <v>587</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599</v>
      </c>
      <c r="BT8" s="761"/>
      <c r="BU8" s="761"/>
      <c r="BV8" s="761"/>
      <c r="BW8" s="761"/>
      <c r="BX8" s="761"/>
      <c r="BY8" s="761"/>
      <c r="BZ8" s="761"/>
      <c r="CA8" s="761"/>
      <c r="CB8" s="761"/>
      <c r="CC8" s="761"/>
      <c r="CD8" s="761"/>
      <c r="CE8" s="761"/>
      <c r="CF8" s="761"/>
      <c r="CG8" s="762"/>
      <c r="CH8" s="763">
        <v>5</v>
      </c>
      <c r="CI8" s="764"/>
      <c r="CJ8" s="764"/>
      <c r="CK8" s="764"/>
      <c r="CL8" s="765"/>
      <c r="CM8" s="763">
        <v>34</v>
      </c>
      <c r="CN8" s="764"/>
      <c r="CO8" s="764"/>
      <c r="CP8" s="764"/>
      <c r="CQ8" s="765"/>
      <c r="CR8" s="763">
        <v>20</v>
      </c>
      <c r="CS8" s="764"/>
      <c r="CT8" s="764"/>
      <c r="CU8" s="764"/>
      <c r="CV8" s="765"/>
      <c r="CW8" s="763" t="s">
        <v>587</v>
      </c>
      <c r="CX8" s="764"/>
      <c r="CY8" s="764"/>
      <c r="CZ8" s="764"/>
      <c r="DA8" s="765"/>
      <c r="DB8" s="763" t="s">
        <v>587</v>
      </c>
      <c r="DC8" s="764"/>
      <c r="DD8" s="764"/>
      <c r="DE8" s="764"/>
      <c r="DF8" s="765"/>
      <c r="DG8" s="763" t="s">
        <v>587</v>
      </c>
      <c r="DH8" s="764"/>
      <c r="DI8" s="764"/>
      <c r="DJ8" s="764"/>
      <c r="DK8" s="765"/>
      <c r="DL8" s="763" t="s">
        <v>587</v>
      </c>
      <c r="DM8" s="764"/>
      <c r="DN8" s="764"/>
      <c r="DO8" s="764"/>
      <c r="DP8" s="765"/>
      <c r="DQ8" s="763" t="s">
        <v>587</v>
      </c>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390</v>
      </c>
      <c r="B23" s="776" t="s">
        <v>391</v>
      </c>
      <c r="C23" s="777"/>
      <c r="D23" s="777"/>
      <c r="E23" s="777"/>
      <c r="F23" s="777"/>
      <c r="G23" s="777"/>
      <c r="H23" s="777"/>
      <c r="I23" s="777"/>
      <c r="J23" s="777"/>
      <c r="K23" s="777"/>
      <c r="L23" s="777"/>
      <c r="M23" s="777"/>
      <c r="N23" s="777"/>
      <c r="O23" s="777"/>
      <c r="P23" s="778"/>
      <c r="Q23" s="779">
        <v>6541</v>
      </c>
      <c r="R23" s="780"/>
      <c r="S23" s="780"/>
      <c r="T23" s="780"/>
      <c r="U23" s="780"/>
      <c r="V23" s="780">
        <v>5941</v>
      </c>
      <c r="W23" s="780"/>
      <c r="X23" s="780"/>
      <c r="Y23" s="780"/>
      <c r="Z23" s="780"/>
      <c r="AA23" s="780">
        <v>600</v>
      </c>
      <c r="AB23" s="780"/>
      <c r="AC23" s="780"/>
      <c r="AD23" s="780"/>
      <c r="AE23" s="781"/>
      <c r="AF23" s="782">
        <v>441</v>
      </c>
      <c r="AG23" s="780"/>
      <c r="AH23" s="780"/>
      <c r="AI23" s="780"/>
      <c r="AJ23" s="783"/>
      <c r="AK23" s="784"/>
      <c r="AL23" s="785"/>
      <c r="AM23" s="785"/>
      <c r="AN23" s="785"/>
      <c r="AO23" s="785"/>
      <c r="AP23" s="780">
        <v>4141</v>
      </c>
      <c r="AQ23" s="780"/>
      <c r="AR23" s="780"/>
      <c r="AS23" s="780"/>
      <c r="AT23" s="780"/>
      <c r="AU23" s="796"/>
      <c r="AV23" s="796"/>
      <c r="AW23" s="796"/>
      <c r="AX23" s="796"/>
      <c r="AY23" s="797"/>
      <c r="AZ23" s="798" t="s">
        <v>392</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393</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394</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370</v>
      </c>
      <c r="B26" s="715"/>
      <c r="C26" s="715"/>
      <c r="D26" s="715"/>
      <c r="E26" s="715"/>
      <c r="F26" s="715"/>
      <c r="G26" s="715"/>
      <c r="H26" s="715"/>
      <c r="I26" s="715"/>
      <c r="J26" s="715"/>
      <c r="K26" s="715"/>
      <c r="L26" s="715"/>
      <c r="M26" s="715"/>
      <c r="N26" s="715"/>
      <c r="O26" s="715"/>
      <c r="P26" s="716"/>
      <c r="Q26" s="720" t="s">
        <v>395</v>
      </c>
      <c r="R26" s="721"/>
      <c r="S26" s="721"/>
      <c r="T26" s="721"/>
      <c r="U26" s="722"/>
      <c r="V26" s="720" t="s">
        <v>396</v>
      </c>
      <c r="W26" s="721"/>
      <c r="X26" s="721"/>
      <c r="Y26" s="721"/>
      <c r="Z26" s="722"/>
      <c r="AA26" s="720" t="s">
        <v>397</v>
      </c>
      <c r="AB26" s="721"/>
      <c r="AC26" s="721"/>
      <c r="AD26" s="721"/>
      <c r="AE26" s="721"/>
      <c r="AF26" s="801" t="s">
        <v>398</v>
      </c>
      <c r="AG26" s="802"/>
      <c r="AH26" s="802"/>
      <c r="AI26" s="802"/>
      <c r="AJ26" s="803"/>
      <c r="AK26" s="721" t="s">
        <v>399</v>
      </c>
      <c r="AL26" s="721"/>
      <c r="AM26" s="721"/>
      <c r="AN26" s="721"/>
      <c r="AO26" s="722"/>
      <c r="AP26" s="720" t="s">
        <v>400</v>
      </c>
      <c r="AQ26" s="721"/>
      <c r="AR26" s="721"/>
      <c r="AS26" s="721"/>
      <c r="AT26" s="722"/>
      <c r="AU26" s="720" t="s">
        <v>401</v>
      </c>
      <c r="AV26" s="721"/>
      <c r="AW26" s="721"/>
      <c r="AX26" s="721"/>
      <c r="AY26" s="722"/>
      <c r="AZ26" s="720" t="s">
        <v>402</v>
      </c>
      <c r="BA26" s="721"/>
      <c r="BB26" s="721"/>
      <c r="BC26" s="721"/>
      <c r="BD26" s="722"/>
      <c r="BE26" s="720" t="s">
        <v>377</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403</v>
      </c>
      <c r="C28" s="737"/>
      <c r="D28" s="737"/>
      <c r="E28" s="737"/>
      <c r="F28" s="737"/>
      <c r="G28" s="737"/>
      <c r="H28" s="737"/>
      <c r="I28" s="737"/>
      <c r="J28" s="737"/>
      <c r="K28" s="737"/>
      <c r="L28" s="737"/>
      <c r="M28" s="737"/>
      <c r="N28" s="737"/>
      <c r="O28" s="737"/>
      <c r="P28" s="738"/>
      <c r="Q28" s="809">
        <v>1165</v>
      </c>
      <c r="R28" s="810"/>
      <c r="S28" s="810"/>
      <c r="T28" s="810"/>
      <c r="U28" s="810"/>
      <c r="V28" s="810">
        <v>1133</v>
      </c>
      <c r="W28" s="810"/>
      <c r="X28" s="810"/>
      <c r="Y28" s="810"/>
      <c r="Z28" s="810"/>
      <c r="AA28" s="810">
        <v>31</v>
      </c>
      <c r="AB28" s="810"/>
      <c r="AC28" s="810"/>
      <c r="AD28" s="810"/>
      <c r="AE28" s="811"/>
      <c r="AF28" s="812">
        <v>31</v>
      </c>
      <c r="AG28" s="810"/>
      <c r="AH28" s="810"/>
      <c r="AI28" s="810"/>
      <c r="AJ28" s="813"/>
      <c r="AK28" s="814">
        <v>94</v>
      </c>
      <c r="AL28" s="815"/>
      <c r="AM28" s="815"/>
      <c r="AN28" s="815"/>
      <c r="AO28" s="815"/>
      <c r="AP28" s="815" t="s">
        <v>587</v>
      </c>
      <c r="AQ28" s="815"/>
      <c r="AR28" s="815"/>
      <c r="AS28" s="815"/>
      <c r="AT28" s="815"/>
      <c r="AU28" s="815" t="s">
        <v>587</v>
      </c>
      <c r="AV28" s="815"/>
      <c r="AW28" s="815"/>
      <c r="AX28" s="815"/>
      <c r="AY28" s="815"/>
      <c r="AZ28" s="816" t="s">
        <v>587</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404</v>
      </c>
      <c r="C29" s="768"/>
      <c r="D29" s="768"/>
      <c r="E29" s="768"/>
      <c r="F29" s="768"/>
      <c r="G29" s="768"/>
      <c r="H29" s="768"/>
      <c r="I29" s="768"/>
      <c r="J29" s="768"/>
      <c r="K29" s="768"/>
      <c r="L29" s="768"/>
      <c r="M29" s="768"/>
      <c r="N29" s="768"/>
      <c r="O29" s="768"/>
      <c r="P29" s="769"/>
      <c r="Q29" s="770">
        <v>1215</v>
      </c>
      <c r="R29" s="771"/>
      <c r="S29" s="771"/>
      <c r="T29" s="771"/>
      <c r="U29" s="771"/>
      <c r="V29" s="771">
        <v>1144</v>
      </c>
      <c r="W29" s="771"/>
      <c r="X29" s="771"/>
      <c r="Y29" s="771"/>
      <c r="Z29" s="771"/>
      <c r="AA29" s="771">
        <v>71</v>
      </c>
      <c r="AB29" s="771"/>
      <c r="AC29" s="771"/>
      <c r="AD29" s="771"/>
      <c r="AE29" s="772"/>
      <c r="AF29" s="773">
        <v>71</v>
      </c>
      <c r="AG29" s="774"/>
      <c r="AH29" s="774"/>
      <c r="AI29" s="774"/>
      <c r="AJ29" s="775"/>
      <c r="AK29" s="821">
        <v>176</v>
      </c>
      <c r="AL29" s="817"/>
      <c r="AM29" s="817"/>
      <c r="AN29" s="817"/>
      <c r="AO29" s="817"/>
      <c r="AP29" s="817" t="s">
        <v>587</v>
      </c>
      <c r="AQ29" s="817"/>
      <c r="AR29" s="817"/>
      <c r="AS29" s="817"/>
      <c r="AT29" s="817"/>
      <c r="AU29" s="817" t="s">
        <v>587</v>
      </c>
      <c r="AV29" s="817"/>
      <c r="AW29" s="817"/>
      <c r="AX29" s="817"/>
      <c r="AY29" s="817"/>
      <c r="AZ29" s="818" t="s">
        <v>587</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405</v>
      </c>
      <c r="C30" s="768"/>
      <c r="D30" s="768"/>
      <c r="E30" s="768"/>
      <c r="F30" s="768"/>
      <c r="G30" s="768"/>
      <c r="H30" s="768"/>
      <c r="I30" s="768"/>
      <c r="J30" s="768"/>
      <c r="K30" s="768"/>
      <c r="L30" s="768"/>
      <c r="M30" s="768"/>
      <c r="N30" s="768"/>
      <c r="O30" s="768"/>
      <c r="P30" s="769"/>
      <c r="Q30" s="770">
        <v>142</v>
      </c>
      <c r="R30" s="771"/>
      <c r="S30" s="771"/>
      <c r="T30" s="771"/>
      <c r="U30" s="771"/>
      <c r="V30" s="771">
        <v>142</v>
      </c>
      <c r="W30" s="771"/>
      <c r="X30" s="771"/>
      <c r="Y30" s="771"/>
      <c r="Z30" s="771"/>
      <c r="AA30" s="771">
        <v>0</v>
      </c>
      <c r="AB30" s="771"/>
      <c r="AC30" s="771"/>
      <c r="AD30" s="771"/>
      <c r="AE30" s="772"/>
      <c r="AF30" s="773">
        <v>0</v>
      </c>
      <c r="AG30" s="774"/>
      <c r="AH30" s="774"/>
      <c r="AI30" s="774"/>
      <c r="AJ30" s="775"/>
      <c r="AK30" s="821">
        <v>33</v>
      </c>
      <c r="AL30" s="817"/>
      <c r="AM30" s="817"/>
      <c r="AN30" s="817"/>
      <c r="AO30" s="817"/>
      <c r="AP30" s="822" t="s">
        <v>587</v>
      </c>
      <c r="AQ30" s="817"/>
      <c r="AR30" s="817"/>
      <c r="AS30" s="817"/>
      <c r="AT30" s="817"/>
      <c r="AU30" s="817" t="s">
        <v>587</v>
      </c>
      <c r="AV30" s="817"/>
      <c r="AW30" s="817"/>
      <c r="AX30" s="817"/>
      <c r="AY30" s="817"/>
      <c r="AZ30" s="818" t="s">
        <v>587</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406</v>
      </c>
      <c r="C31" s="768"/>
      <c r="D31" s="768"/>
      <c r="E31" s="768"/>
      <c r="F31" s="768"/>
      <c r="G31" s="768"/>
      <c r="H31" s="768"/>
      <c r="I31" s="768"/>
      <c r="J31" s="768"/>
      <c r="K31" s="768"/>
      <c r="L31" s="768"/>
      <c r="M31" s="768"/>
      <c r="N31" s="768"/>
      <c r="O31" s="768"/>
      <c r="P31" s="769"/>
      <c r="Q31" s="770">
        <v>467</v>
      </c>
      <c r="R31" s="771"/>
      <c r="S31" s="771"/>
      <c r="T31" s="771"/>
      <c r="U31" s="771"/>
      <c r="V31" s="771">
        <v>466</v>
      </c>
      <c r="W31" s="771"/>
      <c r="X31" s="771"/>
      <c r="Y31" s="771"/>
      <c r="Z31" s="771"/>
      <c r="AA31" s="771">
        <v>1</v>
      </c>
      <c r="AB31" s="771"/>
      <c r="AC31" s="771"/>
      <c r="AD31" s="771"/>
      <c r="AE31" s="772"/>
      <c r="AF31" s="773">
        <v>250</v>
      </c>
      <c r="AG31" s="774"/>
      <c r="AH31" s="774"/>
      <c r="AI31" s="774"/>
      <c r="AJ31" s="775"/>
      <c r="AK31" s="821">
        <v>82</v>
      </c>
      <c r="AL31" s="817"/>
      <c r="AM31" s="817"/>
      <c r="AN31" s="817"/>
      <c r="AO31" s="817"/>
      <c r="AP31" s="817">
        <v>2061</v>
      </c>
      <c r="AQ31" s="817"/>
      <c r="AR31" s="817"/>
      <c r="AS31" s="817"/>
      <c r="AT31" s="817"/>
      <c r="AU31" s="817">
        <v>344</v>
      </c>
      <c r="AV31" s="817"/>
      <c r="AW31" s="817"/>
      <c r="AX31" s="817"/>
      <c r="AY31" s="817"/>
      <c r="AZ31" s="818" t="s">
        <v>587</v>
      </c>
      <c r="BA31" s="818"/>
      <c r="BB31" s="818"/>
      <c r="BC31" s="818"/>
      <c r="BD31" s="818"/>
      <c r="BE31" s="819" t="s">
        <v>407</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408</v>
      </c>
      <c r="C32" s="768"/>
      <c r="D32" s="768"/>
      <c r="E32" s="768"/>
      <c r="F32" s="768"/>
      <c r="G32" s="768"/>
      <c r="H32" s="768"/>
      <c r="I32" s="768"/>
      <c r="J32" s="768"/>
      <c r="K32" s="768"/>
      <c r="L32" s="768"/>
      <c r="M32" s="768"/>
      <c r="N32" s="768"/>
      <c r="O32" s="768"/>
      <c r="P32" s="769"/>
      <c r="Q32" s="770">
        <v>174</v>
      </c>
      <c r="R32" s="771"/>
      <c r="S32" s="771"/>
      <c r="T32" s="771"/>
      <c r="U32" s="771"/>
      <c r="V32" s="771">
        <v>257</v>
      </c>
      <c r="W32" s="771"/>
      <c r="X32" s="771"/>
      <c r="Y32" s="771"/>
      <c r="Z32" s="771"/>
      <c r="AA32" s="771">
        <v>-83</v>
      </c>
      <c r="AB32" s="771"/>
      <c r="AC32" s="771"/>
      <c r="AD32" s="771"/>
      <c r="AE32" s="772"/>
      <c r="AF32" s="773">
        <v>-22</v>
      </c>
      <c r="AG32" s="774"/>
      <c r="AH32" s="774"/>
      <c r="AI32" s="774"/>
      <c r="AJ32" s="775"/>
      <c r="AK32" s="821">
        <v>3</v>
      </c>
      <c r="AL32" s="817"/>
      <c r="AM32" s="817"/>
      <c r="AN32" s="817"/>
      <c r="AO32" s="817"/>
      <c r="AP32" s="817" t="s">
        <v>587</v>
      </c>
      <c r="AQ32" s="817"/>
      <c r="AR32" s="817"/>
      <c r="AS32" s="817"/>
      <c r="AT32" s="817"/>
      <c r="AU32" s="817" t="s">
        <v>587</v>
      </c>
      <c r="AV32" s="817"/>
      <c r="AW32" s="817"/>
      <c r="AX32" s="817"/>
      <c r="AY32" s="817"/>
      <c r="AZ32" s="818">
        <v>15</v>
      </c>
      <c r="BA32" s="818"/>
      <c r="BB32" s="818"/>
      <c r="BC32" s="818"/>
      <c r="BD32" s="818"/>
      <c r="BE32" s="819" t="s">
        <v>409</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3"/>
      <c r="R50" s="824"/>
      <c r="S50" s="824"/>
      <c r="T50" s="824"/>
      <c r="U50" s="824"/>
      <c r="V50" s="824"/>
      <c r="W50" s="824"/>
      <c r="X50" s="824"/>
      <c r="Y50" s="824"/>
      <c r="Z50" s="824"/>
      <c r="AA50" s="824"/>
      <c r="AB50" s="824"/>
      <c r="AC50" s="824"/>
      <c r="AD50" s="824"/>
      <c r="AE50" s="825"/>
      <c r="AF50" s="773"/>
      <c r="AG50" s="774"/>
      <c r="AH50" s="774"/>
      <c r="AI50" s="774"/>
      <c r="AJ50" s="775"/>
      <c r="AK50" s="827"/>
      <c r="AL50" s="824"/>
      <c r="AM50" s="824"/>
      <c r="AN50" s="824"/>
      <c r="AO50" s="824"/>
      <c r="AP50" s="824"/>
      <c r="AQ50" s="824"/>
      <c r="AR50" s="824"/>
      <c r="AS50" s="824"/>
      <c r="AT50" s="824"/>
      <c r="AU50" s="824"/>
      <c r="AV50" s="824"/>
      <c r="AW50" s="824"/>
      <c r="AX50" s="824"/>
      <c r="AY50" s="824"/>
      <c r="AZ50" s="826"/>
      <c r="BA50" s="826"/>
      <c r="BB50" s="826"/>
      <c r="BC50" s="826"/>
      <c r="BD50" s="826"/>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3"/>
      <c r="R51" s="824"/>
      <c r="S51" s="824"/>
      <c r="T51" s="824"/>
      <c r="U51" s="824"/>
      <c r="V51" s="824"/>
      <c r="W51" s="824"/>
      <c r="X51" s="824"/>
      <c r="Y51" s="824"/>
      <c r="Z51" s="824"/>
      <c r="AA51" s="824"/>
      <c r="AB51" s="824"/>
      <c r="AC51" s="824"/>
      <c r="AD51" s="824"/>
      <c r="AE51" s="825"/>
      <c r="AF51" s="773"/>
      <c r="AG51" s="774"/>
      <c r="AH51" s="774"/>
      <c r="AI51" s="774"/>
      <c r="AJ51" s="775"/>
      <c r="AK51" s="827"/>
      <c r="AL51" s="824"/>
      <c r="AM51" s="824"/>
      <c r="AN51" s="824"/>
      <c r="AO51" s="824"/>
      <c r="AP51" s="824"/>
      <c r="AQ51" s="824"/>
      <c r="AR51" s="824"/>
      <c r="AS51" s="824"/>
      <c r="AT51" s="824"/>
      <c r="AU51" s="824"/>
      <c r="AV51" s="824"/>
      <c r="AW51" s="824"/>
      <c r="AX51" s="824"/>
      <c r="AY51" s="824"/>
      <c r="AZ51" s="826"/>
      <c r="BA51" s="826"/>
      <c r="BB51" s="826"/>
      <c r="BC51" s="826"/>
      <c r="BD51" s="826"/>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3"/>
      <c r="R52" s="824"/>
      <c r="S52" s="824"/>
      <c r="T52" s="824"/>
      <c r="U52" s="824"/>
      <c r="V52" s="824"/>
      <c r="W52" s="824"/>
      <c r="X52" s="824"/>
      <c r="Y52" s="824"/>
      <c r="Z52" s="824"/>
      <c r="AA52" s="824"/>
      <c r="AB52" s="824"/>
      <c r="AC52" s="824"/>
      <c r="AD52" s="824"/>
      <c r="AE52" s="825"/>
      <c r="AF52" s="773"/>
      <c r="AG52" s="774"/>
      <c r="AH52" s="774"/>
      <c r="AI52" s="774"/>
      <c r="AJ52" s="775"/>
      <c r="AK52" s="827"/>
      <c r="AL52" s="824"/>
      <c r="AM52" s="824"/>
      <c r="AN52" s="824"/>
      <c r="AO52" s="824"/>
      <c r="AP52" s="824"/>
      <c r="AQ52" s="824"/>
      <c r="AR52" s="824"/>
      <c r="AS52" s="824"/>
      <c r="AT52" s="824"/>
      <c r="AU52" s="824"/>
      <c r="AV52" s="824"/>
      <c r="AW52" s="824"/>
      <c r="AX52" s="824"/>
      <c r="AY52" s="824"/>
      <c r="AZ52" s="826"/>
      <c r="BA52" s="826"/>
      <c r="BB52" s="826"/>
      <c r="BC52" s="826"/>
      <c r="BD52" s="826"/>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3"/>
      <c r="R53" s="824"/>
      <c r="S53" s="824"/>
      <c r="T53" s="824"/>
      <c r="U53" s="824"/>
      <c r="V53" s="824"/>
      <c r="W53" s="824"/>
      <c r="X53" s="824"/>
      <c r="Y53" s="824"/>
      <c r="Z53" s="824"/>
      <c r="AA53" s="824"/>
      <c r="AB53" s="824"/>
      <c r="AC53" s="824"/>
      <c r="AD53" s="824"/>
      <c r="AE53" s="825"/>
      <c r="AF53" s="773"/>
      <c r="AG53" s="774"/>
      <c r="AH53" s="774"/>
      <c r="AI53" s="774"/>
      <c r="AJ53" s="775"/>
      <c r="AK53" s="827"/>
      <c r="AL53" s="824"/>
      <c r="AM53" s="824"/>
      <c r="AN53" s="824"/>
      <c r="AO53" s="824"/>
      <c r="AP53" s="824"/>
      <c r="AQ53" s="824"/>
      <c r="AR53" s="824"/>
      <c r="AS53" s="824"/>
      <c r="AT53" s="824"/>
      <c r="AU53" s="824"/>
      <c r="AV53" s="824"/>
      <c r="AW53" s="824"/>
      <c r="AX53" s="824"/>
      <c r="AY53" s="824"/>
      <c r="AZ53" s="826"/>
      <c r="BA53" s="826"/>
      <c r="BB53" s="826"/>
      <c r="BC53" s="826"/>
      <c r="BD53" s="826"/>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3"/>
      <c r="R54" s="824"/>
      <c r="S54" s="824"/>
      <c r="T54" s="824"/>
      <c r="U54" s="824"/>
      <c r="V54" s="824"/>
      <c r="W54" s="824"/>
      <c r="X54" s="824"/>
      <c r="Y54" s="824"/>
      <c r="Z54" s="824"/>
      <c r="AA54" s="824"/>
      <c r="AB54" s="824"/>
      <c r="AC54" s="824"/>
      <c r="AD54" s="824"/>
      <c r="AE54" s="825"/>
      <c r="AF54" s="773"/>
      <c r="AG54" s="774"/>
      <c r="AH54" s="774"/>
      <c r="AI54" s="774"/>
      <c r="AJ54" s="775"/>
      <c r="AK54" s="827"/>
      <c r="AL54" s="824"/>
      <c r="AM54" s="824"/>
      <c r="AN54" s="824"/>
      <c r="AO54" s="824"/>
      <c r="AP54" s="824"/>
      <c r="AQ54" s="824"/>
      <c r="AR54" s="824"/>
      <c r="AS54" s="824"/>
      <c r="AT54" s="824"/>
      <c r="AU54" s="824"/>
      <c r="AV54" s="824"/>
      <c r="AW54" s="824"/>
      <c r="AX54" s="824"/>
      <c r="AY54" s="824"/>
      <c r="AZ54" s="826"/>
      <c r="BA54" s="826"/>
      <c r="BB54" s="826"/>
      <c r="BC54" s="826"/>
      <c r="BD54" s="826"/>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3"/>
      <c r="R55" s="824"/>
      <c r="S55" s="824"/>
      <c r="T55" s="824"/>
      <c r="U55" s="824"/>
      <c r="V55" s="824"/>
      <c r="W55" s="824"/>
      <c r="X55" s="824"/>
      <c r="Y55" s="824"/>
      <c r="Z55" s="824"/>
      <c r="AA55" s="824"/>
      <c r="AB55" s="824"/>
      <c r="AC55" s="824"/>
      <c r="AD55" s="824"/>
      <c r="AE55" s="825"/>
      <c r="AF55" s="773"/>
      <c r="AG55" s="774"/>
      <c r="AH55" s="774"/>
      <c r="AI55" s="774"/>
      <c r="AJ55" s="775"/>
      <c r="AK55" s="827"/>
      <c r="AL55" s="824"/>
      <c r="AM55" s="824"/>
      <c r="AN55" s="824"/>
      <c r="AO55" s="824"/>
      <c r="AP55" s="824"/>
      <c r="AQ55" s="824"/>
      <c r="AR55" s="824"/>
      <c r="AS55" s="824"/>
      <c r="AT55" s="824"/>
      <c r="AU55" s="824"/>
      <c r="AV55" s="824"/>
      <c r="AW55" s="824"/>
      <c r="AX55" s="824"/>
      <c r="AY55" s="824"/>
      <c r="AZ55" s="826"/>
      <c r="BA55" s="826"/>
      <c r="BB55" s="826"/>
      <c r="BC55" s="826"/>
      <c r="BD55" s="826"/>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3"/>
      <c r="R56" s="824"/>
      <c r="S56" s="824"/>
      <c r="T56" s="824"/>
      <c r="U56" s="824"/>
      <c r="V56" s="824"/>
      <c r="W56" s="824"/>
      <c r="X56" s="824"/>
      <c r="Y56" s="824"/>
      <c r="Z56" s="824"/>
      <c r="AA56" s="824"/>
      <c r="AB56" s="824"/>
      <c r="AC56" s="824"/>
      <c r="AD56" s="824"/>
      <c r="AE56" s="825"/>
      <c r="AF56" s="773"/>
      <c r="AG56" s="774"/>
      <c r="AH56" s="774"/>
      <c r="AI56" s="774"/>
      <c r="AJ56" s="775"/>
      <c r="AK56" s="827"/>
      <c r="AL56" s="824"/>
      <c r="AM56" s="824"/>
      <c r="AN56" s="824"/>
      <c r="AO56" s="824"/>
      <c r="AP56" s="824"/>
      <c r="AQ56" s="824"/>
      <c r="AR56" s="824"/>
      <c r="AS56" s="824"/>
      <c r="AT56" s="824"/>
      <c r="AU56" s="824"/>
      <c r="AV56" s="824"/>
      <c r="AW56" s="824"/>
      <c r="AX56" s="824"/>
      <c r="AY56" s="824"/>
      <c r="AZ56" s="826"/>
      <c r="BA56" s="826"/>
      <c r="BB56" s="826"/>
      <c r="BC56" s="826"/>
      <c r="BD56" s="826"/>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3"/>
      <c r="R57" s="824"/>
      <c r="S57" s="824"/>
      <c r="T57" s="824"/>
      <c r="U57" s="824"/>
      <c r="V57" s="824"/>
      <c r="W57" s="824"/>
      <c r="X57" s="824"/>
      <c r="Y57" s="824"/>
      <c r="Z57" s="824"/>
      <c r="AA57" s="824"/>
      <c r="AB57" s="824"/>
      <c r="AC57" s="824"/>
      <c r="AD57" s="824"/>
      <c r="AE57" s="825"/>
      <c r="AF57" s="773"/>
      <c r="AG57" s="774"/>
      <c r="AH57" s="774"/>
      <c r="AI57" s="774"/>
      <c r="AJ57" s="775"/>
      <c r="AK57" s="827"/>
      <c r="AL57" s="824"/>
      <c r="AM57" s="824"/>
      <c r="AN57" s="824"/>
      <c r="AO57" s="824"/>
      <c r="AP57" s="824"/>
      <c r="AQ57" s="824"/>
      <c r="AR57" s="824"/>
      <c r="AS57" s="824"/>
      <c r="AT57" s="824"/>
      <c r="AU57" s="824"/>
      <c r="AV57" s="824"/>
      <c r="AW57" s="824"/>
      <c r="AX57" s="824"/>
      <c r="AY57" s="824"/>
      <c r="AZ57" s="826"/>
      <c r="BA57" s="826"/>
      <c r="BB57" s="826"/>
      <c r="BC57" s="826"/>
      <c r="BD57" s="826"/>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3"/>
      <c r="R58" s="824"/>
      <c r="S58" s="824"/>
      <c r="T58" s="824"/>
      <c r="U58" s="824"/>
      <c r="V58" s="824"/>
      <c r="W58" s="824"/>
      <c r="X58" s="824"/>
      <c r="Y58" s="824"/>
      <c r="Z58" s="824"/>
      <c r="AA58" s="824"/>
      <c r="AB58" s="824"/>
      <c r="AC58" s="824"/>
      <c r="AD58" s="824"/>
      <c r="AE58" s="825"/>
      <c r="AF58" s="773"/>
      <c r="AG58" s="774"/>
      <c r="AH58" s="774"/>
      <c r="AI58" s="774"/>
      <c r="AJ58" s="775"/>
      <c r="AK58" s="827"/>
      <c r="AL58" s="824"/>
      <c r="AM58" s="824"/>
      <c r="AN58" s="824"/>
      <c r="AO58" s="824"/>
      <c r="AP58" s="824"/>
      <c r="AQ58" s="824"/>
      <c r="AR58" s="824"/>
      <c r="AS58" s="824"/>
      <c r="AT58" s="824"/>
      <c r="AU58" s="824"/>
      <c r="AV58" s="824"/>
      <c r="AW58" s="824"/>
      <c r="AX58" s="824"/>
      <c r="AY58" s="824"/>
      <c r="AZ58" s="826"/>
      <c r="BA58" s="826"/>
      <c r="BB58" s="826"/>
      <c r="BC58" s="826"/>
      <c r="BD58" s="826"/>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3"/>
      <c r="R59" s="824"/>
      <c r="S59" s="824"/>
      <c r="T59" s="824"/>
      <c r="U59" s="824"/>
      <c r="V59" s="824"/>
      <c r="W59" s="824"/>
      <c r="X59" s="824"/>
      <c r="Y59" s="824"/>
      <c r="Z59" s="824"/>
      <c r="AA59" s="824"/>
      <c r="AB59" s="824"/>
      <c r="AC59" s="824"/>
      <c r="AD59" s="824"/>
      <c r="AE59" s="825"/>
      <c r="AF59" s="773"/>
      <c r="AG59" s="774"/>
      <c r="AH59" s="774"/>
      <c r="AI59" s="774"/>
      <c r="AJ59" s="775"/>
      <c r="AK59" s="827"/>
      <c r="AL59" s="824"/>
      <c r="AM59" s="824"/>
      <c r="AN59" s="824"/>
      <c r="AO59" s="824"/>
      <c r="AP59" s="824"/>
      <c r="AQ59" s="824"/>
      <c r="AR59" s="824"/>
      <c r="AS59" s="824"/>
      <c r="AT59" s="824"/>
      <c r="AU59" s="824"/>
      <c r="AV59" s="824"/>
      <c r="AW59" s="824"/>
      <c r="AX59" s="824"/>
      <c r="AY59" s="824"/>
      <c r="AZ59" s="826"/>
      <c r="BA59" s="826"/>
      <c r="BB59" s="826"/>
      <c r="BC59" s="826"/>
      <c r="BD59" s="826"/>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3"/>
      <c r="R60" s="824"/>
      <c r="S60" s="824"/>
      <c r="T60" s="824"/>
      <c r="U60" s="824"/>
      <c r="V60" s="824"/>
      <c r="W60" s="824"/>
      <c r="X60" s="824"/>
      <c r="Y60" s="824"/>
      <c r="Z60" s="824"/>
      <c r="AA60" s="824"/>
      <c r="AB60" s="824"/>
      <c r="AC60" s="824"/>
      <c r="AD60" s="824"/>
      <c r="AE60" s="825"/>
      <c r="AF60" s="773"/>
      <c r="AG60" s="774"/>
      <c r="AH60" s="774"/>
      <c r="AI60" s="774"/>
      <c r="AJ60" s="775"/>
      <c r="AK60" s="827"/>
      <c r="AL60" s="824"/>
      <c r="AM60" s="824"/>
      <c r="AN60" s="824"/>
      <c r="AO60" s="824"/>
      <c r="AP60" s="824"/>
      <c r="AQ60" s="824"/>
      <c r="AR60" s="824"/>
      <c r="AS60" s="824"/>
      <c r="AT60" s="824"/>
      <c r="AU60" s="824"/>
      <c r="AV60" s="824"/>
      <c r="AW60" s="824"/>
      <c r="AX60" s="824"/>
      <c r="AY60" s="824"/>
      <c r="AZ60" s="826"/>
      <c r="BA60" s="826"/>
      <c r="BB60" s="826"/>
      <c r="BC60" s="826"/>
      <c r="BD60" s="826"/>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3"/>
      <c r="R61" s="824"/>
      <c r="S61" s="824"/>
      <c r="T61" s="824"/>
      <c r="U61" s="824"/>
      <c r="V61" s="824"/>
      <c r="W61" s="824"/>
      <c r="X61" s="824"/>
      <c r="Y61" s="824"/>
      <c r="Z61" s="824"/>
      <c r="AA61" s="824"/>
      <c r="AB61" s="824"/>
      <c r="AC61" s="824"/>
      <c r="AD61" s="824"/>
      <c r="AE61" s="825"/>
      <c r="AF61" s="773"/>
      <c r="AG61" s="774"/>
      <c r="AH61" s="774"/>
      <c r="AI61" s="774"/>
      <c r="AJ61" s="775"/>
      <c r="AK61" s="827"/>
      <c r="AL61" s="824"/>
      <c r="AM61" s="824"/>
      <c r="AN61" s="824"/>
      <c r="AO61" s="824"/>
      <c r="AP61" s="824"/>
      <c r="AQ61" s="824"/>
      <c r="AR61" s="824"/>
      <c r="AS61" s="824"/>
      <c r="AT61" s="824"/>
      <c r="AU61" s="824"/>
      <c r="AV61" s="824"/>
      <c r="AW61" s="824"/>
      <c r="AX61" s="824"/>
      <c r="AY61" s="824"/>
      <c r="AZ61" s="826"/>
      <c r="BA61" s="826"/>
      <c r="BB61" s="826"/>
      <c r="BC61" s="826"/>
      <c r="BD61" s="826"/>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3"/>
      <c r="R62" s="824"/>
      <c r="S62" s="824"/>
      <c r="T62" s="824"/>
      <c r="U62" s="824"/>
      <c r="V62" s="824"/>
      <c r="W62" s="824"/>
      <c r="X62" s="824"/>
      <c r="Y62" s="824"/>
      <c r="Z62" s="824"/>
      <c r="AA62" s="824"/>
      <c r="AB62" s="824"/>
      <c r="AC62" s="824"/>
      <c r="AD62" s="824"/>
      <c r="AE62" s="825"/>
      <c r="AF62" s="773"/>
      <c r="AG62" s="774"/>
      <c r="AH62" s="774"/>
      <c r="AI62" s="774"/>
      <c r="AJ62" s="775"/>
      <c r="AK62" s="827"/>
      <c r="AL62" s="824"/>
      <c r="AM62" s="824"/>
      <c r="AN62" s="824"/>
      <c r="AO62" s="824"/>
      <c r="AP62" s="824"/>
      <c r="AQ62" s="824"/>
      <c r="AR62" s="824"/>
      <c r="AS62" s="824"/>
      <c r="AT62" s="824"/>
      <c r="AU62" s="824"/>
      <c r="AV62" s="824"/>
      <c r="AW62" s="824"/>
      <c r="AX62" s="824"/>
      <c r="AY62" s="824"/>
      <c r="AZ62" s="826"/>
      <c r="BA62" s="826"/>
      <c r="BB62" s="826"/>
      <c r="BC62" s="826"/>
      <c r="BD62" s="826"/>
      <c r="BE62" s="819"/>
      <c r="BF62" s="819"/>
      <c r="BG62" s="819"/>
      <c r="BH62" s="819"/>
      <c r="BI62" s="820"/>
      <c r="BJ62" s="835" t="s">
        <v>410</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390</v>
      </c>
      <c r="B63" s="776" t="s">
        <v>411</v>
      </c>
      <c r="C63" s="777"/>
      <c r="D63" s="777"/>
      <c r="E63" s="777"/>
      <c r="F63" s="777"/>
      <c r="G63" s="777"/>
      <c r="H63" s="777"/>
      <c r="I63" s="777"/>
      <c r="J63" s="777"/>
      <c r="K63" s="777"/>
      <c r="L63" s="777"/>
      <c r="M63" s="777"/>
      <c r="N63" s="777"/>
      <c r="O63" s="777"/>
      <c r="P63" s="778"/>
      <c r="Q63" s="828"/>
      <c r="R63" s="829"/>
      <c r="S63" s="829"/>
      <c r="T63" s="829"/>
      <c r="U63" s="829"/>
      <c r="V63" s="829"/>
      <c r="W63" s="829"/>
      <c r="X63" s="829"/>
      <c r="Y63" s="829"/>
      <c r="Z63" s="829"/>
      <c r="AA63" s="829"/>
      <c r="AB63" s="829"/>
      <c r="AC63" s="829"/>
      <c r="AD63" s="829"/>
      <c r="AE63" s="830"/>
      <c r="AF63" s="831">
        <v>331</v>
      </c>
      <c r="AG63" s="832"/>
      <c r="AH63" s="832"/>
      <c r="AI63" s="832"/>
      <c r="AJ63" s="833"/>
      <c r="AK63" s="834"/>
      <c r="AL63" s="829"/>
      <c r="AM63" s="829"/>
      <c r="AN63" s="829"/>
      <c r="AO63" s="829"/>
      <c r="AP63" s="832">
        <v>2061</v>
      </c>
      <c r="AQ63" s="832"/>
      <c r="AR63" s="832"/>
      <c r="AS63" s="832"/>
      <c r="AT63" s="832"/>
      <c r="AU63" s="832">
        <v>334</v>
      </c>
      <c r="AV63" s="832"/>
      <c r="AW63" s="832"/>
      <c r="AX63" s="832"/>
      <c r="AY63" s="832"/>
      <c r="AZ63" s="836"/>
      <c r="BA63" s="836"/>
      <c r="BB63" s="836"/>
      <c r="BC63" s="836"/>
      <c r="BD63" s="836"/>
      <c r="BE63" s="837"/>
      <c r="BF63" s="837"/>
      <c r="BG63" s="837"/>
      <c r="BH63" s="837"/>
      <c r="BI63" s="838"/>
      <c r="BJ63" s="839" t="s">
        <v>392</v>
      </c>
      <c r="BK63" s="840"/>
      <c r="BL63" s="840"/>
      <c r="BM63" s="840"/>
      <c r="BN63" s="841"/>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413</v>
      </c>
      <c r="B66" s="715"/>
      <c r="C66" s="715"/>
      <c r="D66" s="715"/>
      <c r="E66" s="715"/>
      <c r="F66" s="715"/>
      <c r="G66" s="715"/>
      <c r="H66" s="715"/>
      <c r="I66" s="715"/>
      <c r="J66" s="715"/>
      <c r="K66" s="715"/>
      <c r="L66" s="715"/>
      <c r="M66" s="715"/>
      <c r="N66" s="715"/>
      <c r="O66" s="715"/>
      <c r="P66" s="716"/>
      <c r="Q66" s="720" t="s">
        <v>395</v>
      </c>
      <c r="R66" s="721"/>
      <c r="S66" s="721"/>
      <c r="T66" s="721"/>
      <c r="U66" s="722"/>
      <c r="V66" s="720" t="s">
        <v>396</v>
      </c>
      <c r="W66" s="721"/>
      <c r="X66" s="721"/>
      <c r="Y66" s="721"/>
      <c r="Z66" s="722"/>
      <c r="AA66" s="720" t="s">
        <v>414</v>
      </c>
      <c r="AB66" s="721"/>
      <c r="AC66" s="721"/>
      <c r="AD66" s="721"/>
      <c r="AE66" s="722"/>
      <c r="AF66" s="842" t="s">
        <v>415</v>
      </c>
      <c r="AG66" s="802"/>
      <c r="AH66" s="802"/>
      <c r="AI66" s="802"/>
      <c r="AJ66" s="843"/>
      <c r="AK66" s="720" t="s">
        <v>416</v>
      </c>
      <c r="AL66" s="715"/>
      <c r="AM66" s="715"/>
      <c r="AN66" s="715"/>
      <c r="AO66" s="716"/>
      <c r="AP66" s="720" t="s">
        <v>417</v>
      </c>
      <c r="AQ66" s="721"/>
      <c r="AR66" s="721"/>
      <c r="AS66" s="721"/>
      <c r="AT66" s="722"/>
      <c r="AU66" s="720" t="s">
        <v>418</v>
      </c>
      <c r="AV66" s="721"/>
      <c r="AW66" s="721"/>
      <c r="AX66" s="721"/>
      <c r="AY66" s="722"/>
      <c r="AZ66" s="720" t="s">
        <v>377</v>
      </c>
      <c r="BA66" s="721"/>
      <c r="BB66" s="721"/>
      <c r="BC66" s="721"/>
      <c r="BD66" s="727"/>
      <c r="BE66" s="235"/>
      <c r="BF66" s="235"/>
      <c r="BG66" s="235"/>
      <c r="BH66" s="235"/>
      <c r="BI66" s="235"/>
      <c r="BJ66" s="235"/>
      <c r="BK66" s="235"/>
      <c r="BL66" s="235"/>
      <c r="BM66" s="235"/>
      <c r="BN66" s="235"/>
      <c r="BO66" s="235"/>
      <c r="BP66" s="235"/>
      <c r="BQ66" s="232">
        <v>60</v>
      </c>
      <c r="BR66" s="237"/>
      <c r="BS66" s="847"/>
      <c r="BT66" s="848"/>
      <c r="BU66" s="848"/>
      <c r="BV66" s="848"/>
      <c r="BW66" s="848"/>
      <c r="BX66" s="848"/>
      <c r="BY66" s="848"/>
      <c r="BZ66" s="848"/>
      <c r="CA66" s="848"/>
      <c r="CB66" s="848"/>
      <c r="CC66" s="848"/>
      <c r="CD66" s="848"/>
      <c r="CE66" s="848"/>
      <c r="CF66" s="848"/>
      <c r="CG66" s="853"/>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4"/>
      <c r="AG67" s="805"/>
      <c r="AH67" s="805"/>
      <c r="AI67" s="805"/>
      <c r="AJ67" s="845"/>
      <c r="AK67" s="846"/>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7"/>
      <c r="BT67" s="848"/>
      <c r="BU67" s="848"/>
      <c r="BV67" s="848"/>
      <c r="BW67" s="848"/>
      <c r="BX67" s="848"/>
      <c r="BY67" s="848"/>
      <c r="BZ67" s="848"/>
      <c r="CA67" s="848"/>
      <c r="CB67" s="848"/>
      <c r="CC67" s="848"/>
      <c r="CD67" s="848"/>
      <c r="CE67" s="848"/>
      <c r="CF67" s="848"/>
      <c r="CG67" s="853"/>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224"/>
    </row>
    <row r="68" spans="1:131" ht="26.25" customHeight="1" thickTop="1" x14ac:dyDescent="0.15">
      <c r="A68" s="230">
        <v>1</v>
      </c>
      <c r="B68" s="857" t="s">
        <v>588</v>
      </c>
      <c r="C68" s="858"/>
      <c r="D68" s="858"/>
      <c r="E68" s="858"/>
      <c r="F68" s="858"/>
      <c r="G68" s="858"/>
      <c r="H68" s="858"/>
      <c r="I68" s="858"/>
      <c r="J68" s="858"/>
      <c r="K68" s="858"/>
      <c r="L68" s="858"/>
      <c r="M68" s="858"/>
      <c r="N68" s="858"/>
      <c r="O68" s="858"/>
      <c r="P68" s="859"/>
      <c r="Q68" s="860">
        <v>21460</v>
      </c>
      <c r="R68" s="854"/>
      <c r="S68" s="854"/>
      <c r="T68" s="854"/>
      <c r="U68" s="854"/>
      <c r="V68" s="854">
        <v>20757</v>
      </c>
      <c r="W68" s="854"/>
      <c r="X68" s="854"/>
      <c r="Y68" s="854"/>
      <c r="Z68" s="854"/>
      <c r="AA68" s="854">
        <v>704</v>
      </c>
      <c r="AB68" s="854"/>
      <c r="AC68" s="854"/>
      <c r="AD68" s="854"/>
      <c r="AE68" s="854"/>
      <c r="AF68" s="854">
        <v>704</v>
      </c>
      <c r="AG68" s="854"/>
      <c r="AH68" s="854"/>
      <c r="AI68" s="854"/>
      <c r="AJ68" s="854"/>
      <c r="AK68" s="854">
        <v>118</v>
      </c>
      <c r="AL68" s="854"/>
      <c r="AM68" s="854"/>
      <c r="AN68" s="854"/>
      <c r="AO68" s="854"/>
      <c r="AP68" s="854" t="s">
        <v>587</v>
      </c>
      <c r="AQ68" s="854"/>
      <c r="AR68" s="854"/>
      <c r="AS68" s="854"/>
      <c r="AT68" s="854"/>
      <c r="AU68" s="854" t="s">
        <v>587</v>
      </c>
      <c r="AV68" s="854"/>
      <c r="AW68" s="854"/>
      <c r="AX68" s="854"/>
      <c r="AY68" s="854"/>
      <c r="AZ68" s="855"/>
      <c r="BA68" s="855"/>
      <c r="BB68" s="855"/>
      <c r="BC68" s="855"/>
      <c r="BD68" s="856"/>
      <c r="BE68" s="235"/>
      <c r="BF68" s="235"/>
      <c r="BG68" s="235"/>
      <c r="BH68" s="235"/>
      <c r="BI68" s="235"/>
      <c r="BJ68" s="235"/>
      <c r="BK68" s="235"/>
      <c r="BL68" s="235"/>
      <c r="BM68" s="235"/>
      <c r="BN68" s="235"/>
      <c r="BO68" s="235"/>
      <c r="BP68" s="235"/>
      <c r="BQ68" s="232">
        <v>62</v>
      </c>
      <c r="BR68" s="237"/>
      <c r="BS68" s="847"/>
      <c r="BT68" s="848"/>
      <c r="BU68" s="848"/>
      <c r="BV68" s="848"/>
      <c r="BW68" s="848"/>
      <c r="BX68" s="848"/>
      <c r="BY68" s="848"/>
      <c r="BZ68" s="848"/>
      <c r="CA68" s="848"/>
      <c r="CB68" s="848"/>
      <c r="CC68" s="848"/>
      <c r="CD68" s="848"/>
      <c r="CE68" s="848"/>
      <c r="CF68" s="848"/>
      <c r="CG68" s="853"/>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224"/>
    </row>
    <row r="69" spans="1:131" ht="26.25" customHeight="1" x14ac:dyDescent="0.15">
      <c r="A69" s="232">
        <v>2</v>
      </c>
      <c r="B69" s="861" t="s">
        <v>589</v>
      </c>
      <c r="C69" s="862"/>
      <c r="D69" s="862"/>
      <c r="E69" s="862"/>
      <c r="F69" s="862"/>
      <c r="G69" s="862"/>
      <c r="H69" s="862"/>
      <c r="I69" s="862"/>
      <c r="J69" s="862"/>
      <c r="K69" s="862"/>
      <c r="L69" s="862"/>
      <c r="M69" s="862"/>
      <c r="N69" s="862"/>
      <c r="O69" s="862"/>
      <c r="P69" s="863"/>
      <c r="Q69" s="864">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587</v>
      </c>
      <c r="AL69" s="817"/>
      <c r="AM69" s="817"/>
      <c r="AN69" s="817"/>
      <c r="AO69" s="817"/>
      <c r="AP69" s="817" t="s">
        <v>587</v>
      </c>
      <c r="AQ69" s="817"/>
      <c r="AR69" s="817"/>
      <c r="AS69" s="817"/>
      <c r="AT69" s="817"/>
      <c r="AU69" s="817" t="s">
        <v>587</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7"/>
      <c r="BT69" s="848"/>
      <c r="BU69" s="848"/>
      <c r="BV69" s="848"/>
      <c r="BW69" s="848"/>
      <c r="BX69" s="848"/>
      <c r="BY69" s="848"/>
      <c r="BZ69" s="848"/>
      <c r="CA69" s="848"/>
      <c r="CB69" s="848"/>
      <c r="CC69" s="848"/>
      <c r="CD69" s="848"/>
      <c r="CE69" s="848"/>
      <c r="CF69" s="848"/>
      <c r="CG69" s="853"/>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224"/>
    </row>
    <row r="70" spans="1:131" ht="26.25" customHeight="1" x14ac:dyDescent="0.15">
      <c r="A70" s="232">
        <v>3</v>
      </c>
      <c r="B70" s="861" t="s">
        <v>590</v>
      </c>
      <c r="C70" s="862"/>
      <c r="D70" s="862"/>
      <c r="E70" s="862"/>
      <c r="F70" s="862"/>
      <c r="G70" s="862"/>
      <c r="H70" s="862"/>
      <c r="I70" s="862"/>
      <c r="J70" s="862"/>
      <c r="K70" s="862"/>
      <c r="L70" s="862"/>
      <c r="M70" s="862"/>
      <c r="N70" s="862"/>
      <c r="O70" s="862"/>
      <c r="P70" s="863"/>
      <c r="Q70" s="864">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587</v>
      </c>
      <c r="AQ70" s="817"/>
      <c r="AR70" s="817"/>
      <c r="AS70" s="817"/>
      <c r="AT70" s="817"/>
      <c r="AU70" s="817" t="s">
        <v>587</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7"/>
      <c r="BT70" s="848"/>
      <c r="BU70" s="848"/>
      <c r="BV70" s="848"/>
      <c r="BW70" s="848"/>
      <c r="BX70" s="848"/>
      <c r="BY70" s="848"/>
      <c r="BZ70" s="848"/>
      <c r="CA70" s="848"/>
      <c r="CB70" s="848"/>
      <c r="CC70" s="848"/>
      <c r="CD70" s="848"/>
      <c r="CE70" s="848"/>
      <c r="CF70" s="848"/>
      <c r="CG70" s="853"/>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224"/>
    </row>
    <row r="71" spans="1:131" ht="26.25" customHeight="1" x14ac:dyDescent="0.15">
      <c r="A71" s="232">
        <v>4</v>
      </c>
      <c r="B71" s="861" t="s">
        <v>591</v>
      </c>
      <c r="C71" s="862"/>
      <c r="D71" s="862"/>
      <c r="E71" s="862"/>
      <c r="F71" s="862"/>
      <c r="G71" s="862"/>
      <c r="H71" s="862"/>
      <c r="I71" s="862"/>
      <c r="J71" s="862"/>
      <c r="K71" s="862"/>
      <c r="L71" s="862"/>
      <c r="M71" s="862"/>
      <c r="N71" s="862"/>
      <c r="O71" s="862"/>
      <c r="P71" s="863"/>
      <c r="Q71" s="864">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587</v>
      </c>
      <c r="AL71" s="817"/>
      <c r="AM71" s="817"/>
      <c r="AN71" s="817"/>
      <c r="AO71" s="817"/>
      <c r="AP71" s="817" t="s">
        <v>587</v>
      </c>
      <c r="AQ71" s="817"/>
      <c r="AR71" s="817"/>
      <c r="AS71" s="817"/>
      <c r="AT71" s="817"/>
      <c r="AU71" s="817" t="s">
        <v>587</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7"/>
      <c r="BT71" s="848"/>
      <c r="BU71" s="848"/>
      <c r="BV71" s="848"/>
      <c r="BW71" s="848"/>
      <c r="BX71" s="848"/>
      <c r="BY71" s="848"/>
      <c r="BZ71" s="848"/>
      <c r="CA71" s="848"/>
      <c r="CB71" s="848"/>
      <c r="CC71" s="848"/>
      <c r="CD71" s="848"/>
      <c r="CE71" s="848"/>
      <c r="CF71" s="848"/>
      <c r="CG71" s="853"/>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224"/>
    </row>
    <row r="72" spans="1:131" ht="26.25" customHeight="1" x14ac:dyDescent="0.15">
      <c r="A72" s="232">
        <v>5</v>
      </c>
      <c r="B72" s="861" t="s">
        <v>592</v>
      </c>
      <c r="C72" s="862"/>
      <c r="D72" s="862"/>
      <c r="E72" s="862"/>
      <c r="F72" s="862"/>
      <c r="G72" s="862"/>
      <c r="H72" s="862"/>
      <c r="I72" s="862"/>
      <c r="J72" s="862"/>
      <c r="K72" s="862"/>
      <c r="L72" s="862"/>
      <c r="M72" s="862"/>
      <c r="N72" s="862"/>
      <c r="O72" s="862"/>
      <c r="P72" s="863"/>
      <c r="Q72" s="864">
        <v>2423</v>
      </c>
      <c r="R72" s="817"/>
      <c r="S72" s="817"/>
      <c r="T72" s="817"/>
      <c r="U72" s="817"/>
      <c r="V72" s="817">
        <v>2308</v>
      </c>
      <c r="W72" s="817"/>
      <c r="X72" s="817"/>
      <c r="Y72" s="817"/>
      <c r="Z72" s="817"/>
      <c r="AA72" s="817">
        <v>115</v>
      </c>
      <c r="AB72" s="817"/>
      <c r="AC72" s="817"/>
      <c r="AD72" s="817"/>
      <c r="AE72" s="817"/>
      <c r="AF72" s="817">
        <v>115</v>
      </c>
      <c r="AG72" s="817"/>
      <c r="AH72" s="817"/>
      <c r="AI72" s="817"/>
      <c r="AJ72" s="817"/>
      <c r="AK72" s="817">
        <v>130</v>
      </c>
      <c r="AL72" s="817"/>
      <c r="AM72" s="817"/>
      <c r="AN72" s="817"/>
      <c r="AO72" s="817"/>
      <c r="AP72" s="817" t="s">
        <v>587</v>
      </c>
      <c r="AQ72" s="817"/>
      <c r="AR72" s="817"/>
      <c r="AS72" s="817"/>
      <c r="AT72" s="817"/>
      <c r="AU72" s="817" t="s">
        <v>587</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7"/>
      <c r="BT72" s="848"/>
      <c r="BU72" s="848"/>
      <c r="BV72" s="848"/>
      <c r="BW72" s="848"/>
      <c r="BX72" s="848"/>
      <c r="BY72" s="848"/>
      <c r="BZ72" s="848"/>
      <c r="CA72" s="848"/>
      <c r="CB72" s="848"/>
      <c r="CC72" s="848"/>
      <c r="CD72" s="848"/>
      <c r="CE72" s="848"/>
      <c r="CF72" s="848"/>
      <c r="CG72" s="853"/>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224"/>
    </row>
    <row r="73" spans="1:131" ht="26.25" customHeight="1" x14ac:dyDescent="0.15">
      <c r="A73" s="232">
        <v>6</v>
      </c>
      <c r="B73" s="861" t="s">
        <v>593</v>
      </c>
      <c r="C73" s="862"/>
      <c r="D73" s="862"/>
      <c r="E73" s="862"/>
      <c r="F73" s="862"/>
      <c r="G73" s="862"/>
      <c r="H73" s="862"/>
      <c r="I73" s="862"/>
      <c r="J73" s="862"/>
      <c r="K73" s="862"/>
      <c r="L73" s="862"/>
      <c r="M73" s="862"/>
      <c r="N73" s="862"/>
      <c r="O73" s="862"/>
      <c r="P73" s="863"/>
      <c r="Q73" s="864">
        <v>719774</v>
      </c>
      <c r="R73" s="817"/>
      <c r="S73" s="817"/>
      <c r="T73" s="817"/>
      <c r="U73" s="817"/>
      <c r="V73" s="817">
        <v>771648</v>
      </c>
      <c r="W73" s="817"/>
      <c r="X73" s="817"/>
      <c r="Y73" s="817"/>
      <c r="Z73" s="817"/>
      <c r="AA73" s="817">
        <v>8126</v>
      </c>
      <c r="AB73" s="817"/>
      <c r="AC73" s="817"/>
      <c r="AD73" s="817"/>
      <c r="AE73" s="817"/>
      <c r="AF73" s="817">
        <v>8126</v>
      </c>
      <c r="AG73" s="817"/>
      <c r="AH73" s="817"/>
      <c r="AI73" s="817"/>
      <c r="AJ73" s="817"/>
      <c r="AK73" s="817">
        <v>4022</v>
      </c>
      <c r="AL73" s="817"/>
      <c r="AM73" s="817"/>
      <c r="AN73" s="817"/>
      <c r="AO73" s="817"/>
      <c r="AP73" s="817" t="s">
        <v>587</v>
      </c>
      <c r="AQ73" s="817"/>
      <c r="AR73" s="817"/>
      <c r="AS73" s="817"/>
      <c r="AT73" s="817"/>
      <c r="AU73" s="817" t="s">
        <v>587</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7"/>
      <c r="BT73" s="848"/>
      <c r="BU73" s="848"/>
      <c r="BV73" s="848"/>
      <c r="BW73" s="848"/>
      <c r="BX73" s="848"/>
      <c r="BY73" s="848"/>
      <c r="BZ73" s="848"/>
      <c r="CA73" s="848"/>
      <c r="CB73" s="848"/>
      <c r="CC73" s="848"/>
      <c r="CD73" s="848"/>
      <c r="CE73" s="848"/>
      <c r="CF73" s="848"/>
      <c r="CG73" s="853"/>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224"/>
    </row>
    <row r="74" spans="1:131" ht="26.25" customHeight="1" x14ac:dyDescent="0.15">
      <c r="A74" s="232">
        <v>7</v>
      </c>
      <c r="B74" s="861" t="s">
        <v>594</v>
      </c>
      <c r="C74" s="862"/>
      <c r="D74" s="862"/>
      <c r="E74" s="862"/>
      <c r="F74" s="862"/>
      <c r="G74" s="862"/>
      <c r="H74" s="862"/>
      <c r="I74" s="862"/>
      <c r="J74" s="862"/>
      <c r="K74" s="862"/>
      <c r="L74" s="862"/>
      <c r="M74" s="862"/>
      <c r="N74" s="862"/>
      <c r="O74" s="862"/>
      <c r="P74" s="863"/>
      <c r="Q74" s="864">
        <v>2059</v>
      </c>
      <c r="R74" s="817"/>
      <c r="S74" s="817"/>
      <c r="T74" s="817"/>
      <c r="U74" s="817"/>
      <c r="V74" s="817">
        <v>1973</v>
      </c>
      <c r="W74" s="817"/>
      <c r="X74" s="817"/>
      <c r="Y74" s="817"/>
      <c r="Z74" s="817"/>
      <c r="AA74" s="817">
        <v>86</v>
      </c>
      <c r="AB74" s="817"/>
      <c r="AC74" s="817"/>
      <c r="AD74" s="817"/>
      <c r="AE74" s="817"/>
      <c r="AF74" s="817">
        <v>78</v>
      </c>
      <c r="AG74" s="817"/>
      <c r="AH74" s="817"/>
      <c r="AI74" s="817"/>
      <c r="AJ74" s="817"/>
      <c r="AK74" s="817" t="s">
        <v>587</v>
      </c>
      <c r="AL74" s="817"/>
      <c r="AM74" s="817"/>
      <c r="AN74" s="817"/>
      <c r="AO74" s="817"/>
      <c r="AP74" s="817">
        <v>219</v>
      </c>
      <c r="AQ74" s="817"/>
      <c r="AR74" s="817"/>
      <c r="AS74" s="817"/>
      <c r="AT74" s="817"/>
      <c r="AU74" s="817">
        <v>28</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7"/>
      <c r="BT74" s="848"/>
      <c r="BU74" s="848"/>
      <c r="BV74" s="848"/>
      <c r="BW74" s="848"/>
      <c r="BX74" s="848"/>
      <c r="BY74" s="848"/>
      <c r="BZ74" s="848"/>
      <c r="CA74" s="848"/>
      <c r="CB74" s="848"/>
      <c r="CC74" s="848"/>
      <c r="CD74" s="848"/>
      <c r="CE74" s="848"/>
      <c r="CF74" s="848"/>
      <c r="CG74" s="853"/>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224"/>
    </row>
    <row r="75" spans="1:131" ht="26.25" customHeight="1" x14ac:dyDescent="0.15">
      <c r="A75" s="232">
        <v>8</v>
      </c>
      <c r="B75" s="861" t="s">
        <v>596</v>
      </c>
      <c r="C75" s="862"/>
      <c r="D75" s="862"/>
      <c r="E75" s="862"/>
      <c r="F75" s="862"/>
      <c r="G75" s="862"/>
      <c r="H75" s="862"/>
      <c r="I75" s="862"/>
      <c r="J75" s="862"/>
      <c r="K75" s="862"/>
      <c r="L75" s="862"/>
      <c r="M75" s="862"/>
      <c r="N75" s="862"/>
      <c r="O75" s="862"/>
      <c r="P75" s="863"/>
      <c r="Q75" s="865">
        <v>418</v>
      </c>
      <c r="R75" s="866"/>
      <c r="S75" s="866"/>
      <c r="T75" s="866"/>
      <c r="U75" s="821"/>
      <c r="V75" s="867">
        <v>381</v>
      </c>
      <c r="W75" s="866"/>
      <c r="X75" s="866"/>
      <c r="Y75" s="866"/>
      <c r="Z75" s="821"/>
      <c r="AA75" s="867">
        <v>37</v>
      </c>
      <c r="AB75" s="866"/>
      <c r="AC75" s="866"/>
      <c r="AD75" s="866"/>
      <c r="AE75" s="821"/>
      <c r="AF75" s="867">
        <v>37</v>
      </c>
      <c r="AG75" s="866"/>
      <c r="AH75" s="866"/>
      <c r="AI75" s="866"/>
      <c r="AJ75" s="821"/>
      <c r="AK75" s="867">
        <v>67</v>
      </c>
      <c r="AL75" s="866"/>
      <c r="AM75" s="866"/>
      <c r="AN75" s="866"/>
      <c r="AO75" s="821"/>
      <c r="AP75" s="867">
        <v>160</v>
      </c>
      <c r="AQ75" s="866"/>
      <c r="AR75" s="866"/>
      <c r="AS75" s="866"/>
      <c r="AT75" s="821"/>
      <c r="AU75" s="867">
        <v>28</v>
      </c>
      <c r="AV75" s="866"/>
      <c r="AW75" s="866"/>
      <c r="AX75" s="866"/>
      <c r="AY75" s="821"/>
      <c r="AZ75" s="819"/>
      <c r="BA75" s="819"/>
      <c r="BB75" s="819"/>
      <c r="BC75" s="819"/>
      <c r="BD75" s="820"/>
      <c r="BE75" s="235"/>
      <c r="BF75" s="235"/>
      <c r="BG75" s="235"/>
      <c r="BH75" s="235"/>
      <c r="BI75" s="235"/>
      <c r="BJ75" s="235"/>
      <c r="BK75" s="235"/>
      <c r="BL75" s="235"/>
      <c r="BM75" s="235"/>
      <c r="BN75" s="235"/>
      <c r="BO75" s="235"/>
      <c r="BP75" s="235"/>
      <c r="BQ75" s="232">
        <v>69</v>
      </c>
      <c r="BR75" s="237"/>
      <c r="BS75" s="847"/>
      <c r="BT75" s="848"/>
      <c r="BU75" s="848"/>
      <c r="BV75" s="848"/>
      <c r="BW75" s="848"/>
      <c r="BX75" s="848"/>
      <c r="BY75" s="848"/>
      <c r="BZ75" s="848"/>
      <c r="CA75" s="848"/>
      <c r="CB75" s="848"/>
      <c r="CC75" s="848"/>
      <c r="CD75" s="848"/>
      <c r="CE75" s="848"/>
      <c r="CF75" s="848"/>
      <c r="CG75" s="853"/>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224"/>
    </row>
    <row r="76" spans="1:131" ht="26.25" customHeight="1" x14ac:dyDescent="0.15">
      <c r="A76" s="232">
        <v>9</v>
      </c>
      <c r="B76" s="861" t="s">
        <v>597</v>
      </c>
      <c r="C76" s="862"/>
      <c r="D76" s="862"/>
      <c r="E76" s="862"/>
      <c r="F76" s="862"/>
      <c r="G76" s="862"/>
      <c r="H76" s="862"/>
      <c r="I76" s="862"/>
      <c r="J76" s="862"/>
      <c r="K76" s="862"/>
      <c r="L76" s="862"/>
      <c r="M76" s="862"/>
      <c r="N76" s="862"/>
      <c r="O76" s="862"/>
      <c r="P76" s="863"/>
      <c r="Q76" s="865">
        <v>3784</v>
      </c>
      <c r="R76" s="866"/>
      <c r="S76" s="866"/>
      <c r="T76" s="866"/>
      <c r="U76" s="821"/>
      <c r="V76" s="867">
        <v>3656</v>
      </c>
      <c r="W76" s="866"/>
      <c r="X76" s="866"/>
      <c r="Y76" s="866"/>
      <c r="Z76" s="821"/>
      <c r="AA76" s="867">
        <v>128</v>
      </c>
      <c r="AB76" s="866"/>
      <c r="AC76" s="866"/>
      <c r="AD76" s="866"/>
      <c r="AE76" s="821"/>
      <c r="AF76" s="867">
        <v>5838</v>
      </c>
      <c r="AG76" s="866"/>
      <c r="AH76" s="866"/>
      <c r="AI76" s="866"/>
      <c r="AJ76" s="821"/>
      <c r="AK76" s="867" t="s">
        <v>587</v>
      </c>
      <c r="AL76" s="866"/>
      <c r="AM76" s="866"/>
      <c r="AN76" s="866"/>
      <c r="AO76" s="821"/>
      <c r="AP76" s="867">
        <v>2396</v>
      </c>
      <c r="AQ76" s="866"/>
      <c r="AR76" s="866"/>
      <c r="AS76" s="866"/>
      <c r="AT76" s="821"/>
      <c r="AU76" s="867" t="s">
        <v>587</v>
      </c>
      <c r="AV76" s="866"/>
      <c r="AW76" s="866"/>
      <c r="AX76" s="866"/>
      <c r="AY76" s="821"/>
      <c r="AZ76" s="819"/>
      <c r="BA76" s="819"/>
      <c r="BB76" s="819"/>
      <c r="BC76" s="819"/>
      <c r="BD76" s="820"/>
      <c r="BE76" s="235"/>
      <c r="BF76" s="235"/>
      <c r="BG76" s="235"/>
      <c r="BH76" s="235"/>
      <c r="BI76" s="235"/>
      <c r="BJ76" s="235"/>
      <c r="BK76" s="235"/>
      <c r="BL76" s="235"/>
      <c r="BM76" s="235"/>
      <c r="BN76" s="235"/>
      <c r="BO76" s="235"/>
      <c r="BP76" s="235"/>
      <c r="BQ76" s="232">
        <v>70</v>
      </c>
      <c r="BR76" s="237"/>
      <c r="BS76" s="847"/>
      <c r="BT76" s="848"/>
      <c r="BU76" s="848"/>
      <c r="BV76" s="848"/>
      <c r="BW76" s="848"/>
      <c r="BX76" s="848"/>
      <c r="BY76" s="848"/>
      <c r="BZ76" s="848"/>
      <c r="CA76" s="848"/>
      <c r="CB76" s="848"/>
      <c r="CC76" s="848"/>
      <c r="CD76" s="848"/>
      <c r="CE76" s="848"/>
      <c r="CF76" s="848"/>
      <c r="CG76" s="853"/>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224"/>
    </row>
    <row r="77" spans="1:131" ht="26.25" customHeight="1" x14ac:dyDescent="0.15">
      <c r="A77" s="232">
        <v>10</v>
      </c>
      <c r="B77" s="861" t="s">
        <v>595</v>
      </c>
      <c r="C77" s="862"/>
      <c r="D77" s="862"/>
      <c r="E77" s="862"/>
      <c r="F77" s="862"/>
      <c r="G77" s="862"/>
      <c r="H77" s="862"/>
      <c r="I77" s="862"/>
      <c r="J77" s="862"/>
      <c r="K77" s="862"/>
      <c r="L77" s="862"/>
      <c r="M77" s="862"/>
      <c r="N77" s="862"/>
      <c r="O77" s="862"/>
      <c r="P77" s="863"/>
      <c r="Q77" s="865">
        <v>3593</v>
      </c>
      <c r="R77" s="866"/>
      <c r="S77" s="866"/>
      <c r="T77" s="866"/>
      <c r="U77" s="821"/>
      <c r="V77" s="867">
        <v>3257</v>
      </c>
      <c r="W77" s="866"/>
      <c r="X77" s="866"/>
      <c r="Y77" s="866"/>
      <c r="Z77" s="821"/>
      <c r="AA77" s="867">
        <v>336</v>
      </c>
      <c r="AB77" s="866"/>
      <c r="AC77" s="866"/>
      <c r="AD77" s="866"/>
      <c r="AE77" s="821"/>
      <c r="AF77" s="867">
        <v>2056</v>
      </c>
      <c r="AG77" s="866"/>
      <c r="AH77" s="866"/>
      <c r="AI77" s="866"/>
      <c r="AJ77" s="821"/>
      <c r="AK77" s="867">
        <v>419</v>
      </c>
      <c r="AL77" s="866"/>
      <c r="AM77" s="866"/>
      <c r="AN77" s="866"/>
      <c r="AO77" s="821"/>
      <c r="AP77" s="867">
        <v>2555</v>
      </c>
      <c r="AQ77" s="866"/>
      <c r="AR77" s="866"/>
      <c r="AS77" s="866"/>
      <c r="AT77" s="821"/>
      <c r="AU77" s="867">
        <v>379</v>
      </c>
      <c r="AV77" s="866"/>
      <c r="AW77" s="866"/>
      <c r="AX77" s="866"/>
      <c r="AY77" s="821"/>
      <c r="AZ77" s="819"/>
      <c r="BA77" s="819"/>
      <c r="BB77" s="819"/>
      <c r="BC77" s="819"/>
      <c r="BD77" s="820"/>
      <c r="BE77" s="235"/>
      <c r="BF77" s="235"/>
      <c r="BG77" s="235"/>
      <c r="BH77" s="235"/>
      <c r="BI77" s="235"/>
      <c r="BJ77" s="235"/>
      <c r="BK77" s="235"/>
      <c r="BL77" s="235"/>
      <c r="BM77" s="235"/>
      <c r="BN77" s="235"/>
      <c r="BO77" s="235"/>
      <c r="BP77" s="235"/>
      <c r="BQ77" s="232">
        <v>71</v>
      </c>
      <c r="BR77" s="237"/>
      <c r="BS77" s="847"/>
      <c r="BT77" s="848"/>
      <c r="BU77" s="848"/>
      <c r="BV77" s="848"/>
      <c r="BW77" s="848"/>
      <c r="BX77" s="848"/>
      <c r="BY77" s="848"/>
      <c r="BZ77" s="848"/>
      <c r="CA77" s="848"/>
      <c r="CB77" s="848"/>
      <c r="CC77" s="848"/>
      <c r="CD77" s="848"/>
      <c r="CE77" s="848"/>
      <c r="CF77" s="848"/>
      <c r="CG77" s="853"/>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224"/>
    </row>
    <row r="78" spans="1:131" ht="26.25" customHeight="1" x14ac:dyDescent="0.15">
      <c r="A78" s="232">
        <v>11</v>
      </c>
      <c r="B78" s="861"/>
      <c r="C78" s="862"/>
      <c r="D78" s="862"/>
      <c r="E78" s="862"/>
      <c r="F78" s="862"/>
      <c r="G78" s="862"/>
      <c r="H78" s="862"/>
      <c r="I78" s="862"/>
      <c r="J78" s="862"/>
      <c r="K78" s="862"/>
      <c r="L78" s="862"/>
      <c r="M78" s="862"/>
      <c r="N78" s="862"/>
      <c r="O78" s="862"/>
      <c r="P78" s="863"/>
      <c r="Q78" s="864"/>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7"/>
      <c r="BT78" s="848"/>
      <c r="BU78" s="848"/>
      <c r="BV78" s="848"/>
      <c r="BW78" s="848"/>
      <c r="BX78" s="848"/>
      <c r="BY78" s="848"/>
      <c r="BZ78" s="848"/>
      <c r="CA78" s="848"/>
      <c r="CB78" s="848"/>
      <c r="CC78" s="848"/>
      <c r="CD78" s="848"/>
      <c r="CE78" s="848"/>
      <c r="CF78" s="848"/>
      <c r="CG78" s="853"/>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224"/>
    </row>
    <row r="79" spans="1:131" ht="26.25" customHeight="1" x14ac:dyDescent="0.15">
      <c r="A79" s="232">
        <v>12</v>
      </c>
      <c r="B79" s="861"/>
      <c r="C79" s="862"/>
      <c r="D79" s="862"/>
      <c r="E79" s="862"/>
      <c r="F79" s="862"/>
      <c r="G79" s="862"/>
      <c r="H79" s="862"/>
      <c r="I79" s="862"/>
      <c r="J79" s="862"/>
      <c r="K79" s="862"/>
      <c r="L79" s="862"/>
      <c r="M79" s="862"/>
      <c r="N79" s="862"/>
      <c r="O79" s="862"/>
      <c r="P79" s="863"/>
      <c r="Q79" s="864"/>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7"/>
      <c r="BT79" s="848"/>
      <c r="BU79" s="848"/>
      <c r="BV79" s="848"/>
      <c r="BW79" s="848"/>
      <c r="BX79" s="848"/>
      <c r="BY79" s="848"/>
      <c r="BZ79" s="848"/>
      <c r="CA79" s="848"/>
      <c r="CB79" s="848"/>
      <c r="CC79" s="848"/>
      <c r="CD79" s="848"/>
      <c r="CE79" s="848"/>
      <c r="CF79" s="848"/>
      <c r="CG79" s="853"/>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224"/>
    </row>
    <row r="80" spans="1:131" ht="26.25" customHeight="1" x14ac:dyDescent="0.15">
      <c r="A80" s="232">
        <v>13</v>
      </c>
      <c r="B80" s="861"/>
      <c r="C80" s="862"/>
      <c r="D80" s="862"/>
      <c r="E80" s="862"/>
      <c r="F80" s="862"/>
      <c r="G80" s="862"/>
      <c r="H80" s="862"/>
      <c r="I80" s="862"/>
      <c r="J80" s="862"/>
      <c r="K80" s="862"/>
      <c r="L80" s="862"/>
      <c r="M80" s="862"/>
      <c r="N80" s="862"/>
      <c r="O80" s="862"/>
      <c r="P80" s="863"/>
      <c r="Q80" s="864"/>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7"/>
      <c r="BT80" s="848"/>
      <c r="BU80" s="848"/>
      <c r="BV80" s="848"/>
      <c r="BW80" s="848"/>
      <c r="BX80" s="848"/>
      <c r="BY80" s="848"/>
      <c r="BZ80" s="848"/>
      <c r="CA80" s="848"/>
      <c r="CB80" s="848"/>
      <c r="CC80" s="848"/>
      <c r="CD80" s="848"/>
      <c r="CE80" s="848"/>
      <c r="CF80" s="848"/>
      <c r="CG80" s="853"/>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224"/>
    </row>
    <row r="81" spans="1:131" ht="26.25" customHeight="1" x14ac:dyDescent="0.15">
      <c r="A81" s="232">
        <v>14</v>
      </c>
      <c r="B81" s="861"/>
      <c r="C81" s="862"/>
      <c r="D81" s="862"/>
      <c r="E81" s="862"/>
      <c r="F81" s="862"/>
      <c r="G81" s="862"/>
      <c r="H81" s="862"/>
      <c r="I81" s="862"/>
      <c r="J81" s="862"/>
      <c r="K81" s="862"/>
      <c r="L81" s="862"/>
      <c r="M81" s="862"/>
      <c r="N81" s="862"/>
      <c r="O81" s="862"/>
      <c r="P81" s="863"/>
      <c r="Q81" s="864"/>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7"/>
      <c r="BT81" s="848"/>
      <c r="BU81" s="848"/>
      <c r="BV81" s="848"/>
      <c r="BW81" s="848"/>
      <c r="BX81" s="848"/>
      <c r="BY81" s="848"/>
      <c r="BZ81" s="848"/>
      <c r="CA81" s="848"/>
      <c r="CB81" s="848"/>
      <c r="CC81" s="848"/>
      <c r="CD81" s="848"/>
      <c r="CE81" s="848"/>
      <c r="CF81" s="848"/>
      <c r="CG81" s="853"/>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224"/>
    </row>
    <row r="82" spans="1:131" ht="26.25" customHeight="1" x14ac:dyDescent="0.15">
      <c r="A82" s="232">
        <v>15</v>
      </c>
      <c r="B82" s="861"/>
      <c r="C82" s="862"/>
      <c r="D82" s="862"/>
      <c r="E82" s="862"/>
      <c r="F82" s="862"/>
      <c r="G82" s="862"/>
      <c r="H82" s="862"/>
      <c r="I82" s="862"/>
      <c r="J82" s="862"/>
      <c r="K82" s="862"/>
      <c r="L82" s="862"/>
      <c r="M82" s="862"/>
      <c r="N82" s="862"/>
      <c r="O82" s="862"/>
      <c r="P82" s="863"/>
      <c r="Q82" s="864"/>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7"/>
      <c r="BT82" s="848"/>
      <c r="BU82" s="848"/>
      <c r="BV82" s="848"/>
      <c r="BW82" s="848"/>
      <c r="BX82" s="848"/>
      <c r="BY82" s="848"/>
      <c r="BZ82" s="848"/>
      <c r="CA82" s="848"/>
      <c r="CB82" s="848"/>
      <c r="CC82" s="848"/>
      <c r="CD82" s="848"/>
      <c r="CE82" s="848"/>
      <c r="CF82" s="848"/>
      <c r="CG82" s="853"/>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224"/>
    </row>
    <row r="83" spans="1:131" ht="26.25" customHeight="1" x14ac:dyDescent="0.15">
      <c r="A83" s="232">
        <v>16</v>
      </c>
      <c r="B83" s="861"/>
      <c r="C83" s="862"/>
      <c r="D83" s="862"/>
      <c r="E83" s="862"/>
      <c r="F83" s="862"/>
      <c r="G83" s="862"/>
      <c r="H83" s="862"/>
      <c r="I83" s="862"/>
      <c r="J83" s="862"/>
      <c r="K83" s="862"/>
      <c r="L83" s="862"/>
      <c r="M83" s="862"/>
      <c r="N83" s="862"/>
      <c r="O83" s="862"/>
      <c r="P83" s="863"/>
      <c r="Q83" s="864"/>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7"/>
      <c r="BT83" s="848"/>
      <c r="BU83" s="848"/>
      <c r="BV83" s="848"/>
      <c r="BW83" s="848"/>
      <c r="BX83" s="848"/>
      <c r="BY83" s="848"/>
      <c r="BZ83" s="848"/>
      <c r="CA83" s="848"/>
      <c r="CB83" s="848"/>
      <c r="CC83" s="848"/>
      <c r="CD83" s="848"/>
      <c r="CE83" s="848"/>
      <c r="CF83" s="848"/>
      <c r="CG83" s="853"/>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224"/>
    </row>
    <row r="84" spans="1:131" ht="26.25" customHeight="1" x14ac:dyDescent="0.15">
      <c r="A84" s="232">
        <v>17</v>
      </c>
      <c r="B84" s="861"/>
      <c r="C84" s="862"/>
      <c r="D84" s="862"/>
      <c r="E84" s="862"/>
      <c r="F84" s="862"/>
      <c r="G84" s="862"/>
      <c r="H84" s="862"/>
      <c r="I84" s="862"/>
      <c r="J84" s="862"/>
      <c r="K84" s="862"/>
      <c r="L84" s="862"/>
      <c r="M84" s="862"/>
      <c r="N84" s="862"/>
      <c r="O84" s="862"/>
      <c r="P84" s="863"/>
      <c r="Q84" s="864"/>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7"/>
      <c r="BT84" s="848"/>
      <c r="BU84" s="848"/>
      <c r="BV84" s="848"/>
      <c r="BW84" s="848"/>
      <c r="BX84" s="848"/>
      <c r="BY84" s="848"/>
      <c r="BZ84" s="848"/>
      <c r="CA84" s="848"/>
      <c r="CB84" s="848"/>
      <c r="CC84" s="848"/>
      <c r="CD84" s="848"/>
      <c r="CE84" s="848"/>
      <c r="CF84" s="848"/>
      <c r="CG84" s="853"/>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224"/>
    </row>
    <row r="85" spans="1:131" ht="26.25" customHeight="1" x14ac:dyDescent="0.15">
      <c r="A85" s="232">
        <v>18</v>
      </c>
      <c r="B85" s="861"/>
      <c r="C85" s="862"/>
      <c r="D85" s="862"/>
      <c r="E85" s="862"/>
      <c r="F85" s="862"/>
      <c r="G85" s="862"/>
      <c r="H85" s="862"/>
      <c r="I85" s="862"/>
      <c r="J85" s="862"/>
      <c r="K85" s="862"/>
      <c r="L85" s="862"/>
      <c r="M85" s="862"/>
      <c r="N85" s="862"/>
      <c r="O85" s="862"/>
      <c r="P85" s="863"/>
      <c r="Q85" s="864"/>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7"/>
      <c r="BT85" s="848"/>
      <c r="BU85" s="848"/>
      <c r="BV85" s="848"/>
      <c r="BW85" s="848"/>
      <c r="BX85" s="848"/>
      <c r="BY85" s="848"/>
      <c r="BZ85" s="848"/>
      <c r="CA85" s="848"/>
      <c r="CB85" s="848"/>
      <c r="CC85" s="848"/>
      <c r="CD85" s="848"/>
      <c r="CE85" s="848"/>
      <c r="CF85" s="848"/>
      <c r="CG85" s="853"/>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224"/>
    </row>
    <row r="86" spans="1:131" ht="26.25" customHeight="1" x14ac:dyDescent="0.15">
      <c r="A86" s="232">
        <v>19</v>
      </c>
      <c r="B86" s="861"/>
      <c r="C86" s="862"/>
      <c r="D86" s="862"/>
      <c r="E86" s="862"/>
      <c r="F86" s="862"/>
      <c r="G86" s="862"/>
      <c r="H86" s="862"/>
      <c r="I86" s="862"/>
      <c r="J86" s="862"/>
      <c r="K86" s="862"/>
      <c r="L86" s="862"/>
      <c r="M86" s="862"/>
      <c r="N86" s="862"/>
      <c r="O86" s="862"/>
      <c r="P86" s="863"/>
      <c r="Q86" s="864"/>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7"/>
      <c r="BT86" s="848"/>
      <c r="BU86" s="848"/>
      <c r="BV86" s="848"/>
      <c r="BW86" s="848"/>
      <c r="BX86" s="848"/>
      <c r="BY86" s="848"/>
      <c r="BZ86" s="848"/>
      <c r="CA86" s="848"/>
      <c r="CB86" s="848"/>
      <c r="CC86" s="848"/>
      <c r="CD86" s="848"/>
      <c r="CE86" s="848"/>
      <c r="CF86" s="848"/>
      <c r="CG86" s="853"/>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224"/>
    </row>
    <row r="87" spans="1:131" ht="26.25" customHeight="1" x14ac:dyDescent="0.15">
      <c r="A87" s="238">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35"/>
      <c r="BF87" s="235"/>
      <c r="BG87" s="235"/>
      <c r="BH87" s="235"/>
      <c r="BI87" s="235"/>
      <c r="BJ87" s="235"/>
      <c r="BK87" s="235"/>
      <c r="BL87" s="235"/>
      <c r="BM87" s="235"/>
      <c r="BN87" s="235"/>
      <c r="BO87" s="235"/>
      <c r="BP87" s="235"/>
      <c r="BQ87" s="232">
        <v>81</v>
      </c>
      <c r="BR87" s="237"/>
      <c r="BS87" s="847"/>
      <c r="BT87" s="848"/>
      <c r="BU87" s="848"/>
      <c r="BV87" s="848"/>
      <c r="BW87" s="848"/>
      <c r="BX87" s="848"/>
      <c r="BY87" s="848"/>
      <c r="BZ87" s="848"/>
      <c r="CA87" s="848"/>
      <c r="CB87" s="848"/>
      <c r="CC87" s="848"/>
      <c r="CD87" s="848"/>
      <c r="CE87" s="848"/>
      <c r="CF87" s="848"/>
      <c r="CG87" s="853"/>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224"/>
    </row>
    <row r="88" spans="1:131" ht="26.25" customHeight="1" thickBot="1" x14ac:dyDescent="0.2">
      <c r="A88" s="234" t="s">
        <v>390</v>
      </c>
      <c r="B88" s="776" t="s">
        <v>419</v>
      </c>
      <c r="C88" s="777"/>
      <c r="D88" s="777"/>
      <c r="E88" s="777"/>
      <c r="F88" s="777"/>
      <c r="G88" s="777"/>
      <c r="H88" s="777"/>
      <c r="I88" s="777"/>
      <c r="J88" s="777"/>
      <c r="K88" s="777"/>
      <c r="L88" s="777"/>
      <c r="M88" s="777"/>
      <c r="N88" s="777"/>
      <c r="O88" s="777"/>
      <c r="P88" s="778"/>
      <c r="Q88" s="828"/>
      <c r="R88" s="829"/>
      <c r="S88" s="829"/>
      <c r="T88" s="829"/>
      <c r="U88" s="829"/>
      <c r="V88" s="829"/>
      <c r="W88" s="829"/>
      <c r="X88" s="829"/>
      <c r="Y88" s="829"/>
      <c r="Z88" s="829"/>
      <c r="AA88" s="829"/>
      <c r="AB88" s="829"/>
      <c r="AC88" s="829"/>
      <c r="AD88" s="829"/>
      <c r="AE88" s="829"/>
      <c r="AF88" s="832">
        <v>17042</v>
      </c>
      <c r="AG88" s="832"/>
      <c r="AH88" s="832"/>
      <c r="AI88" s="832"/>
      <c r="AJ88" s="832"/>
      <c r="AK88" s="829"/>
      <c r="AL88" s="829"/>
      <c r="AM88" s="829"/>
      <c r="AN88" s="829"/>
      <c r="AO88" s="829"/>
      <c r="AP88" s="832">
        <v>5330</v>
      </c>
      <c r="AQ88" s="832"/>
      <c r="AR88" s="832"/>
      <c r="AS88" s="832"/>
      <c r="AT88" s="832"/>
      <c r="AU88" s="832">
        <v>435</v>
      </c>
      <c r="AV88" s="832"/>
      <c r="AW88" s="832"/>
      <c r="AX88" s="832"/>
      <c r="AY88" s="832"/>
      <c r="AZ88" s="837"/>
      <c r="BA88" s="837"/>
      <c r="BB88" s="837"/>
      <c r="BC88" s="837"/>
      <c r="BD88" s="838"/>
      <c r="BE88" s="235"/>
      <c r="BF88" s="235"/>
      <c r="BG88" s="235"/>
      <c r="BH88" s="235"/>
      <c r="BI88" s="235"/>
      <c r="BJ88" s="235"/>
      <c r="BK88" s="235"/>
      <c r="BL88" s="235"/>
      <c r="BM88" s="235"/>
      <c r="BN88" s="235"/>
      <c r="BO88" s="235"/>
      <c r="BP88" s="235"/>
      <c r="BQ88" s="232">
        <v>82</v>
      </c>
      <c r="BR88" s="237"/>
      <c r="BS88" s="847"/>
      <c r="BT88" s="848"/>
      <c r="BU88" s="848"/>
      <c r="BV88" s="848"/>
      <c r="BW88" s="848"/>
      <c r="BX88" s="848"/>
      <c r="BY88" s="848"/>
      <c r="BZ88" s="848"/>
      <c r="CA88" s="848"/>
      <c r="CB88" s="848"/>
      <c r="CC88" s="848"/>
      <c r="CD88" s="848"/>
      <c r="CE88" s="848"/>
      <c r="CF88" s="848"/>
      <c r="CG88" s="853"/>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7"/>
      <c r="BT89" s="848"/>
      <c r="BU89" s="848"/>
      <c r="BV89" s="848"/>
      <c r="BW89" s="848"/>
      <c r="BX89" s="848"/>
      <c r="BY89" s="848"/>
      <c r="BZ89" s="848"/>
      <c r="CA89" s="848"/>
      <c r="CB89" s="848"/>
      <c r="CC89" s="848"/>
      <c r="CD89" s="848"/>
      <c r="CE89" s="848"/>
      <c r="CF89" s="848"/>
      <c r="CG89" s="853"/>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7"/>
      <c r="BT90" s="848"/>
      <c r="BU90" s="848"/>
      <c r="BV90" s="848"/>
      <c r="BW90" s="848"/>
      <c r="BX90" s="848"/>
      <c r="BY90" s="848"/>
      <c r="BZ90" s="848"/>
      <c r="CA90" s="848"/>
      <c r="CB90" s="848"/>
      <c r="CC90" s="848"/>
      <c r="CD90" s="848"/>
      <c r="CE90" s="848"/>
      <c r="CF90" s="848"/>
      <c r="CG90" s="853"/>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7"/>
      <c r="BT91" s="848"/>
      <c r="BU91" s="848"/>
      <c r="BV91" s="848"/>
      <c r="BW91" s="848"/>
      <c r="BX91" s="848"/>
      <c r="BY91" s="848"/>
      <c r="BZ91" s="848"/>
      <c r="CA91" s="848"/>
      <c r="CB91" s="848"/>
      <c r="CC91" s="848"/>
      <c r="CD91" s="848"/>
      <c r="CE91" s="848"/>
      <c r="CF91" s="848"/>
      <c r="CG91" s="853"/>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7"/>
      <c r="BT92" s="848"/>
      <c r="BU92" s="848"/>
      <c r="BV92" s="848"/>
      <c r="BW92" s="848"/>
      <c r="BX92" s="848"/>
      <c r="BY92" s="848"/>
      <c r="BZ92" s="848"/>
      <c r="CA92" s="848"/>
      <c r="CB92" s="848"/>
      <c r="CC92" s="848"/>
      <c r="CD92" s="848"/>
      <c r="CE92" s="848"/>
      <c r="CF92" s="848"/>
      <c r="CG92" s="853"/>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7"/>
      <c r="BT93" s="848"/>
      <c r="BU93" s="848"/>
      <c r="BV93" s="848"/>
      <c r="BW93" s="848"/>
      <c r="BX93" s="848"/>
      <c r="BY93" s="848"/>
      <c r="BZ93" s="848"/>
      <c r="CA93" s="848"/>
      <c r="CB93" s="848"/>
      <c r="CC93" s="848"/>
      <c r="CD93" s="848"/>
      <c r="CE93" s="848"/>
      <c r="CF93" s="848"/>
      <c r="CG93" s="853"/>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7"/>
      <c r="BT94" s="848"/>
      <c r="BU94" s="848"/>
      <c r="BV94" s="848"/>
      <c r="BW94" s="848"/>
      <c r="BX94" s="848"/>
      <c r="BY94" s="848"/>
      <c r="BZ94" s="848"/>
      <c r="CA94" s="848"/>
      <c r="CB94" s="848"/>
      <c r="CC94" s="848"/>
      <c r="CD94" s="848"/>
      <c r="CE94" s="848"/>
      <c r="CF94" s="848"/>
      <c r="CG94" s="853"/>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7"/>
      <c r="BT95" s="848"/>
      <c r="BU95" s="848"/>
      <c r="BV95" s="848"/>
      <c r="BW95" s="848"/>
      <c r="BX95" s="848"/>
      <c r="BY95" s="848"/>
      <c r="BZ95" s="848"/>
      <c r="CA95" s="848"/>
      <c r="CB95" s="848"/>
      <c r="CC95" s="848"/>
      <c r="CD95" s="848"/>
      <c r="CE95" s="848"/>
      <c r="CF95" s="848"/>
      <c r="CG95" s="853"/>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7"/>
      <c r="BT96" s="848"/>
      <c r="BU96" s="848"/>
      <c r="BV96" s="848"/>
      <c r="BW96" s="848"/>
      <c r="BX96" s="848"/>
      <c r="BY96" s="848"/>
      <c r="BZ96" s="848"/>
      <c r="CA96" s="848"/>
      <c r="CB96" s="848"/>
      <c r="CC96" s="848"/>
      <c r="CD96" s="848"/>
      <c r="CE96" s="848"/>
      <c r="CF96" s="848"/>
      <c r="CG96" s="853"/>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7"/>
      <c r="BT97" s="848"/>
      <c r="BU97" s="848"/>
      <c r="BV97" s="848"/>
      <c r="BW97" s="848"/>
      <c r="BX97" s="848"/>
      <c r="BY97" s="848"/>
      <c r="BZ97" s="848"/>
      <c r="CA97" s="848"/>
      <c r="CB97" s="848"/>
      <c r="CC97" s="848"/>
      <c r="CD97" s="848"/>
      <c r="CE97" s="848"/>
      <c r="CF97" s="848"/>
      <c r="CG97" s="853"/>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7"/>
      <c r="BT98" s="848"/>
      <c r="BU98" s="848"/>
      <c r="BV98" s="848"/>
      <c r="BW98" s="848"/>
      <c r="BX98" s="848"/>
      <c r="BY98" s="848"/>
      <c r="BZ98" s="848"/>
      <c r="CA98" s="848"/>
      <c r="CB98" s="848"/>
      <c r="CC98" s="848"/>
      <c r="CD98" s="848"/>
      <c r="CE98" s="848"/>
      <c r="CF98" s="848"/>
      <c r="CG98" s="853"/>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7"/>
      <c r="BT99" s="848"/>
      <c r="BU99" s="848"/>
      <c r="BV99" s="848"/>
      <c r="BW99" s="848"/>
      <c r="BX99" s="848"/>
      <c r="BY99" s="848"/>
      <c r="BZ99" s="848"/>
      <c r="CA99" s="848"/>
      <c r="CB99" s="848"/>
      <c r="CC99" s="848"/>
      <c r="CD99" s="848"/>
      <c r="CE99" s="848"/>
      <c r="CF99" s="848"/>
      <c r="CG99" s="853"/>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7"/>
      <c r="BT100" s="848"/>
      <c r="BU100" s="848"/>
      <c r="BV100" s="848"/>
      <c r="BW100" s="848"/>
      <c r="BX100" s="848"/>
      <c r="BY100" s="848"/>
      <c r="BZ100" s="848"/>
      <c r="CA100" s="848"/>
      <c r="CB100" s="848"/>
      <c r="CC100" s="848"/>
      <c r="CD100" s="848"/>
      <c r="CE100" s="848"/>
      <c r="CF100" s="848"/>
      <c r="CG100" s="853"/>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7"/>
      <c r="BT101" s="848"/>
      <c r="BU101" s="848"/>
      <c r="BV101" s="848"/>
      <c r="BW101" s="848"/>
      <c r="BX101" s="848"/>
      <c r="BY101" s="848"/>
      <c r="BZ101" s="848"/>
      <c r="CA101" s="848"/>
      <c r="CB101" s="848"/>
      <c r="CC101" s="848"/>
      <c r="CD101" s="848"/>
      <c r="CE101" s="848"/>
      <c r="CF101" s="848"/>
      <c r="CG101" s="853"/>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776" t="s">
        <v>420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55</v>
      </c>
      <c r="CS102" s="840"/>
      <c r="CT102" s="840"/>
      <c r="CU102" s="840"/>
      <c r="CV102" s="879"/>
      <c r="CW102" s="878" t="s">
        <v>587</v>
      </c>
      <c r="CX102" s="840"/>
      <c r="CY102" s="840"/>
      <c r="CZ102" s="840"/>
      <c r="DA102" s="879"/>
      <c r="DB102" s="878" t="s">
        <v>587</v>
      </c>
      <c r="DC102" s="840"/>
      <c r="DD102" s="840"/>
      <c r="DE102" s="840"/>
      <c r="DF102" s="879"/>
      <c r="DG102" s="878" t="s">
        <v>587</v>
      </c>
      <c r="DH102" s="840"/>
      <c r="DI102" s="840"/>
      <c r="DJ102" s="840"/>
      <c r="DK102" s="879"/>
      <c r="DL102" s="878" t="s">
        <v>587</v>
      </c>
      <c r="DM102" s="840"/>
      <c r="DN102" s="840"/>
      <c r="DO102" s="840"/>
      <c r="DP102" s="879"/>
      <c r="DQ102" s="878" t="s">
        <v>587</v>
      </c>
      <c r="DR102" s="840"/>
      <c r="DS102" s="840"/>
      <c r="DT102" s="840"/>
      <c r="DU102" s="879"/>
      <c r="DV102" s="776"/>
      <c r="DW102" s="777"/>
      <c r="DX102" s="777"/>
      <c r="DY102" s="777"/>
      <c r="DZ102" s="902"/>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3" t="s">
        <v>421</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4" t="s">
        <v>422</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5" t="s">
        <v>425</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426</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224" customFormat="1" ht="26.25" customHeight="1" x14ac:dyDescent="0.15">
      <c r="A109" s="900" t="s">
        <v>427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428</v>
      </c>
      <c r="AB109" s="881"/>
      <c r="AC109" s="881"/>
      <c r="AD109" s="881"/>
      <c r="AE109" s="882"/>
      <c r="AF109" s="880" t="s">
        <v>429</v>
      </c>
      <c r="AG109" s="881"/>
      <c r="AH109" s="881"/>
      <c r="AI109" s="881"/>
      <c r="AJ109" s="882"/>
      <c r="AK109" s="880" t="s">
        <v>306</v>
      </c>
      <c r="AL109" s="881"/>
      <c r="AM109" s="881"/>
      <c r="AN109" s="881"/>
      <c r="AO109" s="882"/>
      <c r="AP109" s="880" t="s">
        <v>430</v>
      </c>
      <c r="AQ109" s="881"/>
      <c r="AR109" s="881"/>
      <c r="AS109" s="881"/>
      <c r="AT109" s="883"/>
      <c r="AU109" s="900" t="s">
        <v>427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428</v>
      </c>
      <c r="BR109" s="881"/>
      <c r="BS109" s="881"/>
      <c r="BT109" s="881"/>
      <c r="BU109" s="882"/>
      <c r="BV109" s="880" t="s">
        <v>429</v>
      </c>
      <c r="BW109" s="881"/>
      <c r="BX109" s="881"/>
      <c r="BY109" s="881"/>
      <c r="BZ109" s="882"/>
      <c r="CA109" s="880" t="s">
        <v>306</v>
      </c>
      <c r="CB109" s="881"/>
      <c r="CC109" s="881"/>
      <c r="CD109" s="881"/>
      <c r="CE109" s="882"/>
      <c r="CF109" s="901" t="s">
        <v>430</v>
      </c>
      <c r="CG109" s="901"/>
      <c r="CH109" s="901"/>
      <c r="CI109" s="901"/>
      <c r="CJ109" s="901"/>
      <c r="CK109" s="880" t="s">
        <v>431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428</v>
      </c>
      <c r="DH109" s="881"/>
      <c r="DI109" s="881"/>
      <c r="DJ109" s="881"/>
      <c r="DK109" s="882"/>
      <c r="DL109" s="880" t="s">
        <v>429</v>
      </c>
      <c r="DM109" s="881"/>
      <c r="DN109" s="881"/>
      <c r="DO109" s="881"/>
      <c r="DP109" s="882"/>
      <c r="DQ109" s="880" t="s">
        <v>306</v>
      </c>
      <c r="DR109" s="881"/>
      <c r="DS109" s="881"/>
      <c r="DT109" s="881"/>
      <c r="DU109" s="882"/>
      <c r="DV109" s="880" t="s">
        <v>430</v>
      </c>
      <c r="DW109" s="881"/>
      <c r="DX109" s="881"/>
      <c r="DY109" s="881"/>
      <c r="DZ109" s="883"/>
    </row>
    <row r="110" spans="1:131" s="224" customFormat="1" ht="26.25" customHeight="1" x14ac:dyDescent="0.15">
      <c r="A110" s="884" t="s">
        <v>432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459889</v>
      </c>
      <c r="AB110" s="888"/>
      <c r="AC110" s="888"/>
      <c r="AD110" s="888"/>
      <c r="AE110" s="889"/>
      <c r="AF110" s="890">
        <v>442161</v>
      </c>
      <c r="AG110" s="888"/>
      <c r="AH110" s="888"/>
      <c r="AI110" s="888"/>
      <c r="AJ110" s="889"/>
      <c r="AK110" s="890">
        <v>449123</v>
      </c>
      <c r="AL110" s="888"/>
      <c r="AM110" s="888"/>
      <c r="AN110" s="888"/>
      <c r="AO110" s="889"/>
      <c r="AP110" s="891">
        <v>14.2</v>
      </c>
      <c r="AQ110" s="892"/>
      <c r="AR110" s="892"/>
      <c r="AS110" s="892"/>
      <c r="AT110" s="893"/>
      <c r="AU110" s="894" t="s">
        <v>75</v>
      </c>
      <c r="AV110" s="895"/>
      <c r="AW110" s="895"/>
      <c r="AX110" s="895"/>
      <c r="AY110" s="895"/>
      <c r="AZ110" s="917" t="s">
        <v>433</v>
      </c>
      <c r="BA110" s="885"/>
      <c r="BB110" s="885"/>
      <c r="BC110" s="885"/>
      <c r="BD110" s="885"/>
      <c r="BE110" s="885"/>
      <c r="BF110" s="885"/>
      <c r="BG110" s="885"/>
      <c r="BH110" s="885"/>
      <c r="BI110" s="885"/>
      <c r="BJ110" s="885"/>
      <c r="BK110" s="885"/>
      <c r="BL110" s="885"/>
      <c r="BM110" s="885"/>
      <c r="BN110" s="885"/>
      <c r="BO110" s="885"/>
      <c r="BP110" s="886"/>
      <c r="BQ110" s="918">
        <v>4317213</v>
      </c>
      <c r="BR110" s="919"/>
      <c r="BS110" s="919"/>
      <c r="BT110" s="919"/>
      <c r="BU110" s="919"/>
      <c r="BV110" s="919">
        <v>4277179</v>
      </c>
      <c r="BW110" s="919"/>
      <c r="BX110" s="919"/>
      <c r="BY110" s="919"/>
      <c r="BZ110" s="919"/>
      <c r="CA110" s="919">
        <v>4141253</v>
      </c>
      <c r="CB110" s="919"/>
      <c r="CC110" s="919"/>
      <c r="CD110" s="919"/>
      <c r="CE110" s="919"/>
      <c r="CF110" s="932">
        <v>131.1</v>
      </c>
      <c r="CG110" s="933"/>
      <c r="CH110" s="933"/>
      <c r="CI110" s="933"/>
      <c r="CJ110" s="933"/>
      <c r="CK110" s="934" t="s">
        <v>434</v>
      </c>
      <c r="CL110" s="935"/>
      <c r="CM110" s="917" t="s">
        <v>435</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918" t="s">
        <v>436</v>
      </c>
      <c r="DH110" s="919"/>
      <c r="DI110" s="919"/>
      <c r="DJ110" s="919"/>
      <c r="DK110" s="919"/>
      <c r="DL110" s="919" t="s">
        <v>436</v>
      </c>
      <c r="DM110" s="919"/>
      <c r="DN110" s="919"/>
      <c r="DO110" s="919"/>
      <c r="DP110" s="919"/>
      <c r="DQ110" s="919" t="s">
        <v>436</v>
      </c>
      <c r="DR110" s="919"/>
      <c r="DS110" s="919"/>
      <c r="DT110" s="919"/>
      <c r="DU110" s="919"/>
      <c r="DV110" s="920" t="s">
        <v>436</v>
      </c>
      <c r="DW110" s="920"/>
      <c r="DX110" s="920"/>
      <c r="DY110" s="920"/>
      <c r="DZ110" s="921"/>
    </row>
    <row r="111" spans="1:131" s="224" customFormat="1" ht="26.25" customHeight="1" x14ac:dyDescent="0.15">
      <c r="A111" s="922" t="s">
        <v>437</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436</v>
      </c>
      <c r="AB111" s="926"/>
      <c r="AC111" s="926"/>
      <c r="AD111" s="926"/>
      <c r="AE111" s="927"/>
      <c r="AF111" s="928" t="s">
        <v>436</v>
      </c>
      <c r="AG111" s="926"/>
      <c r="AH111" s="926"/>
      <c r="AI111" s="926"/>
      <c r="AJ111" s="927"/>
      <c r="AK111" s="928" t="s">
        <v>436</v>
      </c>
      <c r="AL111" s="926"/>
      <c r="AM111" s="926"/>
      <c r="AN111" s="926"/>
      <c r="AO111" s="927"/>
      <c r="AP111" s="929" t="s">
        <v>436</v>
      </c>
      <c r="AQ111" s="930"/>
      <c r="AR111" s="930"/>
      <c r="AS111" s="930"/>
      <c r="AT111" s="931"/>
      <c r="AU111" s="896"/>
      <c r="AV111" s="897"/>
      <c r="AW111" s="897"/>
      <c r="AX111" s="897"/>
      <c r="AY111" s="897"/>
      <c r="AZ111" s="910" t="s">
        <v>438</v>
      </c>
      <c r="BA111" s="911"/>
      <c r="BB111" s="911"/>
      <c r="BC111" s="911"/>
      <c r="BD111" s="911"/>
      <c r="BE111" s="911"/>
      <c r="BF111" s="911"/>
      <c r="BG111" s="911"/>
      <c r="BH111" s="911"/>
      <c r="BI111" s="911"/>
      <c r="BJ111" s="911"/>
      <c r="BK111" s="911"/>
      <c r="BL111" s="911"/>
      <c r="BM111" s="911"/>
      <c r="BN111" s="911"/>
      <c r="BO111" s="911"/>
      <c r="BP111" s="912"/>
      <c r="BQ111" s="913" t="s">
        <v>439</v>
      </c>
      <c r="BR111" s="914"/>
      <c r="BS111" s="914"/>
      <c r="BT111" s="914"/>
      <c r="BU111" s="914"/>
      <c r="BV111" s="914" t="s">
        <v>440</v>
      </c>
      <c r="BW111" s="914"/>
      <c r="BX111" s="914"/>
      <c r="BY111" s="914"/>
      <c r="BZ111" s="914"/>
      <c r="CA111" s="914" t="s">
        <v>439</v>
      </c>
      <c r="CB111" s="914"/>
      <c r="CC111" s="914"/>
      <c r="CD111" s="914"/>
      <c r="CE111" s="914"/>
      <c r="CF111" s="908" t="s">
        <v>441</v>
      </c>
      <c r="CG111" s="909"/>
      <c r="CH111" s="909"/>
      <c r="CI111" s="909"/>
      <c r="CJ111" s="909"/>
      <c r="CK111" s="936"/>
      <c r="CL111" s="937"/>
      <c r="CM111" s="910" t="s">
        <v>442</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13" t="s">
        <v>440</v>
      </c>
      <c r="DH111" s="914"/>
      <c r="DI111" s="914"/>
      <c r="DJ111" s="914"/>
      <c r="DK111" s="914"/>
      <c r="DL111" s="914" t="s">
        <v>443</v>
      </c>
      <c r="DM111" s="914"/>
      <c r="DN111" s="914"/>
      <c r="DO111" s="914"/>
      <c r="DP111" s="914"/>
      <c r="DQ111" s="914" t="s">
        <v>444</v>
      </c>
      <c r="DR111" s="914"/>
      <c r="DS111" s="914"/>
      <c r="DT111" s="914"/>
      <c r="DU111" s="914"/>
      <c r="DV111" s="915" t="s">
        <v>445</v>
      </c>
      <c r="DW111" s="915"/>
      <c r="DX111" s="915"/>
      <c r="DY111" s="915"/>
      <c r="DZ111" s="916"/>
    </row>
    <row r="112" spans="1:131" s="224" customFormat="1" ht="26.25" customHeight="1" x14ac:dyDescent="0.15">
      <c r="A112" s="940" t="s">
        <v>446</v>
      </c>
      <c r="B112" s="941"/>
      <c r="C112" s="911" t="s">
        <v>447</v>
      </c>
      <c r="D112" s="911"/>
      <c r="E112" s="911"/>
      <c r="F112" s="911"/>
      <c r="G112" s="911"/>
      <c r="H112" s="911"/>
      <c r="I112" s="911"/>
      <c r="J112" s="911"/>
      <c r="K112" s="911"/>
      <c r="L112" s="911"/>
      <c r="M112" s="911"/>
      <c r="N112" s="911"/>
      <c r="O112" s="911"/>
      <c r="P112" s="911"/>
      <c r="Q112" s="911"/>
      <c r="R112" s="911"/>
      <c r="S112" s="911"/>
      <c r="T112" s="911"/>
      <c r="U112" s="911"/>
      <c r="V112" s="911"/>
      <c r="W112" s="911"/>
      <c r="X112" s="911"/>
      <c r="Y112" s="911"/>
      <c r="Z112" s="912"/>
      <c r="AA112" s="946" t="s">
        <v>392</v>
      </c>
      <c r="AB112" s="947"/>
      <c r="AC112" s="947"/>
      <c r="AD112" s="947"/>
      <c r="AE112" s="948"/>
      <c r="AF112" s="949" t="s">
        <v>445</v>
      </c>
      <c r="AG112" s="947"/>
      <c r="AH112" s="947"/>
      <c r="AI112" s="947"/>
      <c r="AJ112" s="948"/>
      <c r="AK112" s="949" t="s">
        <v>392</v>
      </c>
      <c r="AL112" s="947"/>
      <c r="AM112" s="947"/>
      <c r="AN112" s="947"/>
      <c r="AO112" s="948"/>
      <c r="AP112" s="950" t="s">
        <v>448</v>
      </c>
      <c r="AQ112" s="951"/>
      <c r="AR112" s="951"/>
      <c r="AS112" s="951"/>
      <c r="AT112" s="952"/>
      <c r="AU112" s="896"/>
      <c r="AV112" s="897"/>
      <c r="AW112" s="897"/>
      <c r="AX112" s="897"/>
      <c r="AY112" s="897"/>
      <c r="AZ112" s="910" t="s">
        <v>449</v>
      </c>
      <c r="BA112" s="911"/>
      <c r="BB112" s="911"/>
      <c r="BC112" s="911"/>
      <c r="BD112" s="911"/>
      <c r="BE112" s="911"/>
      <c r="BF112" s="911"/>
      <c r="BG112" s="911"/>
      <c r="BH112" s="911"/>
      <c r="BI112" s="911"/>
      <c r="BJ112" s="911"/>
      <c r="BK112" s="911"/>
      <c r="BL112" s="911"/>
      <c r="BM112" s="911"/>
      <c r="BN112" s="911"/>
      <c r="BO112" s="911"/>
      <c r="BP112" s="912"/>
      <c r="BQ112" s="913">
        <v>290173</v>
      </c>
      <c r="BR112" s="914"/>
      <c r="BS112" s="914"/>
      <c r="BT112" s="914"/>
      <c r="BU112" s="914"/>
      <c r="BV112" s="914">
        <v>335289</v>
      </c>
      <c r="BW112" s="914"/>
      <c r="BX112" s="914"/>
      <c r="BY112" s="914"/>
      <c r="BZ112" s="914"/>
      <c r="CA112" s="914">
        <v>344105</v>
      </c>
      <c r="CB112" s="914"/>
      <c r="CC112" s="914"/>
      <c r="CD112" s="914"/>
      <c r="CE112" s="914"/>
      <c r="CF112" s="908">
        <v>10.9</v>
      </c>
      <c r="CG112" s="909"/>
      <c r="CH112" s="909"/>
      <c r="CI112" s="909"/>
      <c r="CJ112" s="909"/>
      <c r="CK112" s="936"/>
      <c r="CL112" s="937"/>
      <c r="CM112" s="910" t="s">
        <v>450</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13" t="s">
        <v>445</v>
      </c>
      <c r="DH112" s="914"/>
      <c r="DI112" s="914"/>
      <c r="DJ112" s="914"/>
      <c r="DK112" s="914"/>
      <c r="DL112" s="914" t="s">
        <v>392</v>
      </c>
      <c r="DM112" s="914"/>
      <c r="DN112" s="914"/>
      <c r="DO112" s="914"/>
      <c r="DP112" s="914"/>
      <c r="DQ112" s="914" t="s">
        <v>439</v>
      </c>
      <c r="DR112" s="914"/>
      <c r="DS112" s="914"/>
      <c r="DT112" s="914"/>
      <c r="DU112" s="914"/>
      <c r="DV112" s="915" t="s">
        <v>451</v>
      </c>
      <c r="DW112" s="915"/>
      <c r="DX112" s="915"/>
      <c r="DY112" s="915"/>
      <c r="DZ112" s="916"/>
    </row>
    <row r="113" spans="1:130" s="224" customFormat="1" ht="26.25" customHeight="1" x14ac:dyDescent="0.15">
      <c r="A113" s="942"/>
      <c r="B113" s="943"/>
      <c r="C113" s="911" t="s">
        <v>452</v>
      </c>
      <c r="D113" s="911"/>
      <c r="E113" s="911"/>
      <c r="F113" s="911"/>
      <c r="G113" s="911"/>
      <c r="H113" s="911"/>
      <c r="I113" s="911"/>
      <c r="J113" s="911"/>
      <c r="K113" s="911"/>
      <c r="L113" s="911"/>
      <c r="M113" s="911"/>
      <c r="N113" s="911"/>
      <c r="O113" s="911"/>
      <c r="P113" s="911"/>
      <c r="Q113" s="911"/>
      <c r="R113" s="911"/>
      <c r="S113" s="911"/>
      <c r="T113" s="911"/>
      <c r="U113" s="911"/>
      <c r="V113" s="911"/>
      <c r="W113" s="911"/>
      <c r="X113" s="911"/>
      <c r="Y113" s="911"/>
      <c r="Z113" s="912"/>
      <c r="AA113" s="925">
        <v>18982</v>
      </c>
      <c r="AB113" s="926"/>
      <c r="AC113" s="926"/>
      <c r="AD113" s="926"/>
      <c r="AE113" s="927"/>
      <c r="AF113" s="928">
        <v>18825</v>
      </c>
      <c r="AG113" s="926"/>
      <c r="AH113" s="926"/>
      <c r="AI113" s="926"/>
      <c r="AJ113" s="927"/>
      <c r="AK113" s="928">
        <v>23276</v>
      </c>
      <c r="AL113" s="926"/>
      <c r="AM113" s="926"/>
      <c r="AN113" s="926"/>
      <c r="AO113" s="927"/>
      <c r="AP113" s="929">
        <v>0.7</v>
      </c>
      <c r="AQ113" s="930"/>
      <c r="AR113" s="930"/>
      <c r="AS113" s="930"/>
      <c r="AT113" s="931"/>
      <c r="AU113" s="896"/>
      <c r="AV113" s="897"/>
      <c r="AW113" s="897"/>
      <c r="AX113" s="897"/>
      <c r="AY113" s="897"/>
      <c r="AZ113" s="910" t="s">
        <v>453</v>
      </c>
      <c r="BA113" s="911"/>
      <c r="BB113" s="911"/>
      <c r="BC113" s="911"/>
      <c r="BD113" s="911"/>
      <c r="BE113" s="911"/>
      <c r="BF113" s="911"/>
      <c r="BG113" s="911"/>
      <c r="BH113" s="911"/>
      <c r="BI113" s="911"/>
      <c r="BJ113" s="911"/>
      <c r="BK113" s="911"/>
      <c r="BL113" s="911"/>
      <c r="BM113" s="911"/>
      <c r="BN113" s="911"/>
      <c r="BO113" s="911"/>
      <c r="BP113" s="912"/>
      <c r="BQ113" s="913">
        <v>521303</v>
      </c>
      <c r="BR113" s="914"/>
      <c r="BS113" s="914"/>
      <c r="BT113" s="914"/>
      <c r="BU113" s="914"/>
      <c r="BV113" s="914">
        <v>475361</v>
      </c>
      <c r="BW113" s="914"/>
      <c r="BX113" s="914"/>
      <c r="BY113" s="914"/>
      <c r="BZ113" s="914"/>
      <c r="CA113" s="914">
        <v>434936</v>
      </c>
      <c r="CB113" s="914"/>
      <c r="CC113" s="914"/>
      <c r="CD113" s="914"/>
      <c r="CE113" s="914"/>
      <c r="CF113" s="908">
        <v>13.8</v>
      </c>
      <c r="CG113" s="909"/>
      <c r="CH113" s="909"/>
      <c r="CI113" s="909"/>
      <c r="CJ113" s="909"/>
      <c r="CK113" s="936"/>
      <c r="CL113" s="937"/>
      <c r="CM113" s="910" t="s">
        <v>454</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46" t="s">
        <v>445</v>
      </c>
      <c r="DH113" s="947"/>
      <c r="DI113" s="947"/>
      <c r="DJ113" s="947"/>
      <c r="DK113" s="948"/>
      <c r="DL113" s="949" t="s">
        <v>130</v>
      </c>
      <c r="DM113" s="947"/>
      <c r="DN113" s="947"/>
      <c r="DO113" s="947"/>
      <c r="DP113" s="948"/>
      <c r="DQ113" s="949" t="s">
        <v>455</v>
      </c>
      <c r="DR113" s="947"/>
      <c r="DS113" s="947"/>
      <c r="DT113" s="947"/>
      <c r="DU113" s="948"/>
      <c r="DV113" s="950" t="s">
        <v>445</v>
      </c>
      <c r="DW113" s="951"/>
      <c r="DX113" s="951"/>
      <c r="DY113" s="951"/>
      <c r="DZ113" s="952"/>
    </row>
    <row r="114" spans="1:130" s="224" customFormat="1" ht="26.25" customHeight="1" x14ac:dyDescent="0.15">
      <c r="A114" s="942"/>
      <c r="B114" s="943"/>
      <c r="C114" s="911" t="s">
        <v>456</v>
      </c>
      <c r="D114" s="911"/>
      <c r="E114" s="911"/>
      <c r="F114" s="911"/>
      <c r="G114" s="911"/>
      <c r="H114" s="911"/>
      <c r="I114" s="911"/>
      <c r="J114" s="911"/>
      <c r="K114" s="911"/>
      <c r="L114" s="911"/>
      <c r="M114" s="911"/>
      <c r="N114" s="911"/>
      <c r="O114" s="911"/>
      <c r="P114" s="911"/>
      <c r="Q114" s="911"/>
      <c r="R114" s="911"/>
      <c r="S114" s="911"/>
      <c r="T114" s="911"/>
      <c r="U114" s="911"/>
      <c r="V114" s="911"/>
      <c r="W114" s="911"/>
      <c r="X114" s="911"/>
      <c r="Y114" s="911"/>
      <c r="Z114" s="912"/>
      <c r="AA114" s="946">
        <v>35727</v>
      </c>
      <c r="AB114" s="947"/>
      <c r="AC114" s="947"/>
      <c r="AD114" s="947"/>
      <c r="AE114" s="948"/>
      <c r="AF114" s="949">
        <v>32185</v>
      </c>
      <c r="AG114" s="947"/>
      <c r="AH114" s="947"/>
      <c r="AI114" s="947"/>
      <c r="AJ114" s="948"/>
      <c r="AK114" s="949">
        <v>28526</v>
      </c>
      <c r="AL114" s="947"/>
      <c r="AM114" s="947"/>
      <c r="AN114" s="947"/>
      <c r="AO114" s="948"/>
      <c r="AP114" s="950">
        <v>0.9</v>
      </c>
      <c r="AQ114" s="951"/>
      <c r="AR114" s="951"/>
      <c r="AS114" s="951"/>
      <c r="AT114" s="952"/>
      <c r="AU114" s="896"/>
      <c r="AV114" s="897"/>
      <c r="AW114" s="897"/>
      <c r="AX114" s="897"/>
      <c r="AY114" s="897"/>
      <c r="AZ114" s="910" t="s">
        <v>457</v>
      </c>
      <c r="BA114" s="911"/>
      <c r="BB114" s="911"/>
      <c r="BC114" s="911"/>
      <c r="BD114" s="911"/>
      <c r="BE114" s="911"/>
      <c r="BF114" s="911"/>
      <c r="BG114" s="911"/>
      <c r="BH114" s="911"/>
      <c r="BI114" s="911"/>
      <c r="BJ114" s="911"/>
      <c r="BK114" s="911"/>
      <c r="BL114" s="911"/>
      <c r="BM114" s="911"/>
      <c r="BN114" s="911"/>
      <c r="BO114" s="911"/>
      <c r="BP114" s="912"/>
      <c r="BQ114" s="913">
        <v>1475373</v>
      </c>
      <c r="BR114" s="914"/>
      <c r="BS114" s="914"/>
      <c r="BT114" s="914"/>
      <c r="BU114" s="914"/>
      <c r="BV114" s="914">
        <v>1455252</v>
      </c>
      <c r="BW114" s="914"/>
      <c r="BX114" s="914"/>
      <c r="BY114" s="914"/>
      <c r="BZ114" s="914"/>
      <c r="CA114" s="914">
        <v>1467305</v>
      </c>
      <c r="CB114" s="914"/>
      <c r="CC114" s="914"/>
      <c r="CD114" s="914"/>
      <c r="CE114" s="914"/>
      <c r="CF114" s="908">
        <v>46.5</v>
      </c>
      <c r="CG114" s="909"/>
      <c r="CH114" s="909"/>
      <c r="CI114" s="909"/>
      <c r="CJ114" s="909"/>
      <c r="CK114" s="936"/>
      <c r="CL114" s="937"/>
      <c r="CM114" s="910" t="s">
        <v>458</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46" t="s">
        <v>445</v>
      </c>
      <c r="DH114" s="947"/>
      <c r="DI114" s="947"/>
      <c r="DJ114" s="947"/>
      <c r="DK114" s="948"/>
      <c r="DL114" s="949" t="s">
        <v>445</v>
      </c>
      <c r="DM114" s="947"/>
      <c r="DN114" s="947"/>
      <c r="DO114" s="947"/>
      <c r="DP114" s="948"/>
      <c r="DQ114" s="949" t="s">
        <v>439</v>
      </c>
      <c r="DR114" s="947"/>
      <c r="DS114" s="947"/>
      <c r="DT114" s="947"/>
      <c r="DU114" s="948"/>
      <c r="DV114" s="950" t="s">
        <v>445</v>
      </c>
      <c r="DW114" s="951"/>
      <c r="DX114" s="951"/>
      <c r="DY114" s="951"/>
      <c r="DZ114" s="952"/>
    </row>
    <row r="115" spans="1:130" s="224" customFormat="1" ht="26.25" customHeight="1" x14ac:dyDescent="0.15">
      <c r="A115" s="942"/>
      <c r="B115" s="943"/>
      <c r="C115" s="911" t="s">
        <v>459</v>
      </c>
      <c r="D115" s="911"/>
      <c r="E115" s="911"/>
      <c r="F115" s="911"/>
      <c r="G115" s="911"/>
      <c r="H115" s="911"/>
      <c r="I115" s="911"/>
      <c r="J115" s="911"/>
      <c r="K115" s="911"/>
      <c r="L115" s="911"/>
      <c r="M115" s="911"/>
      <c r="N115" s="911"/>
      <c r="O115" s="911"/>
      <c r="P115" s="911"/>
      <c r="Q115" s="911"/>
      <c r="R115" s="911"/>
      <c r="S115" s="911"/>
      <c r="T115" s="911"/>
      <c r="U115" s="911"/>
      <c r="V115" s="911"/>
      <c r="W115" s="911"/>
      <c r="X115" s="911"/>
      <c r="Y115" s="911"/>
      <c r="Z115" s="912"/>
      <c r="AA115" s="925" t="s">
        <v>440</v>
      </c>
      <c r="AB115" s="926"/>
      <c r="AC115" s="926"/>
      <c r="AD115" s="926"/>
      <c r="AE115" s="927"/>
      <c r="AF115" s="928" t="s">
        <v>445</v>
      </c>
      <c r="AG115" s="926"/>
      <c r="AH115" s="926"/>
      <c r="AI115" s="926"/>
      <c r="AJ115" s="927"/>
      <c r="AK115" s="928" t="s">
        <v>460</v>
      </c>
      <c r="AL115" s="926"/>
      <c r="AM115" s="926"/>
      <c r="AN115" s="926"/>
      <c r="AO115" s="927"/>
      <c r="AP115" s="929" t="s">
        <v>461</v>
      </c>
      <c r="AQ115" s="930"/>
      <c r="AR115" s="930"/>
      <c r="AS115" s="930"/>
      <c r="AT115" s="931"/>
      <c r="AU115" s="896"/>
      <c r="AV115" s="897"/>
      <c r="AW115" s="897"/>
      <c r="AX115" s="897"/>
      <c r="AY115" s="897"/>
      <c r="AZ115" s="910" t="s">
        <v>462</v>
      </c>
      <c r="BA115" s="911"/>
      <c r="BB115" s="911"/>
      <c r="BC115" s="911"/>
      <c r="BD115" s="911"/>
      <c r="BE115" s="911"/>
      <c r="BF115" s="911"/>
      <c r="BG115" s="911"/>
      <c r="BH115" s="911"/>
      <c r="BI115" s="911"/>
      <c r="BJ115" s="911"/>
      <c r="BK115" s="911"/>
      <c r="BL115" s="911"/>
      <c r="BM115" s="911"/>
      <c r="BN115" s="911"/>
      <c r="BO115" s="911"/>
      <c r="BP115" s="912"/>
      <c r="BQ115" s="913" t="s">
        <v>440</v>
      </c>
      <c r="BR115" s="914"/>
      <c r="BS115" s="914"/>
      <c r="BT115" s="914"/>
      <c r="BU115" s="914"/>
      <c r="BV115" s="914" t="s">
        <v>445</v>
      </c>
      <c r="BW115" s="914"/>
      <c r="BX115" s="914"/>
      <c r="BY115" s="914"/>
      <c r="BZ115" s="914"/>
      <c r="CA115" s="914" t="s">
        <v>455</v>
      </c>
      <c r="CB115" s="914"/>
      <c r="CC115" s="914"/>
      <c r="CD115" s="914"/>
      <c r="CE115" s="914"/>
      <c r="CF115" s="908" t="s">
        <v>445</v>
      </c>
      <c r="CG115" s="909"/>
      <c r="CH115" s="909"/>
      <c r="CI115" s="909"/>
      <c r="CJ115" s="909"/>
      <c r="CK115" s="936"/>
      <c r="CL115" s="937"/>
      <c r="CM115" s="910" t="s">
        <v>463</v>
      </c>
      <c r="CN115" s="911"/>
      <c r="CO115" s="911"/>
      <c r="CP115" s="911"/>
      <c r="CQ115" s="911"/>
      <c r="CR115" s="911"/>
      <c r="CS115" s="911"/>
      <c r="CT115" s="911"/>
      <c r="CU115" s="911"/>
      <c r="CV115" s="911"/>
      <c r="CW115" s="911"/>
      <c r="CX115" s="911"/>
      <c r="CY115" s="911"/>
      <c r="CZ115" s="911"/>
      <c r="DA115" s="911"/>
      <c r="DB115" s="911"/>
      <c r="DC115" s="911"/>
      <c r="DD115" s="911"/>
      <c r="DE115" s="911"/>
      <c r="DF115" s="912"/>
      <c r="DG115" s="946" t="s">
        <v>439</v>
      </c>
      <c r="DH115" s="947"/>
      <c r="DI115" s="947"/>
      <c r="DJ115" s="947"/>
      <c r="DK115" s="948"/>
      <c r="DL115" s="949" t="s">
        <v>130</v>
      </c>
      <c r="DM115" s="947"/>
      <c r="DN115" s="947"/>
      <c r="DO115" s="947"/>
      <c r="DP115" s="948"/>
      <c r="DQ115" s="949" t="s">
        <v>443</v>
      </c>
      <c r="DR115" s="947"/>
      <c r="DS115" s="947"/>
      <c r="DT115" s="947"/>
      <c r="DU115" s="948"/>
      <c r="DV115" s="950" t="s">
        <v>460</v>
      </c>
      <c r="DW115" s="951"/>
      <c r="DX115" s="951"/>
      <c r="DY115" s="951"/>
      <c r="DZ115" s="952"/>
    </row>
    <row r="116" spans="1:130" s="224" customFormat="1" ht="26.25" customHeight="1" x14ac:dyDescent="0.15">
      <c r="A116" s="944"/>
      <c r="B116" s="945"/>
      <c r="C116" s="953" t="s">
        <v>464</v>
      </c>
      <c r="D116" s="953"/>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4"/>
      <c r="AA116" s="946" t="s">
        <v>455</v>
      </c>
      <c r="AB116" s="947"/>
      <c r="AC116" s="947"/>
      <c r="AD116" s="947"/>
      <c r="AE116" s="948"/>
      <c r="AF116" s="949" t="s">
        <v>130</v>
      </c>
      <c r="AG116" s="947"/>
      <c r="AH116" s="947"/>
      <c r="AI116" s="947"/>
      <c r="AJ116" s="948"/>
      <c r="AK116" s="949" t="s">
        <v>445</v>
      </c>
      <c r="AL116" s="947"/>
      <c r="AM116" s="947"/>
      <c r="AN116" s="947"/>
      <c r="AO116" s="948"/>
      <c r="AP116" s="950" t="s">
        <v>448</v>
      </c>
      <c r="AQ116" s="951"/>
      <c r="AR116" s="951"/>
      <c r="AS116" s="951"/>
      <c r="AT116" s="952"/>
      <c r="AU116" s="896"/>
      <c r="AV116" s="897"/>
      <c r="AW116" s="897"/>
      <c r="AX116" s="897"/>
      <c r="AY116" s="897"/>
      <c r="AZ116" s="955" t="s">
        <v>465</v>
      </c>
      <c r="BA116" s="956"/>
      <c r="BB116" s="956"/>
      <c r="BC116" s="956"/>
      <c r="BD116" s="956"/>
      <c r="BE116" s="956"/>
      <c r="BF116" s="956"/>
      <c r="BG116" s="956"/>
      <c r="BH116" s="956"/>
      <c r="BI116" s="956"/>
      <c r="BJ116" s="956"/>
      <c r="BK116" s="956"/>
      <c r="BL116" s="956"/>
      <c r="BM116" s="956"/>
      <c r="BN116" s="956"/>
      <c r="BO116" s="956"/>
      <c r="BP116" s="957"/>
      <c r="BQ116" s="913" t="s">
        <v>460</v>
      </c>
      <c r="BR116" s="914"/>
      <c r="BS116" s="914"/>
      <c r="BT116" s="914"/>
      <c r="BU116" s="914"/>
      <c r="BV116" s="914" t="s">
        <v>445</v>
      </c>
      <c r="BW116" s="914"/>
      <c r="BX116" s="914"/>
      <c r="BY116" s="914"/>
      <c r="BZ116" s="914"/>
      <c r="CA116" s="914" t="s">
        <v>445</v>
      </c>
      <c r="CB116" s="914"/>
      <c r="CC116" s="914"/>
      <c r="CD116" s="914"/>
      <c r="CE116" s="914"/>
      <c r="CF116" s="908" t="s">
        <v>445</v>
      </c>
      <c r="CG116" s="909"/>
      <c r="CH116" s="909"/>
      <c r="CI116" s="909"/>
      <c r="CJ116" s="909"/>
      <c r="CK116" s="936"/>
      <c r="CL116" s="937"/>
      <c r="CM116" s="910" t="s">
        <v>466</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46" t="s">
        <v>392</v>
      </c>
      <c r="DH116" s="947"/>
      <c r="DI116" s="947"/>
      <c r="DJ116" s="947"/>
      <c r="DK116" s="948"/>
      <c r="DL116" s="949" t="s">
        <v>461</v>
      </c>
      <c r="DM116" s="947"/>
      <c r="DN116" s="947"/>
      <c r="DO116" s="947"/>
      <c r="DP116" s="948"/>
      <c r="DQ116" s="949" t="s">
        <v>445</v>
      </c>
      <c r="DR116" s="947"/>
      <c r="DS116" s="947"/>
      <c r="DT116" s="947"/>
      <c r="DU116" s="948"/>
      <c r="DV116" s="950" t="s">
        <v>445</v>
      </c>
      <c r="DW116" s="951"/>
      <c r="DX116" s="951"/>
      <c r="DY116" s="951"/>
      <c r="DZ116" s="952"/>
    </row>
    <row r="117" spans="1:130" s="224" customFormat="1" ht="26.25" customHeight="1" x14ac:dyDescent="0.15">
      <c r="A117" s="900" t="s">
        <v>186</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65" t="s">
        <v>467</v>
      </c>
      <c r="Z117" s="882"/>
      <c r="AA117" s="966">
        <v>514598</v>
      </c>
      <c r="AB117" s="967"/>
      <c r="AC117" s="967"/>
      <c r="AD117" s="967"/>
      <c r="AE117" s="968"/>
      <c r="AF117" s="969">
        <v>493171</v>
      </c>
      <c r="AG117" s="967"/>
      <c r="AH117" s="967"/>
      <c r="AI117" s="967"/>
      <c r="AJ117" s="968"/>
      <c r="AK117" s="969">
        <v>500925</v>
      </c>
      <c r="AL117" s="967"/>
      <c r="AM117" s="967"/>
      <c r="AN117" s="967"/>
      <c r="AO117" s="968"/>
      <c r="AP117" s="970"/>
      <c r="AQ117" s="971"/>
      <c r="AR117" s="971"/>
      <c r="AS117" s="971"/>
      <c r="AT117" s="972"/>
      <c r="AU117" s="896"/>
      <c r="AV117" s="897"/>
      <c r="AW117" s="897"/>
      <c r="AX117" s="897"/>
      <c r="AY117" s="897"/>
      <c r="AZ117" s="962" t="s">
        <v>468</v>
      </c>
      <c r="BA117" s="963"/>
      <c r="BB117" s="963"/>
      <c r="BC117" s="963"/>
      <c r="BD117" s="963"/>
      <c r="BE117" s="963"/>
      <c r="BF117" s="963"/>
      <c r="BG117" s="963"/>
      <c r="BH117" s="963"/>
      <c r="BI117" s="963"/>
      <c r="BJ117" s="963"/>
      <c r="BK117" s="963"/>
      <c r="BL117" s="963"/>
      <c r="BM117" s="963"/>
      <c r="BN117" s="963"/>
      <c r="BO117" s="963"/>
      <c r="BP117" s="964"/>
      <c r="BQ117" s="913" t="s">
        <v>130</v>
      </c>
      <c r="BR117" s="914"/>
      <c r="BS117" s="914"/>
      <c r="BT117" s="914"/>
      <c r="BU117" s="914"/>
      <c r="BV117" s="914" t="s">
        <v>445</v>
      </c>
      <c r="BW117" s="914"/>
      <c r="BX117" s="914"/>
      <c r="BY117" s="914"/>
      <c r="BZ117" s="914"/>
      <c r="CA117" s="914" t="s">
        <v>461</v>
      </c>
      <c r="CB117" s="914"/>
      <c r="CC117" s="914"/>
      <c r="CD117" s="914"/>
      <c r="CE117" s="914"/>
      <c r="CF117" s="908" t="s">
        <v>455</v>
      </c>
      <c r="CG117" s="909"/>
      <c r="CH117" s="909"/>
      <c r="CI117" s="909"/>
      <c r="CJ117" s="909"/>
      <c r="CK117" s="936"/>
      <c r="CL117" s="937"/>
      <c r="CM117" s="910" t="s">
        <v>469</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46" t="s">
        <v>392</v>
      </c>
      <c r="DH117" s="947"/>
      <c r="DI117" s="947"/>
      <c r="DJ117" s="947"/>
      <c r="DK117" s="948"/>
      <c r="DL117" s="949" t="s">
        <v>439</v>
      </c>
      <c r="DM117" s="947"/>
      <c r="DN117" s="947"/>
      <c r="DO117" s="947"/>
      <c r="DP117" s="948"/>
      <c r="DQ117" s="949" t="s">
        <v>451</v>
      </c>
      <c r="DR117" s="947"/>
      <c r="DS117" s="947"/>
      <c r="DT117" s="947"/>
      <c r="DU117" s="948"/>
      <c r="DV117" s="950" t="s">
        <v>130</v>
      </c>
      <c r="DW117" s="951"/>
      <c r="DX117" s="951"/>
      <c r="DY117" s="951"/>
      <c r="DZ117" s="952"/>
    </row>
    <row r="118" spans="1:130" s="224" customFormat="1" ht="26.25" customHeight="1" x14ac:dyDescent="0.15">
      <c r="A118" s="900" t="s">
        <v>431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428</v>
      </c>
      <c r="AB118" s="881"/>
      <c r="AC118" s="881"/>
      <c r="AD118" s="881"/>
      <c r="AE118" s="882"/>
      <c r="AF118" s="880" t="s">
        <v>429</v>
      </c>
      <c r="AG118" s="881"/>
      <c r="AH118" s="881"/>
      <c r="AI118" s="881"/>
      <c r="AJ118" s="882"/>
      <c r="AK118" s="880" t="s">
        <v>306</v>
      </c>
      <c r="AL118" s="881"/>
      <c r="AM118" s="881"/>
      <c r="AN118" s="881"/>
      <c r="AO118" s="882"/>
      <c r="AP118" s="958" t="s">
        <v>430</v>
      </c>
      <c r="AQ118" s="959"/>
      <c r="AR118" s="959"/>
      <c r="AS118" s="959"/>
      <c r="AT118" s="960"/>
      <c r="AU118" s="896"/>
      <c r="AV118" s="897"/>
      <c r="AW118" s="897"/>
      <c r="AX118" s="897"/>
      <c r="AY118" s="897"/>
      <c r="AZ118" s="961" t="s">
        <v>470</v>
      </c>
      <c r="BA118" s="953"/>
      <c r="BB118" s="953"/>
      <c r="BC118" s="953"/>
      <c r="BD118" s="953"/>
      <c r="BE118" s="953"/>
      <c r="BF118" s="953"/>
      <c r="BG118" s="953"/>
      <c r="BH118" s="953"/>
      <c r="BI118" s="953"/>
      <c r="BJ118" s="953"/>
      <c r="BK118" s="953"/>
      <c r="BL118" s="953"/>
      <c r="BM118" s="953"/>
      <c r="BN118" s="953"/>
      <c r="BO118" s="953"/>
      <c r="BP118" s="954"/>
      <c r="BQ118" s="987" t="s">
        <v>455</v>
      </c>
      <c r="BR118" s="988"/>
      <c r="BS118" s="988"/>
      <c r="BT118" s="988"/>
      <c r="BU118" s="988"/>
      <c r="BV118" s="988" t="s">
        <v>392</v>
      </c>
      <c r="BW118" s="988"/>
      <c r="BX118" s="988"/>
      <c r="BY118" s="988"/>
      <c r="BZ118" s="988"/>
      <c r="CA118" s="988" t="s">
        <v>455</v>
      </c>
      <c r="CB118" s="988"/>
      <c r="CC118" s="988"/>
      <c r="CD118" s="988"/>
      <c r="CE118" s="988"/>
      <c r="CF118" s="908" t="s">
        <v>445</v>
      </c>
      <c r="CG118" s="909"/>
      <c r="CH118" s="909"/>
      <c r="CI118" s="909"/>
      <c r="CJ118" s="909"/>
      <c r="CK118" s="936"/>
      <c r="CL118" s="937"/>
      <c r="CM118" s="910" t="s">
        <v>471</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46" t="s">
        <v>439</v>
      </c>
      <c r="DH118" s="947"/>
      <c r="DI118" s="947"/>
      <c r="DJ118" s="947"/>
      <c r="DK118" s="948"/>
      <c r="DL118" s="949" t="s">
        <v>445</v>
      </c>
      <c r="DM118" s="947"/>
      <c r="DN118" s="947"/>
      <c r="DO118" s="947"/>
      <c r="DP118" s="948"/>
      <c r="DQ118" s="949" t="s">
        <v>440</v>
      </c>
      <c r="DR118" s="947"/>
      <c r="DS118" s="947"/>
      <c r="DT118" s="947"/>
      <c r="DU118" s="948"/>
      <c r="DV118" s="950" t="s">
        <v>392</v>
      </c>
      <c r="DW118" s="951"/>
      <c r="DX118" s="951"/>
      <c r="DY118" s="951"/>
      <c r="DZ118" s="952"/>
    </row>
    <row r="119" spans="1:130" s="224" customFormat="1" ht="26.25" customHeight="1" x14ac:dyDescent="0.15">
      <c r="A119" s="1044" t="s">
        <v>434</v>
      </c>
      <c r="B119" s="935"/>
      <c r="C119" s="917" t="s">
        <v>435</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887" t="s">
        <v>445</v>
      </c>
      <c r="AB119" s="888"/>
      <c r="AC119" s="888"/>
      <c r="AD119" s="888"/>
      <c r="AE119" s="889"/>
      <c r="AF119" s="890" t="s">
        <v>445</v>
      </c>
      <c r="AG119" s="888"/>
      <c r="AH119" s="888"/>
      <c r="AI119" s="888"/>
      <c r="AJ119" s="889"/>
      <c r="AK119" s="890" t="s">
        <v>440</v>
      </c>
      <c r="AL119" s="888"/>
      <c r="AM119" s="888"/>
      <c r="AN119" s="888"/>
      <c r="AO119" s="889"/>
      <c r="AP119" s="891" t="s">
        <v>448</v>
      </c>
      <c r="AQ119" s="892"/>
      <c r="AR119" s="892"/>
      <c r="AS119" s="892"/>
      <c r="AT119" s="893"/>
      <c r="AU119" s="898"/>
      <c r="AV119" s="899"/>
      <c r="AW119" s="899"/>
      <c r="AX119" s="899"/>
      <c r="AY119" s="899"/>
      <c r="AZ119" s="245" t="s">
        <v>186</v>
      </c>
      <c r="BA119" s="245"/>
      <c r="BB119" s="245"/>
      <c r="BC119" s="245"/>
      <c r="BD119" s="245"/>
      <c r="BE119" s="245"/>
      <c r="BF119" s="245"/>
      <c r="BG119" s="245"/>
      <c r="BH119" s="245"/>
      <c r="BI119" s="245"/>
      <c r="BJ119" s="245"/>
      <c r="BK119" s="245"/>
      <c r="BL119" s="245"/>
      <c r="BM119" s="245"/>
      <c r="BN119" s="245"/>
      <c r="BO119" s="965" t="s">
        <v>472</v>
      </c>
      <c r="BP119" s="993"/>
      <c r="BQ119" s="987">
        <v>6604062</v>
      </c>
      <c r="BR119" s="988"/>
      <c r="BS119" s="988"/>
      <c r="BT119" s="988"/>
      <c r="BU119" s="988"/>
      <c r="BV119" s="988">
        <v>6543081</v>
      </c>
      <c r="BW119" s="988"/>
      <c r="BX119" s="988"/>
      <c r="BY119" s="988"/>
      <c r="BZ119" s="988"/>
      <c r="CA119" s="988">
        <v>6387599</v>
      </c>
      <c r="CB119" s="988"/>
      <c r="CC119" s="988"/>
      <c r="CD119" s="988"/>
      <c r="CE119" s="988"/>
      <c r="CF119" s="989"/>
      <c r="CG119" s="990"/>
      <c r="CH119" s="990"/>
      <c r="CI119" s="990"/>
      <c r="CJ119" s="991"/>
      <c r="CK119" s="938"/>
      <c r="CL119" s="939"/>
      <c r="CM119" s="961" t="s">
        <v>473</v>
      </c>
      <c r="CN119" s="953"/>
      <c r="CO119" s="953"/>
      <c r="CP119" s="953"/>
      <c r="CQ119" s="953"/>
      <c r="CR119" s="953"/>
      <c r="CS119" s="953"/>
      <c r="CT119" s="953"/>
      <c r="CU119" s="953"/>
      <c r="CV119" s="953"/>
      <c r="CW119" s="953"/>
      <c r="CX119" s="953"/>
      <c r="CY119" s="953"/>
      <c r="CZ119" s="953"/>
      <c r="DA119" s="953"/>
      <c r="DB119" s="953"/>
      <c r="DC119" s="953"/>
      <c r="DD119" s="953"/>
      <c r="DE119" s="953"/>
      <c r="DF119" s="954"/>
      <c r="DG119" s="992" t="s">
        <v>451</v>
      </c>
      <c r="DH119" s="974"/>
      <c r="DI119" s="974"/>
      <c r="DJ119" s="974"/>
      <c r="DK119" s="975"/>
      <c r="DL119" s="973" t="s">
        <v>455</v>
      </c>
      <c r="DM119" s="974"/>
      <c r="DN119" s="974"/>
      <c r="DO119" s="974"/>
      <c r="DP119" s="975"/>
      <c r="DQ119" s="973" t="s">
        <v>440</v>
      </c>
      <c r="DR119" s="974"/>
      <c r="DS119" s="974"/>
      <c r="DT119" s="974"/>
      <c r="DU119" s="975"/>
      <c r="DV119" s="976" t="s">
        <v>474</v>
      </c>
      <c r="DW119" s="977"/>
      <c r="DX119" s="977"/>
      <c r="DY119" s="977"/>
      <c r="DZ119" s="978"/>
    </row>
    <row r="120" spans="1:130" s="224" customFormat="1" ht="26.25" customHeight="1" x14ac:dyDescent="0.15">
      <c r="A120" s="1045"/>
      <c r="B120" s="937"/>
      <c r="C120" s="910" t="s">
        <v>442</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46" t="s">
        <v>440</v>
      </c>
      <c r="AB120" s="947"/>
      <c r="AC120" s="947"/>
      <c r="AD120" s="947"/>
      <c r="AE120" s="948"/>
      <c r="AF120" s="949" t="s">
        <v>445</v>
      </c>
      <c r="AG120" s="947"/>
      <c r="AH120" s="947"/>
      <c r="AI120" s="947"/>
      <c r="AJ120" s="948"/>
      <c r="AK120" s="949" t="s">
        <v>445</v>
      </c>
      <c r="AL120" s="947"/>
      <c r="AM120" s="947"/>
      <c r="AN120" s="947"/>
      <c r="AO120" s="948"/>
      <c r="AP120" s="950" t="s">
        <v>460</v>
      </c>
      <c r="AQ120" s="951"/>
      <c r="AR120" s="951"/>
      <c r="AS120" s="951"/>
      <c r="AT120" s="952"/>
      <c r="AU120" s="979" t="s">
        <v>475</v>
      </c>
      <c r="AV120" s="980"/>
      <c r="AW120" s="980"/>
      <c r="AX120" s="980"/>
      <c r="AY120" s="981"/>
      <c r="AZ120" s="917" t="s">
        <v>476</v>
      </c>
      <c r="BA120" s="885"/>
      <c r="BB120" s="885"/>
      <c r="BC120" s="885"/>
      <c r="BD120" s="885"/>
      <c r="BE120" s="885"/>
      <c r="BF120" s="885"/>
      <c r="BG120" s="885"/>
      <c r="BH120" s="885"/>
      <c r="BI120" s="885"/>
      <c r="BJ120" s="885"/>
      <c r="BK120" s="885"/>
      <c r="BL120" s="885"/>
      <c r="BM120" s="885"/>
      <c r="BN120" s="885"/>
      <c r="BO120" s="885"/>
      <c r="BP120" s="886"/>
      <c r="BQ120" s="918">
        <v>2644649</v>
      </c>
      <c r="BR120" s="919"/>
      <c r="BS120" s="919"/>
      <c r="BT120" s="919"/>
      <c r="BU120" s="919"/>
      <c r="BV120" s="919">
        <v>2915265</v>
      </c>
      <c r="BW120" s="919"/>
      <c r="BX120" s="919"/>
      <c r="BY120" s="919"/>
      <c r="BZ120" s="919"/>
      <c r="CA120" s="919">
        <v>3120708</v>
      </c>
      <c r="CB120" s="919"/>
      <c r="CC120" s="919"/>
      <c r="CD120" s="919"/>
      <c r="CE120" s="919"/>
      <c r="CF120" s="932">
        <v>98.8</v>
      </c>
      <c r="CG120" s="933"/>
      <c r="CH120" s="933"/>
      <c r="CI120" s="933"/>
      <c r="CJ120" s="933"/>
      <c r="CK120" s="994" t="s">
        <v>477</v>
      </c>
      <c r="CL120" s="995"/>
      <c r="CM120" s="995"/>
      <c r="CN120" s="995"/>
      <c r="CO120" s="996"/>
      <c r="CP120" s="1002" t="s">
        <v>478</v>
      </c>
      <c r="CQ120" s="1003"/>
      <c r="CR120" s="1003"/>
      <c r="CS120" s="1003"/>
      <c r="CT120" s="1003"/>
      <c r="CU120" s="1003"/>
      <c r="CV120" s="1003"/>
      <c r="CW120" s="1003"/>
      <c r="CX120" s="1003"/>
      <c r="CY120" s="1003"/>
      <c r="CZ120" s="1003"/>
      <c r="DA120" s="1003"/>
      <c r="DB120" s="1003"/>
      <c r="DC120" s="1003"/>
      <c r="DD120" s="1003"/>
      <c r="DE120" s="1003"/>
      <c r="DF120" s="1004"/>
      <c r="DG120" s="918">
        <v>290173</v>
      </c>
      <c r="DH120" s="919"/>
      <c r="DI120" s="919"/>
      <c r="DJ120" s="919"/>
      <c r="DK120" s="919"/>
      <c r="DL120" s="919">
        <v>335289</v>
      </c>
      <c r="DM120" s="919"/>
      <c r="DN120" s="919"/>
      <c r="DO120" s="919"/>
      <c r="DP120" s="919"/>
      <c r="DQ120" s="919">
        <v>344105</v>
      </c>
      <c r="DR120" s="919"/>
      <c r="DS120" s="919"/>
      <c r="DT120" s="919"/>
      <c r="DU120" s="919"/>
      <c r="DV120" s="920">
        <v>10.9</v>
      </c>
      <c r="DW120" s="920"/>
      <c r="DX120" s="920"/>
      <c r="DY120" s="920"/>
      <c r="DZ120" s="921"/>
    </row>
    <row r="121" spans="1:130" s="224" customFormat="1" ht="26.25" customHeight="1" x14ac:dyDescent="0.15">
      <c r="A121" s="1045"/>
      <c r="B121" s="937"/>
      <c r="C121" s="962" t="s">
        <v>479</v>
      </c>
      <c r="D121" s="963"/>
      <c r="E121" s="963"/>
      <c r="F121" s="963"/>
      <c r="G121" s="963"/>
      <c r="H121" s="963"/>
      <c r="I121" s="963"/>
      <c r="J121" s="963"/>
      <c r="K121" s="963"/>
      <c r="L121" s="963"/>
      <c r="M121" s="963"/>
      <c r="N121" s="963"/>
      <c r="O121" s="963"/>
      <c r="P121" s="963"/>
      <c r="Q121" s="963"/>
      <c r="R121" s="963"/>
      <c r="S121" s="963"/>
      <c r="T121" s="963"/>
      <c r="U121" s="963"/>
      <c r="V121" s="963"/>
      <c r="W121" s="963"/>
      <c r="X121" s="963"/>
      <c r="Y121" s="963"/>
      <c r="Z121" s="964"/>
      <c r="AA121" s="946" t="s">
        <v>439</v>
      </c>
      <c r="AB121" s="947"/>
      <c r="AC121" s="947"/>
      <c r="AD121" s="947"/>
      <c r="AE121" s="948"/>
      <c r="AF121" s="949" t="s">
        <v>444</v>
      </c>
      <c r="AG121" s="947"/>
      <c r="AH121" s="947"/>
      <c r="AI121" s="947"/>
      <c r="AJ121" s="948"/>
      <c r="AK121" s="949" t="s">
        <v>445</v>
      </c>
      <c r="AL121" s="947"/>
      <c r="AM121" s="947"/>
      <c r="AN121" s="947"/>
      <c r="AO121" s="948"/>
      <c r="AP121" s="950" t="s">
        <v>455</v>
      </c>
      <c r="AQ121" s="951"/>
      <c r="AR121" s="951"/>
      <c r="AS121" s="951"/>
      <c r="AT121" s="952"/>
      <c r="AU121" s="982"/>
      <c r="AV121" s="983"/>
      <c r="AW121" s="983"/>
      <c r="AX121" s="983"/>
      <c r="AY121" s="984"/>
      <c r="AZ121" s="910" t="s">
        <v>480</v>
      </c>
      <c r="BA121" s="911"/>
      <c r="BB121" s="911"/>
      <c r="BC121" s="911"/>
      <c r="BD121" s="911"/>
      <c r="BE121" s="911"/>
      <c r="BF121" s="911"/>
      <c r="BG121" s="911"/>
      <c r="BH121" s="911"/>
      <c r="BI121" s="911"/>
      <c r="BJ121" s="911"/>
      <c r="BK121" s="911"/>
      <c r="BL121" s="911"/>
      <c r="BM121" s="911"/>
      <c r="BN121" s="911"/>
      <c r="BO121" s="911"/>
      <c r="BP121" s="912"/>
      <c r="BQ121" s="913">
        <v>14184</v>
      </c>
      <c r="BR121" s="914"/>
      <c r="BS121" s="914"/>
      <c r="BT121" s="914"/>
      <c r="BU121" s="914"/>
      <c r="BV121" s="914">
        <v>10934</v>
      </c>
      <c r="BW121" s="914"/>
      <c r="BX121" s="914"/>
      <c r="BY121" s="914"/>
      <c r="BZ121" s="914"/>
      <c r="CA121" s="914">
        <v>7867</v>
      </c>
      <c r="CB121" s="914"/>
      <c r="CC121" s="914"/>
      <c r="CD121" s="914"/>
      <c r="CE121" s="914"/>
      <c r="CF121" s="908">
        <v>0.2</v>
      </c>
      <c r="CG121" s="909"/>
      <c r="CH121" s="909"/>
      <c r="CI121" s="909"/>
      <c r="CJ121" s="909"/>
      <c r="CK121" s="997"/>
      <c r="CL121" s="998"/>
      <c r="CM121" s="998"/>
      <c r="CN121" s="998"/>
      <c r="CO121" s="999"/>
      <c r="CP121" s="1007" t="s">
        <v>481</v>
      </c>
      <c r="CQ121" s="1008"/>
      <c r="CR121" s="1008"/>
      <c r="CS121" s="1008"/>
      <c r="CT121" s="1008"/>
      <c r="CU121" s="1008"/>
      <c r="CV121" s="1008"/>
      <c r="CW121" s="1008"/>
      <c r="CX121" s="1008"/>
      <c r="CY121" s="1008"/>
      <c r="CZ121" s="1008"/>
      <c r="DA121" s="1008"/>
      <c r="DB121" s="1008"/>
      <c r="DC121" s="1008"/>
      <c r="DD121" s="1008"/>
      <c r="DE121" s="1008"/>
      <c r="DF121" s="1009"/>
      <c r="DG121" s="913" t="s">
        <v>455</v>
      </c>
      <c r="DH121" s="914"/>
      <c r="DI121" s="914"/>
      <c r="DJ121" s="914"/>
      <c r="DK121" s="914"/>
      <c r="DL121" s="914" t="s">
        <v>444</v>
      </c>
      <c r="DM121" s="914"/>
      <c r="DN121" s="914"/>
      <c r="DO121" s="914"/>
      <c r="DP121" s="914"/>
      <c r="DQ121" s="914" t="s">
        <v>439</v>
      </c>
      <c r="DR121" s="914"/>
      <c r="DS121" s="914"/>
      <c r="DT121" s="914"/>
      <c r="DU121" s="914"/>
      <c r="DV121" s="915" t="s">
        <v>451</v>
      </c>
      <c r="DW121" s="915"/>
      <c r="DX121" s="915"/>
      <c r="DY121" s="915"/>
      <c r="DZ121" s="916"/>
    </row>
    <row r="122" spans="1:130" s="224" customFormat="1" ht="26.25" customHeight="1" x14ac:dyDescent="0.15">
      <c r="A122" s="1045"/>
      <c r="B122" s="937"/>
      <c r="C122" s="910" t="s">
        <v>458</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46" t="s">
        <v>440</v>
      </c>
      <c r="AB122" s="947"/>
      <c r="AC122" s="947"/>
      <c r="AD122" s="947"/>
      <c r="AE122" s="948"/>
      <c r="AF122" s="949" t="s">
        <v>440</v>
      </c>
      <c r="AG122" s="947"/>
      <c r="AH122" s="947"/>
      <c r="AI122" s="947"/>
      <c r="AJ122" s="948"/>
      <c r="AK122" s="949" t="s">
        <v>460</v>
      </c>
      <c r="AL122" s="947"/>
      <c r="AM122" s="947"/>
      <c r="AN122" s="947"/>
      <c r="AO122" s="948"/>
      <c r="AP122" s="950" t="s">
        <v>445</v>
      </c>
      <c r="AQ122" s="951"/>
      <c r="AR122" s="951"/>
      <c r="AS122" s="951"/>
      <c r="AT122" s="952"/>
      <c r="AU122" s="982"/>
      <c r="AV122" s="983"/>
      <c r="AW122" s="983"/>
      <c r="AX122" s="983"/>
      <c r="AY122" s="984"/>
      <c r="AZ122" s="961" t="s">
        <v>482</v>
      </c>
      <c r="BA122" s="953"/>
      <c r="BB122" s="953"/>
      <c r="BC122" s="953"/>
      <c r="BD122" s="953"/>
      <c r="BE122" s="953"/>
      <c r="BF122" s="953"/>
      <c r="BG122" s="953"/>
      <c r="BH122" s="953"/>
      <c r="BI122" s="953"/>
      <c r="BJ122" s="953"/>
      <c r="BK122" s="953"/>
      <c r="BL122" s="953"/>
      <c r="BM122" s="953"/>
      <c r="BN122" s="953"/>
      <c r="BO122" s="953"/>
      <c r="BP122" s="954"/>
      <c r="BQ122" s="987">
        <v>3733971</v>
      </c>
      <c r="BR122" s="988"/>
      <c r="BS122" s="988"/>
      <c r="BT122" s="988"/>
      <c r="BU122" s="988"/>
      <c r="BV122" s="988">
        <v>3658505</v>
      </c>
      <c r="BW122" s="988"/>
      <c r="BX122" s="988"/>
      <c r="BY122" s="988"/>
      <c r="BZ122" s="988"/>
      <c r="CA122" s="988">
        <v>3514939</v>
      </c>
      <c r="CB122" s="988"/>
      <c r="CC122" s="988"/>
      <c r="CD122" s="988"/>
      <c r="CE122" s="988"/>
      <c r="CF122" s="1005">
        <v>111.3</v>
      </c>
      <c r="CG122" s="1006"/>
      <c r="CH122" s="1006"/>
      <c r="CI122" s="1006"/>
      <c r="CJ122" s="1006"/>
      <c r="CK122" s="997"/>
      <c r="CL122" s="998"/>
      <c r="CM122" s="998"/>
      <c r="CN122" s="998"/>
      <c r="CO122" s="999"/>
      <c r="CP122" s="1007" t="s">
        <v>483</v>
      </c>
      <c r="CQ122" s="1008"/>
      <c r="CR122" s="1008"/>
      <c r="CS122" s="1008"/>
      <c r="CT122" s="1008"/>
      <c r="CU122" s="1008"/>
      <c r="CV122" s="1008"/>
      <c r="CW122" s="1008"/>
      <c r="CX122" s="1008"/>
      <c r="CY122" s="1008"/>
      <c r="CZ122" s="1008"/>
      <c r="DA122" s="1008"/>
      <c r="DB122" s="1008"/>
      <c r="DC122" s="1008"/>
      <c r="DD122" s="1008"/>
      <c r="DE122" s="1008"/>
      <c r="DF122" s="1009"/>
      <c r="DG122" s="913" t="s">
        <v>439</v>
      </c>
      <c r="DH122" s="914"/>
      <c r="DI122" s="914"/>
      <c r="DJ122" s="914"/>
      <c r="DK122" s="914"/>
      <c r="DL122" s="914" t="s">
        <v>440</v>
      </c>
      <c r="DM122" s="914"/>
      <c r="DN122" s="914"/>
      <c r="DO122" s="914"/>
      <c r="DP122" s="914"/>
      <c r="DQ122" s="914" t="s">
        <v>444</v>
      </c>
      <c r="DR122" s="914"/>
      <c r="DS122" s="914"/>
      <c r="DT122" s="914"/>
      <c r="DU122" s="914"/>
      <c r="DV122" s="915" t="s">
        <v>445</v>
      </c>
      <c r="DW122" s="915"/>
      <c r="DX122" s="915"/>
      <c r="DY122" s="915"/>
      <c r="DZ122" s="916"/>
    </row>
    <row r="123" spans="1:130" s="224" customFormat="1" ht="26.25" customHeight="1" x14ac:dyDescent="0.15">
      <c r="A123" s="1045"/>
      <c r="B123" s="937"/>
      <c r="C123" s="910" t="s">
        <v>466</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46" t="s">
        <v>130</v>
      </c>
      <c r="AB123" s="947"/>
      <c r="AC123" s="947"/>
      <c r="AD123" s="947"/>
      <c r="AE123" s="948"/>
      <c r="AF123" s="949" t="s">
        <v>440</v>
      </c>
      <c r="AG123" s="947"/>
      <c r="AH123" s="947"/>
      <c r="AI123" s="947"/>
      <c r="AJ123" s="948"/>
      <c r="AK123" s="949" t="s">
        <v>445</v>
      </c>
      <c r="AL123" s="947"/>
      <c r="AM123" s="947"/>
      <c r="AN123" s="947"/>
      <c r="AO123" s="948"/>
      <c r="AP123" s="950" t="s">
        <v>445</v>
      </c>
      <c r="AQ123" s="951"/>
      <c r="AR123" s="951"/>
      <c r="AS123" s="951"/>
      <c r="AT123" s="952"/>
      <c r="AU123" s="985"/>
      <c r="AV123" s="986"/>
      <c r="AW123" s="986"/>
      <c r="AX123" s="986"/>
      <c r="AY123" s="986"/>
      <c r="AZ123" s="245" t="s">
        <v>186</v>
      </c>
      <c r="BA123" s="245"/>
      <c r="BB123" s="245"/>
      <c r="BC123" s="245"/>
      <c r="BD123" s="245"/>
      <c r="BE123" s="245"/>
      <c r="BF123" s="245"/>
      <c r="BG123" s="245"/>
      <c r="BH123" s="245"/>
      <c r="BI123" s="245"/>
      <c r="BJ123" s="245"/>
      <c r="BK123" s="245"/>
      <c r="BL123" s="245"/>
      <c r="BM123" s="245"/>
      <c r="BN123" s="245"/>
      <c r="BO123" s="965" t="s">
        <v>484</v>
      </c>
      <c r="BP123" s="993"/>
      <c r="BQ123" s="1051">
        <v>6392804</v>
      </c>
      <c r="BR123" s="1052"/>
      <c r="BS123" s="1052"/>
      <c r="BT123" s="1052"/>
      <c r="BU123" s="1052"/>
      <c r="BV123" s="1052">
        <v>6584704</v>
      </c>
      <c r="BW123" s="1052"/>
      <c r="BX123" s="1052"/>
      <c r="BY123" s="1052"/>
      <c r="BZ123" s="1052"/>
      <c r="CA123" s="1052">
        <v>6643514</v>
      </c>
      <c r="CB123" s="1052"/>
      <c r="CC123" s="1052"/>
      <c r="CD123" s="1052"/>
      <c r="CE123" s="1052"/>
      <c r="CF123" s="989"/>
      <c r="CG123" s="990"/>
      <c r="CH123" s="990"/>
      <c r="CI123" s="990"/>
      <c r="CJ123" s="991"/>
      <c r="CK123" s="997"/>
      <c r="CL123" s="998"/>
      <c r="CM123" s="998"/>
      <c r="CN123" s="998"/>
      <c r="CO123" s="999"/>
      <c r="CP123" s="1007" t="s">
        <v>485</v>
      </c>
      <c r="CQ123" s="1008"/>
      <c r="CR123" s="1008"/>
      <c r="CS123" s="1008"/>
      <c r="CT123" s="1008"/>
      <c r="CU123" s="1008"/>
      <c r="CV123" s="1008"/>
      <c r="CW123" s="1008"/>
      <c r="CX123" s="1008"/>
      <c r="CY123" s="1008"/>
      <c r="CZ123" s="1008"/>
      <c r="DA123" s="1008"/>
      <c r="DB123" s="1008"/>
      <c r="DC123" s="1008"/>
      <c r="DD123" s="1008"/>
      <c r="DE123" s="1008"/>
      <c r="DF123" s="1009"/>
      <c r="DG123" s="946" t="s">
        <v>445</v>
      </c>
      <c r="DH123" s="947"/>
      <c r="DI123" s="947"/>
      <c r="DJ123" s="947"/>
      <c r="DK123" s="948"/>
      <c r="DL123" s="949" t="s">
        <v>440</v>
      </c>
      <c r="DM123" s="947"/>
      <c r="DN123" s="947"/>
      <c r="DO123" s="947"/>
      <c r="DP123" s="948"/>
      <c r="DQ123" s="949" t="s">
        <v>392</v>
      </c>
      <c r="DR123" s="947"/>
      <c r="DS123" s="947"/>
      <c r="DT123" s="947"/>
      <c r="DU123" s="948"/>
      <c r="DV123" s="950" t="s">
        <v>392</v>
      </c>
      <c r="DW123" s="951"/>
      <c r="DX123" s="951"/>
      <c r="DY123" s="951"/>
      <c r="DZ123" s="952"/>
    </row>
    <row r="124" spans="1:130" s="224" customFormat="1" ht="26.25" customHeight="1" thickBot="1" x14ac:dyDescent="0.2">
      <c r="A124" s="1045"/>
      <c r="B124" s="937"/>
      <c r="C124" s="910" t="s">
        <v>469</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46" t="s">
        <v>445</v>
      </c>
      <c r="AB124" s="947"/>
      <c r="AC124" s="947"/>
      <c r="AD124" s="947"/>
      <c r="AE124" s="948"/>
      <c r="AF124" s="949" t="s">
        <v>445</v>
      </c>
      <c r="AG124" s="947"/>
      <c r="AH124" s="947"/>
      <c r="AI124" s="947"/>
      <c r="AJ124" s="948"/>
      <c r="AK124" s="949" t="s">
        <v>445</v>
      </c>
      <c r="AL124" s="947"/>
      <c r="AM124" s="947"/>
      <c r="AN124" s="947"/>
      <c r="AO124" s="948"/>
      <c r="AP124" s="950" t="s">
        <v>440</v>
      </c>
      <c r="AQ124" s="951"/>
      <c r="AR124" s="951"/>
      <c r="AS124" s="951"/>
      <c r="AT124" s="952"/>
      <c r="AU124" s="1047" t="s">
        <v>486</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6.9</v>
      </c>
      <c r="BR124" s="1015"/>
      <c r="BS124" s="1015"/>
      <c r="BT124" s="1015"/>
      <c r="BU124" s="1015"/>
      <c r="BV124" s="1015" t="s">
        <v>445</v>
      </c>
      <c r="BW124" s="1015"/>
      <c r="BX124" s="1015"/>
      <c r="BY124" s="1015"/>
      <c r="BZ124" s="1015"/>
      <c r="CA124" s="1015" t="s">
        <v>445</v>
      </c>
      <c r="CB124" s="1015"/>
      <c r="CC124" s="1015"/>
      <c r="CD124" s="1015"/>
      <c r="CE124" s="1015"/>
      <c r="CF124" s="1016"/>
      <c r="CG124" s="1017"/>
      <c r="CH124" s="1017"/>
      <c r="CI124" s="1017"/>
      <c r="CJ124" s="1018"/>
      <c r="CK124" s="1000"/>
      <c r="CL124" s="1000"/>
      <c r="CM124" s="1000"/>
      <c r="CN124" s="1000"/>
      <c r="CO124" s="1001"/>
      <c r="CP124" s="1007" t="s">
        <v>487</v>
      </c>
      <c r="CQ124" s="1008"/>
      <c r="CR124" s="1008"/>
      <c r="CS124" s="1008"/>
      <c r="CT124" s="1008"/>
      <c r="CU124" s="1008"/>
      <c r="CV124" s="1008"/>
      <c r="CW124" s="1008"/>
      <c r="CX124" s="1008"/>
      <c r="CY124" s="1008"/>
      <c r="CZ124" s="1008"/>
      <c r="DA124" s="1008"/>
      <c r="DB124" s="1008"/>
      <c r="DC124" s="1008"/>
      <c r="DD124" s="1008"/>
      <c r="DE124" s="1008"/>
      <c r="DF124" s="1009"/>
      <c r="DG124" s="992" t="s">
        <v>130</v>
      </c>
      <c r="DH124" s="974"/>
      <c r="DI124" s="974"/>
      <c r="DJ124" s="974"/>
      <c r="DK124" s="975"/>
      <c r="DL124" s="973" t="s">
        <v>443</v>
      </c>
      <c r="DM124" s="974"/>
      <c r="DN124" s="974"/>
      <c r="DO124" s="974"/>
      <c r="DP124" s="975"/>
      <c r="DQ124" s="973" t="s">
        <v>440</v>
      </c>
      <c r="DR124" s="974"/>
      <c r="DS124" s="974"/>
      <c r="DT124" s="974"/>
      <c r="DU124" s="975"/>
      <c r="DV124" s="976" t="s">
        <v>445</v>
      </c>
      <c r="DW124" s="977"/>
      <c r="DX124" s="977"/>
      <c r="DY124" s="977"/>
      <c r="DZ124" s="978"/>
    </row>
    <row r="125" spans="1:130" s="224" customFormat="1" ht="26.25" customHeight="1" x14ac:dyDescent="0.15">
      <c r="A125" s="1045"/>
      <c r="B125" s="937"/>
      <c r="C125" s="910" t="s">
        <v>471</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46" t="s">
        <v>448</v>
      </c>
      <c r="AB125" s="947"/>
      <c r="AC125" s="947"/>
      <c r="AD125" s="947"/>
      <c r="AE125" s="948"/>
      <c r="AF125" s="949" t="s">
        <v>439</v>
      </c>
      <c r="AG125" s="947"/>
      <c r="AH125" s="947"/>
      <c r="AI125" s="947"/>
      <c r="AJ125" s="948"/>
      <c r="AK125" s="949" t="s">
        <v>445</v>
      </c>
      <c r="AL125" s="947"/>
      <c r="AM125" s="947"/>
      <c r="AN125" s="947"/>
      <c r="AO125" s="948"/>
      <c r="AP125" s="950" t="s">
        <v>440</v>
      </c>
      <c r="AQ125" s="951"/>
      <c r="AR125" s="951"/>
      <c r="AS125" s="951"/>
      <c r="AT125" s="952"/>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10" t="s">
        <v>488</v>
      </c>
      <c r="CL125" s="995"/>
      <c r="CM125" s="995"/>
      <c r="CN125" s="995"/>
      <c r="CO125" s="996"/>
      <c r="CP125" s="917" t="s">
        <v>489</v>
      </c>
      <c r="CQ125" s="885"/>
      <c r="CR125" s="885"/>
      <c r="CS125" s="885"/>
      <c r="CT125" s="885"/>
      <c r="CU125" s="885"/>
      <c r="CV125" s="885"/>
      <c r="CW125" s="885"/>
      <c r="CX125" s="885"/>
      <c r="CY125" s="885"/>
      <c r="CZ125" s="885"/>
      <c r="DA125" s="885"/>
      <c r="DB125" s="885"/>
      <c r="DC125" s="885"/>
      <c r="DD125" s="885"/>
      <c r="DE125" s="885"/>
      <c r="DF125" s="886"/>
      <c r="DG125" s="918" t="s">
        <v>443</v>
      </c>
      <c r="DH125" s="919"/>
      <c r="DI125" s="919"/>
      <c r="DJ125" s="919"/>
      <c r="DK125" s="919"/>
      <c r="DL125" s="919" t="s">
        <v>445</v>
      </c>
      <c r="DM125" s="919"/>
      <c r="DN125" s="919"/>
      <c r="DO125" s="919"/>
      <c r="DP125" s="919"/>
      <c r="DQ125" s="919" t="s">
        <v>130</v>
      </c>
      <c r="DR125" s="919"/>
      <c r="DS125" s="919"/>
      <c r="DT125" s="919"/>
      <c r="DU125" s="919"/>
      <c r="DV125" s="920" t="s">
        <v>448</v>
      </c>
      <c r="DW125" s="920"/>
      <c r="DX125" s="920"/>
      <c r="DY125" s="920"/>
      <c r="DZ125" s="921"/>
    </row>
    <row r="126" spans="1:130" s="224" customFormat="1" ht="26.25" customHeight="1" thickBot="1" x14ac:dyDescent="0.2">
      <c r="A126" s="1045"/>
      <c r="B126" s="937"/>
      <c r="C126" s="910" t="s">
        <v>473</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46" t="s">
        <v>440</v>
      </c>
      <c r="AB126" s="947"/>
      <c r="AC126" s="947"/>
      <c r="AD126" s="947"/>
      <c r="AE126" s="948"/>
      <c r="AF126" s="949" t="s">
        <v>130</v>
      </c>
      <c r="AG126" s="947"/>
      <c r="AH126" s="947"/>
      <c r="AI126" s="947"/>
      <c r="AJ126" s="948"/>
      <c r="AK126" s="949" t="s">
        <v>439</v>
      </c>
      <c r="AL126" s="947"/>
      <c r="AM126" s="947"/>
      <c r="AN126" s="947"/>
      <c r="AO126" s="948"/>
      <c r="AP126" s="950" t="s">
        <v>444</v>
      </c>
      <c r="AQ126" s="951"/>
      <c r="AR126" s="951"/>
      <c r="AS126" s="951"/>
      <c r="AT126" s="952"/>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1"/>
      <c r="CL126" s="998"/>
      <c r="CM126" s="998"/>
      <c r="CN126" s="998"/>
      <c r="CO126" s="999"/>
      <c r="CP126" s="910" t="s">
        <v>490</v>
      </c>
      <c r="CQ126" s="911"/>
      <c r="CR126" s="911"/>
      <c r="CS126" s="911"/>
      <c r="CT126" s="911"/>
      <c r="CU126" s="911"/>
      <c r="CV126" s="911"/>
      <c r="CW126" s="911"/>
      <c r="CX126" s="911"/>
      <c r="CY126" s="911"/>
      <c r="CZ126" s="911"/>
      <c r="DA126" s="911"/>
      <c r="DB126" s="911"/>
      <c r="DC126" s="911"/>
      <c r="DD126" s="911"/>
      <c r="DE126" s="911"/>
      <c r="DF126" s="912"/>
      <c r="DG126" s="913" t="s">
        <v>455</v>
      </c>
      <c r="DH126" s="914"/>
      <c r="DI126" s="914"/>
      <c r="DJ126" s="914"/>
      <c r="DK126" s="914"/>
      <c r="DL126" s="914" t="s">
        <v>130</v>
      </c>
      <c r="DM126" s="914"/>
      <c r="DN126" s="914"/>
      <c r="DO126" s="914"/>
      <c r="DP126" s="914"/>
      <c r="DQ126" s="914" t="s">
        <v>130</v>
      </c>
      <c r="DR126" s="914"/>
      <c r="DS126" s="914"/>
      <c r="DT126" s="914"/>
      <c r="DU126" s="914"/>
      <c r="DV126" s="915" t="s">
        <v>448</v>
      </c>
      <c r="DW126" s="915"/>
      <c r="DX126" s="915"/>
      <c r="DY126" s="915"/>
      <c r="DZ126" s="916"/>
    </row>
    <row r="127" spans="1:130" s="224" customFormat="1" ht="26.25" customHeight="1" x14ac:dyDescent="0.15">
      <c r="A127" s="1046"/>
      <c r="B127" s="939"/>
      <c r="C127" s="961" t="s">
        <v>491</v>
      </c>
      <c r="D127" s="953"/>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4"/>
      <c r="AA127" s="946" t="s">
        <v>445</v>
      </c>
      <c r="AB127" s="947"/>
      <c r="AC127" s="947"/>
      <c r="AD127" s="947"/>
      <c r="AE127" s="948"/>
      <c r="AF127" s="949" t="s">
        <v>455</v>
      </c>
      <c r="AG127" s="947"/>
      <c r="AH127" s="947"/>
      <c r="AI127" s="947"/>
      <c r="AJ127" s="948"/>
      <c r="AK127" s="949" t="s">
        <v>440</v>
      </c>
      <c r="AL127" s="947"/>
      <c r="AM127" s="947"/>
      <c r="AN127" s="947"/>
      <c r="AO127" s="948"/>
      <c r="AP127" s="950" t="s">
        <v>448</v>
      </c>
      <c r="AQ127" s="951"/>
      <c r="AR127" s="951"/>
      <c r="AS127" s="951"/>
      <c r="AT127" s="952"/>
      <c r="AU127" s="226"/>
      <c r="AV127" s="226"/>
      <c r="AW127" s="226"/>
      <c r="AX127" s="1019" t="s">
        <v>492</v>
      </c>
      <c r="AY127" s="1020"/>
      <c r="AZ127" s="1020"/>
      <c r="BA127" s="1020"/>
      <c r="BB127" s="1020"/>
      <c r="BC127" s="1020"/>
      <c r="BD127" s="1020"/>
      <c r="BE127" s="1021"/>
      <c r="BF127" s="1022" t="s">
        <v>493</v>
      </c>
      <c r="BG127" s="1020"/>
      <c r="BH127" s="1020"/>
      <c r="BI127" s="1020"/>
      <c r="BJ127" s="1020"/>
      <c r="BK127" s="1020"/>
      <c r="BL127" s="1021"/>
      <c r="BM127" s="1022" t="s">
        <v>494</v>
      </c>
      <c r="BN127" s="1020"/>
      <c r="BO127" s="1020"/>
      <c r="BP127" s="1020"/>
      <c r="BQ127" s="1020"/>
      <c r="BR127" s="1020"/>
      <c r="BS127" s="1021"/>
      <c r="BT127" s="1022" t="s">
        <v>495</v>
      </c>
      <c r="BU127" s="1020"/>
      <c r="BV127" s="1020"/>
      <c r="BW127" s="1020"/>
      <c r="BX127" s="1020"/>
      <c r="BY127" s="1020"/>
      <c r="BZ127" s="1043"/>
      <c r="CA127" s="226"/>
      <c r="CB127" s="226"/>
      <c r="CC127" s="226"/>
      <c r="CD127" s="249"/>
      <c r="CE127" s="249"/>
      <c r="CF127" s="249"/>
      <c r="CG127" s="226"/>
      <c r="CH127" s="226"/>
      <c r="CI127" s="226"/>
      <c r="CJ127" s="248"/>
      <c r="CK127" s="1011"/>
      <c r="CL127" s="998"/>
      <c r="CM127" s="998"/>
      <c r="CN127" s="998"/>
      <c r="CO127" s="999"/>
      <c r="CP127" s="910" t="s">
        <v>496</v>
      </c>
      <c r="CQ127" s="911"/>
      <c r="CR127" s="911"/>
      <c r="CS127" s="911"/>
      <c r="CT127" s="911"/>
      <c r="CU127" s="911"/>
      <c r="CV127" s="911"/>
      <c r="CW127" s="911"/>
      <c r="CX127" s="911"/>
      <c r="CY127" s="911"/>
      <c r="CZ127" s="911"/>
      <c r="DA127" s="911"/>
      <c r="DB127" s="911"/>
      <c r="DC127" s="911"/>
      <c r="DD127" s="911"/>
      <c r="DE127" s="911"/>
      <c r="DF127" s="912"/>
      <c r="DG127" s="913" t="s">
        <v>455</v>
      </c>
      <c r="DH127" s="914"/>
      <c r="DI127" s="914"/>
      <c r="DJ127" s="914"/>
      <c r="DK127" s="914"/>
      <c r="DL127" s="914" t="s">
        <v>439</v>
      </c>
      <c r="DM127" s="914"/>
      <c r="DN127" s="914"/>
      <c r="DO127" s="914"/>
      <c r="DP127" s="914"/>
      <c r="DQ127" s="914" t="s">
        <v>448</v>
      </c>
      <c r="DR127" s="914"/>
      <c r="DS127" s="914"/>
      <c r="DT127" s="914"/>
      <c r="DU127" s="914"/>
      <c r="DV127" s="915" t="s">
        <v>445</v>
      </c>
      <c r="DW127" s="915"/>
      <c r="DX127" s="915"/>
      <c r="DY127" s="915"/>
      <c r="DZ127" s="916"/>
    </row>
    <row r="128" spans="1:130" s="224" customFormat="1" ht="26.25" customHeight="1" thickBot="1" x14ac:dyDescent="0.2">
      <c r="A128" s="1029" t="s">
        <v>497</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498</v>
      </c>
      <c r="X128" s="1031"/>
      <c r="Y128" s="1031"/>
      <c r="Z128" s="1032"/>
      <c r="AA128" s="1033">
        <v>3754</v>
      </c>
      <c r="AB128" s="1034"/>
      <c r="AC128" s="1034"/>
      <c r="AD128" s="1034"/>
      <c r="AE128" s="1035"/>
      <c r="AF128" s="1036">
        <v>3530</v>
      </c>
      <c r="AG128" s="1034"/>
      <c r="AH128" s="1034"/>
      <c r="AI128" s="1034"/>
      <c r="AJ128" s="1035"/>
      <c r="AK128" s="1036">
        <v>3387</v>
      </c>
      <c r="AL128" s="1034"/>
      <c r="AM128" s="1034"/>
      <c r="AN128" s="1034"/>
      <c r="AO128" s="1035"/>
      <c r="AP128" s="1037"/>
      <c r="AQ128" s="1038"/>
      <c r="AR128" s="1038"/>
      <c r="AS128" s="1038"/>
      <c r="AT128" s="1039"/>
      <c r="AU128" s="226"/>
      <c r="AV128" s="226"/>
      <c r="AW128" s="226"/>
      <c r="AX128" s="884" t="s">
        <v>499</v>
      </c>
      <c r="AY128" s="885"/>
      <c r="AZ128" s="885"/>
      <c r="BA128" s="885"/>
      <c r="BB128" s="885"/>
      <c r="BC128" s="885"/>
      <c r="BD128" s="885"/>
      <c r="BE128" s="886"/>
      <c r="BF128" s="1040" t="s">
        <v>448</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4"/>
      <c r="CA128" s="249"/>
      <c r="CB128" s="249"/>
      <c r="CC128" s="249"/>
      <c r="CD128" s="249"/>
      <c r="CE128" s="249"/>
      <c r="CF128" s="249"/>
      <c r="CG128" s="226"/>
      <c r="CH128" s="226"/>
      <c r="CI128" s="226"/>
      <c r="CJ128" s="248"/>
      <c r="CK128" s="1012"/>
      <c r="CL128" s="1013"/>
      <c r="CM128" s="1013"/>
      <c r="CN128" s="1013"/>
      <c r="CO128" s="1014"/>
      <c r="CP128" s="1023" t="s">
        <v>500</v>
      </c>
      <c r="CQ128" s="713"/>
      <c r="CR128" s="713"/>
      <c r="CS128" s="713"/>
      <c r="CT128" s="713"/>
      <c r="CU128" s="713"/>
      <c r="CV128" s="713"/>
      <c r="CW128" s="713"/>
      <c r="CX128" s="713"/>
      <c r="CY128" s="713"/>
      <c r="CZ128" s="713"/>
      <c r="DA128" s="713"/>
      <c r="DB128" s="713"/>
      <c r="DC128" s="713"/>
      <c r="DD128" s="713"/>
      <c r="DE128" s="713"/>
      <c r="DF128" s="1024"/>
      <c r="DG128" s="1025" t="s">
        <v>444</v>
      </c>
      <c r="DH128" s="1026"/>
      <c r="DI128" s="1026"/>
      <c r="DJ128" s="1026"/>
      <c r="DK128" s="1026"/>
      <c r="DL128" s="1026" t="s">
        <v>392</v>
      </c>
      <c r="DM128" s="1026"/>
      <c r="DN128" s="1026"/>
      <c r="DO128" s="1026"/>
      <c r="DP128" s="1026"/>
      <c r="DQ128" s="1026" t="s">
        <v>444</v>
      </c>
      <c r="DR128" s="1026"/>
      <c r="DS128" s="1026"/>
      <c r="DT128" s="1026"/>
      <c r="DU128" s="1026"/>
      <c r="DV128" s="1027" t="s">
        <v>130</v>
      </c>
      <c r="DW128" s="1027"/>
      <c r="DX128" s="1027"/>
      <c r="DY128" s="1027"/>
      <c r="DZ128" s="1028"/>
    </row>
    <row r="129" spans="1:131" s="224" customFormat="1" ht="26.25" customHeight="1" x14ac:dyDescent="0.15">
      <c r="A129" s="922" t="s">
        <v>109</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58" t="s">
        <v>501</v>
      </c>
      <c r="X129" s="1059"/>
      <c r="Y129" s="1059"/>
      <c r="Z129" s="1060"/>
      <c r="AA129" s="946">
        <v>3393805</v>
      </c>
      <c r="AB129" s="947"/>
      <c r="AC129" s="947"/>
      <c r="AD129" s="947"/>
      <c r="AE129" s="948"/>
      <c r="AF129" s="949">
        <v>3631572</v>
      </c>
      <c r="AG129" s="947"/>
      <c r="AH129" s="947"/>
      <c r="AI129" s="947"/>
      <c r="AJ129" s="948"/>
      <c r="AK129" s="949">
        <v>3537982</v>
      </c>
      <c r="AL129" s="947"/>
      <c r="AM129" s="947"/>
      <c r="AN129" s="947"/>
      <c r="AO129" s="948"/>
      <c r="AP129" s="1061"/>
      <c r="AQ129" s="1062"/>
      <c r="AR129" s="1062"/>
      <c r="AS129" s="1062"/>
      <c r="AT129" s="1063"/>
      <c r="AU129" s="227"/>
      <c r="AV129" s="227"/>
      <c r="AW129" s="227"/>
      <c r="AX129" s="1053" t="s">
        <v>502</v>
      </c>
      <c r="AY129" s="911"/>
      <c r="AZ129" s="911"/>
      <c r="BA129" s="911"/>
      <c r="BB129" s="911"/>
      <c r="BC129" s="911"/>
      <c r="BD129" s="911"/>
      <c r="BE129" s="912"/>
      <c r="BF129" s="1054" t="s">
        <v>441</v>
      </c>
      <c r="BG129" s="1055"/>
      <c r="BH129" s="1055"/>
      <c r="BI129" s="1055"/>
      <c r="BJ129" s="1055"/>
      <c r="BK129" s="1055"/>
      <c r="BL129" s="1056"/>
      <c r="BM129" s="1054">
        <v>20</v>
      </c>
      <c r="BN129" s="1055"/>
      <c r="BO129" s="1055"/>
      <c r="BP129" s="1055"/>
      <c r="BQ129" s="1055"/>
      <c r="BR129" s="1055"/>
      <c r="BS129" s="1056"/>
      <c r="BT129" s="1054">
        <v>30</v>
      </c>
      <c r="BU129" s="1055"/>
      <c r="BV129" s="1055"/>
      <c r="BW129" s="1055"/>
      <c r="BX129" s="1055"/>
      <c r="BY129" s="1055"/>
      <c r="BZ129" s="1057"/>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2" t="s">
        <v>503</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58" t="s">
        <v>504</v>
      </c>
      <c r="X130" s="1059"/>
      <c r="Y130" s="1059"/>
      <c r="Z130" s="1060"/>
      <c r="AA130" s="946">
        <v>375130</v>
      </c>
      <c r="AB130" s="947"/>
      <c r="AC130" s="947"/>
      <c r="AD130" s="947"/>
      <c r="AE130" s="948"/>
      <c r="AF130" s="949">
        <v>378986</v>
      </c>
      <c r="AG130" s="947"/>
      <c r="AH130" s="947"/>
      <c r="AI130" s="947"/>
      <c r="AJ130" s="948"/>
      <c r="AK130" s="949">
        <v>380079</v>
      </c>
      <c r="AL130" s="947"/>
      <c r="AM130" s="947"/>
      <c r="AN130" s="947"/>
      <c r="AO130" s="948"/>
      <c r="AP130" s="1061"/>
      <c r="AQ130" s="1062"/>
      <c r="AR130" s="1062"/>
      <c r="AS130" s="1062"/>
      <c r="AT130" s="1063"/>
      <c r="AU130" s="227"/>
      <c r="AV130" s="227"/>
      <c r="AW130" s="227"/>
      <c r="AX130" s="1053" t="s">
        <v>505</v>
      </c>
      <c r="AY130" s="911"/>
      <c r="AZ130" s="911"/>
      <c r="BA130" s="911"/>
      <c r="BB130" s="911"/>
      <c r="BC130" s="911"/>
      <c r="BD130" s="911"/>
      <c r="BE130" s="912"/>
      <c r="BF130" s="1089">
        <v>3.8</v>
      </c>
      <c r="BG130" s="1090"/>
      <c r="BH130" s="1090"/>
      <c r="BI130" s="1090"/>
      <c r="BJ130" s="1090"/>
      <c r="BK130" s="1090"/>
      <c r="BL130" s="1091"/>
      <c r="BM130" s="1089">
        <v>25</v>
      </c>
      <c r="BN130" s="1090"/>
      <c r="BO130" s="1090"/>
      <c r="BP130" s="1090"/>
      <c r="BQ130" s="1090"/>
      <c r="BR130" s="1090"/>
      <c r="BS130" s="1091"/>
      <c r="BT130" s="1089">
        <v>35</v>
      </c>
      <c r="BU130" s="1090"/>
      <c r="BV130" s="1090"/>
      <c r="BW130" s="1090"/>
      <c r="BX130" s="1090"/>
      <c r="BY130" s="1090"/>
      <c r="BZ130" s="1092"/>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3"/>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c r="W131" s="1095" t="s">
        <v>506</v>
      </c>
      <c r="X131" s="1096"/>
      <c r="Y131" s="1096"/>
      <c r="Z131" s="1097"/>
      <c r="AA131" s="992">
        <v>3018675</v>
      </c>
      <c r="AB131" s="974"/>
      <c r="AC131" s="974"/>
      <c r="AD131" s="974"/>
      <c r="AE131" s="975"/>
      <c r="AF131" s="973">
        <v>3252586</v>
      </c>
      <c r="AG131" s="974"/>
      <c r="AH131" s="974"/>
      <c r="AI131" s="974"/>
      <c r="AJ131" s="975"/>
      <c r="AK131" s="973">
        <v>3157903</v>
      </c>
      <c r="AL131" s="974"/>
      <c r="AM131" s="974"/>
      <c r="AN131" s="974"/>
      <c r="AO131" s="975"/>
      <c r="AP131" s="1098"/>
      <c r="AQ131" s="1099"/>
      <c r="AR131" s="1099"/>
      <c r="AS131" s="1099"/>
      <c r="AT131" s="1100"/>
      <c r="AU131" s="227"/>
      <c r="AV131" s="227"/>
      <c r="AW131" s="227"/>
      <c r="AX131" s="1071" t="s">
        <v>507</v>
      </c>
      <c r="AY131" s="713"/>
      <c r="AZ131" s="713"/>
      <c r="BA131" s="713"/>
      <c r="BB131" s="713"/>
      <c r="BC131" s="713"/>
      <c r="BD131" s="713"/>
      <c r="BE131" s="1024"/>
      <c r="BF131" s="1072" t="s">
        <v>130</v>
      </c>
      <c r="BG131" s="1073"/>
      <c r="BH131" s="1073"/>
      <c r="BI131" s="1073"/>
      <c r="BJ131" s="1073"/>
      <c r="BK131" s="1073"/>
      <c r="BL131" s="1074"/>
      <c r="BM131" s="1072">
        <v>350</v>
      </c>
      <c r="BN131" s="1073"/>
      <c r="BO131" s="1073"/>
      <c r="BP131" s="1073"/>
      <c r="BQ131" s="1073"/>
      <c r="BR131" s="1073"/>
      <c r="BS131" s="1074"/>
      <c r="BT131" s="1075"/>
      <c r="BU131" s="1076"/>
      <c r="BV131" s="1076"/>
      <c r="BW131" s="1076"/>
      <c r="BX131" s="1076"/>
      <c r="BY131" s="1076"/>
      <c r="BZ131" s="1077"/>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8" t="s">
        <v>508</v>
      </c>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82" t="s">
        <v>509</v>
      </c>
      <c r="W132" s="1082"/>
      <c r="X132" s="1082"/>
      <c r="Y132" s="1082"/>
      <c r="Z132" s="1083"/>
      <c r="AA132" s="1084">
        <v>4.4958135610000003</v>
      </c>
      <c r="AB132" s="1085"/>
      <c r="AC132" s="1085"/>
      <c r="AD132" s="1085"/>
      <c r="AE132" s="1086"/>
      <c r="AF132" s="1087">
        <v>3.4020622359999999</v>
      </c>
      <c r="AG132" s="1085"/>
      <c r="AH132" s="1085"/>
      <c r="AI132" s="1085"/>
      <c r="AJ132" s="1086"/>
      <c r="AK132" s="1087">
        <v>3.7195252669999999</v>
      </c>
      <c r="AL132" s="1085"/>
      <c r="AM132" s="1085"/>
      <c r="AN132" s="1085"/>
      <c r="AO132" s="1086"/>
      <c r="AP132" s="989"/>
      <c r="AQ132" s="990"/>
      <c r="AR132" s="990"/>
      <c r="AS132" s="990"/>
      <c r="AT132" s="1088"/>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80"/>
      <c r="B133" s="1081"/>
      <c r="C133" s="1081"/>
      <c r="D133" s="1081"/>
      <c r="E133" s="1081"/>
      <c r="F133" s="1081"/>
      <c r="G133" s="1081"/>
      <c r="H133" s="1081"/>
      <c r="I133" s="1081"/>
      <c r="J133" s="1081"/>
      <c r="K133" s="1081"/>
      <c r="L133" s="1081"/>
      <c r="M133" s="1081"/>
      <c r="N133" s="1081"/>
      <c r="O133" s="1081"/>
      <c r="P133" s="1081"/>
      <c r="Q133" s="1081"/>
      <c r="R133" s="1081"/>
      <c r="S133" s="1081"/>
      <c r="T133" s="1081"/>
      <c r="U133" s="1081"/>
      <c r="V133" s="1065" t="s">
        <v>510</v>
      </c>
      <c r="W133" s="1065"/>
      <c r="X133" s="1065"/>
      <c r="Y133" s="1065"/>
      <c r="Z133" s="1066"/>
      <c r="AA133" s="1067">
        <v>4.5999999999999996</v>
      </c>
      <c r="AB133" s="1068"/>
      <c r="AC133" s="1068"/>
      <c r="AD133" s="1068"/>
      <c r="AE133" s="1069"/>
      <c r="AF133" s="1067">
        <v>4.0999999999999996</v>
      </c>
      <c r="AG133" s="1068"/>
      <c r="AH133" s="1068"/>
      <c r="AI133" s="1068"/>
      <c r="AJ133" s="1069"/>
      <c r="AK133" s="1067">
        <v>3.8</v>
      </c>
      <c r="AL133" s="1068"/>
      <c r="AM133" s="1068"/>
      <c r="AN133" s="1068"/>
      <c r="AO133" s="1069"/>
      <c r="AP133" s="1016"/>
      <c r="AQ133" s="1017"/>
      <c r="AR133" s="1017"/>
      <c r="AS133" s="1017"/>
      <c r="AT133" s="1070"/>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rpMS81nXEMIsBo+1aZS7mn77ZZ47Kqzi19TTln5w4WypUflKt4dI6mJiC+SCcW6bqcb+mhOTRI3Du+bFbJa+w==" saltValue="Kjvr16lwiwBLlBDLvHxu3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20272-491C-4BDE-B8F8-4DB176FF367F}">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kv4EqnOV7SiUPkTpBjinp43oy1MjKdqkblh0L0SwX0mPMrOibHwnABQsRnrM4bJTNC2k4xAj7pXsaL/xpAoHxA==" saltValue="hkBd0IJSu7oxJSwDt31j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CN8y5DgI1C8ZecN68j6il5b15JlynB8UtQ8Cjs0QGp828yW07VSYQQ9AEOWSe5vN68c1TY/wVEF54/B8GK3lg==" saltValue="YOvrs2Tx2AImBeOPBkYy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513</v>
      </c>
      <c r="AL6" s="260"/>
      <c r="AM6" s="260"/>
      <c r="AN6" s="260"/>
    </row>
    <row r="7" spans="1:46" ht="13.5" customHeight="1" x14ac:dyDescent="0.15">
      <c r="A7" s="259"/>
      <c r="AK7" s="262"/>
      <c r="AL7" s="263"/>
      <c r="AM7" s="263"/>
      <c r="AN7" s="264"/>
      <c r="AO7" s="1102" t="s">
        <v>514</v>
      </c>
      <c r="AP7" s="265"/>
      <c r="AQ7" s="266" t="s">
        <v>515</v>
      </c>
      <c r="AR7" s="267"/>
    </row>
    <row r="8" spans="1:46" x14ac:dyDescent="0.15">
      <c r="A8" s="259"/>
      <c r="AK8" s="268"/>
      <c r="AL8" s="269"/>
      <c r="AM8" s="269"/>
      <c r="AN8" s="270"/>
      <c r="AO8" s="1103"/>
      <c r="AP8" s="271" t="s">
        <v>516</v>
      </c>
      <c r="AQ8" s="272" t="s">
        <v>517</v>
      </c>
      <c r="AR8" s="273" t="s">
        <v>518</v>
      </c>
    </row>
    <row r="9" spans="1:46" x14ac:dyDescent="0.15">
      <c r="A9" s="259"/>
      <c r="AK9" s="1104" t="s">
        <v>519</v>
      </c>
      <c r="AL9" s="1105"/>
      <c r="AM9" s="1105"/>
      <c r="AN9" s="1106"/>
      <c r="AO9" s="274">
        <v>1259921</v>
      </c>
      <c r="AP9" s="274">
        <v>150618</v>
      </c>
      <c r="AQ9" s="275">
        <v>139150</v>
      </c>
      <c r="AR9" s="276">
        <v>8.1999999999999993</v>
      </c>
    </row>
    <row r="10" spans="1:46" ht="13.5" customHeight="1" x14ac:dyDescent="0.15">
      <c r="A10" s="259"/>
      <c r="AK10" s="1104" t="s">
        <v>520</v>
      </c>
      <c r="AL10" s="1105"/>
      <c r="AM10" s="1105"/>
      <c r="AN10" s="1106"/>
      <c r="AO10" s="277">
        <v>188779</v>
      </c>
      <c r="AP10" s="277">
        <v>22568</v>
      </c>
      <c r="AQ10" s="278">
        <v>19663</v>
      </c>
      <c r="AR10" s="279">
        <v>14.8</v>
      </c>
    </row>
    <row r="11" spans="1:46" ht="13.5" customHeight="1" x14ac:dyDescent="0.15">
      <c r="A11" s="259"/>
      <c r="AK11" s="1104" t="s">
        <v>521</v>
      </c>
      <c r="AL11" s="1105"/>
      <c r="AM11" s="1105"/>
      <c r="AN11" s="1106"/>
      <c r="AO11" s="277">
        <v>2712</v>
      </c>
      <c r="AP11" s="277">
        <v>324</v>
      </c>
      <c r="AQ11" s="278">
        <v>1097</v>
      </c>
      <c r="AR11" s="279">
        <v>-70.5</v>
      </c>
    </row>
    <row r="12" spans="1:46" ht="13.5" customHeight="1" x14ac:dyDescent="0.15">
      <c r="A12" s="259"/>
      <c r="AK12" s="1104" t="s">
        <v>522</v>
      </c>
      <c r="AL12" s="1105"/>
      <c r="AM12" s="1105"/>
      <c r="AN12" s="1106"/>
      <c r="AO12" s="277" t="s">
        <v>523</v>
      </c>
      <c r="AP12" s="277" t="s">
        <v>523</v>
      </c>
      <c r="AQ12" s="278" t="s">
        <v>523</v>
      </c>
      <c r="AR12" s="279" t="s">
        <v>523</v>
      </c>
    </row>
    <row r="13" spans="1:46" ht="13.5" customHeight="1" x14ac:dyDescent="0.15">
      <c r="A13" s="259"/>
      <c r="AK13" s="1104" t="s">
        <v>524</v>
      </c>
      <c r="AL13" s="1105"/>
      <c r="AM13" s="1105"/>
      <c r="AN13" s="1106"/>
      <c r="AO13" s="277">
        <v>43948</v>
      </c>
      <c r="AP13" s="277">
        <v>5254</v>
      </c>
      <c r="AQ13" s="278">
        <v>5184</v>
      </c>
      <c r="AR13" s="279">
        <v>1.4</v>
      </c>
    </row>
    <row r="14" spans="1:46" ht="13.5" customHeight="1" x14ac:dyDescent="0.15">
      <c r="A14" s="259"/>
      <c r="AK14" s="1104" t="s">
        <v>525</v>
      </c>
      <c r="AL14" s="1105"/>
      <c r="AM14" s="1105"/>
      <c r="AN14" s="1106"/>
      <c r="AO14" s="277">
        <v>20525</v>
      </c>
      <c r="AP14" s="277">
        <v>2454</v>
      </c>
      <c r="AQ14" s="278">
        <v>3143</v>
      </c>
      <c r="AR14" s="279">
        <v>-21.9</v>
      </c>
    </row>
    <row r="15" spans="1:46" ht="13.5" customHeight="1" x14ac:dyDescent="0.15">
      <c r="A15" s="259"/>
      <c r="AK15" s="1107" t="s">
        <v>526</v>
      </c>
      <c r="AL15" s="1108"/>
      <c r="AM15" s="1108"/>
      <c r="AN15" s="1109"/>
      <c r="AO15" s="277">
        <v>-160268</v>
      </c>
      <c r="AP15" s="277">
        <v>-19159</v>
      </c>
      <c r="AQ15" s="278">
        <v>-11320</v>
      </c>
      <c r="AR15" s="279">
        <v>69.2</v>
      </c>
    </row>
    <row r="16" spans="1:46" x14ac:dyDescent="0.15">
      <c r="A16" s="259"/>
      <c r="AK16" s="1107" t="s">
        <v>186</v>
      </c>
      <c r="AL16" s="1108"/>
      <c r="AM16" s="1108"/>
      <c r="AN16" s="1109"/>
      <c r="AO16" s="277">
        <v>1355617</v>
      </c>
      <c r="AP16" s="277">
        <v>162058</v>
      </c>
      <c r="AQ16" s="278">
        <v>156916</v>
      </c>
      <c r="AR16" s="279">
        <v>3.3</v>
      </c>
    </row>
    <row r="17" spans="1:46" x14ac:dyDescent="0.15">
      <c r="A17" s="259"/>
    </row>
    <row r="18" spans="1:46" x14ac:dyDescent="0.15">
      <c r="A18" s="259"/>
      <c r="AQ18" s="280"/>
      <c r="AR18" s="280"/>
    </row>
    <row r="19" spans="1:46" x14ac:dyDescent="0.15">
      <c r="A19" s="259"/>
      <c r="AK19" s="255" t="s">
        <v>527</v>
      </c>
    </row>
    <row r="20" spans="1:46" x14ac:dyDescent="0.15">
      <c r="A20" s="259"/>
      <c r="AK20" s="281"/>
      <c r="AL20" s="282"/>
      <c r="AM20" s="282"/>
      <c r="AN20" s="283"/>
      <c r="AO20" s="284" t="s">
        <v>528</v>
      </c>
      <c r="AP20" s="285" t="s">
        <v>529</v>
      </c>
      <c r="AQ20" s="286" t="s">
        <v>530</v>
      </c>
      <c r="AR20" s="287"/>
    </row>
    <row r="21" spans="1:46" s="260" customFormat="1" x14ac:dyDescent="0.15">
      <c r="A21" s="288"/>
      <c r="AK21" s="1110" t="s">
        <v>531</v>
      </c>
      <c r="AL21" s="1111"/>
      <c r="AM21" s="1111"/>
      <c r="AN21" s="1112"/>
      <c r="AO21" s="289">
        <v>16.14</v>
      </c>
      <c r="AP21" s="290">
        <v>13.85</v>
      </c>
      <c r="AQ21" s="291">
        <v>2.29</v>
      </c>
      <c r="AS21" s="292"/>
      <c r="AT21" s="288"/>
    </row>
    <row r="22" spans="1:46" s="260" customFormat="1" x14ac:dyDescent="0.15">
      <c r="A22" s="288"/>
      <c r="AK22" s="1110" t="s">
        <v>532</v>
      </c>
      <c r="AL22" s="1111"/>
      <c r="AM22" s="1111"/>
      <c r="AN22" s="1112"/>
      <c r="AO22" s="293">
        <v>97</v>
      </c>
      <c r="AP22" s="294">
        <v>95.5</v>
      </c>
      <c r="AQ22" s="295">
        <v>1.5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1" t="s">
        <v>533</v>
      </c>
      <c r="B26" s="1101"/>
      <c r="C26" s="1101"/>
      <c r="D26" s="1101"/>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row>
    <row r="27" spans="1:46" x14ac:dyDescent="0.15">
      <c r="A27" s="300"/>
      <c r="AS27" s="255"/>
      <c r="AT27" s="255"/>
    </row>
    <row r="28" spans="1:46" ht="17.25" x14ac:dyDescent="0.15">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535</v>
      </c>
      <c r="AL29" s="260"/>
      <c r="AM29" s="260"/>
      <c r="AN29" s="260"/>
      <c r="AS29" s="302"/>
    </row>
    <row r="30" spans="1:46" ht="13.5" customHeight="1" x14ac:dyDescent="0.15">
      <c r="A30" s="259"/>
      <c r="AK30" s="262"/>
      <c r="AL30" s="263"/>
      <c r="AM30" s="263"/>
      <c r="AN30" s="264"/>
      <c r="AO30" s="1102" t="s">
        <v>514</v>
      </c>
      <c r="AP30" s="265"/>
      <c r="AQ30" s="266" t="s">
        <v>515</v>
      </c>
      <c r="AR30" s="267"/>
    </row>
    <row r="31" spans="1:46" x14ac:dyDescent="0.15">
      <c r="A31" s="259"/>
      <c r="AK31" s="268"/>
      <c r="AL31" s="269"/>
      <c r="AM31" s="269"/>
      <c r="AN31" s="270"/>
      <c r="AO31" s="1103"/>
      <c r="AP31" s="271" t="s">
        <v>516</v>
      </c>
      <c r="AQ31" s="272" t="s">
        <v>517</v>
      </c>
      <c r="AR31" s="273" t="s">
        <v>518</v>
      </c>
    </row>
    <row r="32" spans="1:46" ht="27" customHeight="1" x14ac:dyDescent="0.15">
      <c r="A32" s="259"/>
      <c r="AK32" s="1118" t="s">
        <v>536</v>
      </c>
      <c r="AL32" s="1119"/>
      <c r="AM32" s="1119"/>
      <c r="AN32" s="1120"/>
      <c r="AO32" s="303">
        <v>449123</v>
      </c>
      <c r="AP32" s="303">
        <v>53691</v>
      </c>
      <c r="AQ32" s="304">
        <v>83132</v>
      </c>
      <c r="AR32" s="305">
        <v>-35.4</v>
      </c>
    </row>
    <row r="33" spans="1:46" ht="13.5" customHeight="1" x14ac:dyDescent="0.15">
      <c r="A33" s="259"/>
      <c r="AK33" s="1118" t="s">
        <v>537</v>
      </c>
      <c r="AL33" s="1119"/>
      <c r="AM33" s="1119"/>
      <c r="AN33" s="1120"/>
      <c r="AO33" s="303" t="s">
        <v>523</v>
      </c>
      <c r="AP33" s="303" t="s">
        <v>523</v>
      </c>
      <c r="AQ33" s="304" t="s">
        <v>523</v>
      </c>
      <c r="AR33" s="305" t="s">
        <v>523</v>
      </c>
    </row>
    <row r="34" spans="1:46" ht="27" customHeight="1" x14ac:dyDescent="0.15">
      <c r="A34" s="259"/>
      <c r="AK34" s="1118" t="s">
        <v>538</v>
      </c>
      <c r="AL34" s="1119"/>
      <c r="AM34" s="1119"/>
      <c r="AN34" s="1120"/>
      <c r="AO34" s="303" t="s">
        <v>523</v>
      </c>
      <c r="AP34" s="303" t="s">
        <v>523</v>
      </c>
      <c r="AQ34" s="304" t="s">
        <v>523</v>
      </c>
      <c r="AR34" s="305" t="s">
        <v>523</v>
      </c>
    </row>
    <row r="35" spans="1:46" ht="27" customHeight="1" x14ac:dyDescent="0.15">
      <c r="A35" s="259"/>
      <c r="AK35" s="1118" t="s">
        <v>539</v>
      </c>
      <c r="AL35" s="1119"/>
      <c r="AM35" s="1119"/>
      <c r="AN35" s="1120"/>
      <c r="AO35" s="303">
        <v>23276</v>
      </c>
      <c r="AP35" s="303">
        <v>2783</v>
      </c>
      <c r="AQ35" s="304">
        <v>18852</v>
      </c>
      <c r="AR35" s="305">
        <v>-85.2</v>
      </c>
    </row>
    <row r="36" spans="1:46" ht="27" customHeight="1" x14ac:dyDescent="0.15">
      <c r="A36" s="259"/>
      <c r="AK36" s="1118" t="s">
        <v>540</v>
      </c>
      <c r="AL36" s="1119"/>
      <c r="AM36" s="1119"/>
      <c r="AN36" s="1120"/>
      <c r="AO36" s="303">
        <v>28526</v>
      </c>
      <c r="AP36" s="303">
        <v>3410</v>
      </c>
      <c r="AQ36" s="304">
        <v>4344</v>
      </c>
      <c r="AR36" s="305">
        <v>-21.5</v>
      </c>
    </row>
    <row r="37" spans="1:46" ht="13.5" customHeight="1" x14ac:dyDescent="0.15">
      <c r="A37" s="259"/>
      <c r="AK37" s="1118" t="s">
        <v>541</v>
      </c>
      <c r="AL37" s="1119"/>
      <c r="AM37" s="1119"/>
      <c r="AN37" s="1120"/>
      <c r="AO37" s="303" t="s">
        <v>523</v>
      </c>
      <c r="AP37" s="303" t="s">
        <v>523</v>
      </c>
      <c r="AQ37" s="304">
        <v>1642</v>
      </c>
      <c r="AR37" s="305" t="s">
        <v>523</v>
      </c>
    </row>
    <row r="38" spans="1:46" ht="27" customHeight="1" x14ac:dyDescent="0.15">
      <c r="A38" s="259"/>
      <c r="AK38" s="1121" t="s">
        <v>542</v>
      </c>
      <c r="AL38" s="1122"/>
      <c r="AM38" s="1122"/>
      <c r="AN38" s="1123"/>
      <c r="AO38" s="306" t="s">
        <v>523</v>
      </c>
      <c r="AP38" s="306" t="s">
        <v>523</v>
      </c>
      <c r="AQ38" s="307">
        <v>19</v>
      </c>
      <c r="AR38" s="295" t="s">
        <v>523</v>
      </c>
      <c r="AS38" s="302"/>
    </row>
    <row r="39" spans="1:46" x14ac:dyDescent="0.15">
      <c r="A39" s="259"/>
      <c r="AK39" s="1121" t="s">
        <v>543</v>
      </c>
      <c r="AL39" s="1122"/>
      <c r="AM39" s="1122"/>
      <c r="AN39" s="1123"/>
      <c r="AO39" s="303">
        <v>-3387</v>
      </c>
      <c r="AP39" s="303">
        <v>-405</v>
      </c>
      <c r="AQ39" s="304">
        <v>-4399</v>
      </c>
      <c r="AR39" s="305">
        <v>-90.8</v>
      </c>
      <c r="AS39" s="302"/>
    </row>
    <row r="40" spans="1:46" ht="27" customHeight="1" x14ac:dyDescent="0.15">
      <c r="A40" s="259"/>
      <c r="AK40" s="1118" t="s">
        <v>544</v>
      </c>
      <c r="AL40" s="1119"/>
      <c r="AM40" s="1119"/>
      <c r="AN40" s="1120"/>
      <c r="AO40" s="303">
        <v>-380079</v>
      </c>
      <c r="AP40" s="303">
        <v>-45437</v>
      </c>
      <c r="AQ40" s="304">
        <v>-69608</v>
      </c>
      <c r="AR40" s="305">
        <v>-34.700000000000003</v>
      </c>
      <c r="AS40" s="302"/>
    </row>
    <row r="41" spans="1:46" x14ac:dyDescent="0.15">
      <c r="A41" s="259"/>
      <c r="AK41" s="1124" t="s">
        <v>298</v>
      </c>
      <c r="AL41" s="1125"/>
      <c r="AM41" s="1125"/>
      <c r="AN41" s="1126"/>
      <c r="AO41" s="303">
        <v>117459</v>
      </c>
      <c r="AP41" s="303">
        <v>14042</v>
      </c>
      <c r="AQ41" s="304">
        <v>33982</v>
      </c>
      <c r="AR41" s="305">
        <v>-58.7</v>
      </c>
      <c r="AS41" s="302"/>
    </row>
    <row r="42" spans="1:46" x14ac:dyDescent="0.15">
      <c r="A42" s="259"/>
      <c r="AK42" s="308" t="s">
        <v>545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546</v>
      </c>
    </row>
    <row r="48" spans="1:46" x14ac:dyDescent="0.15">
      <c r="A48" s="259"/>
      <c r="AK48" s="313" t="s">
        <v>547</v>
      </c>
      <c r="AL48" s="313"/>
      <c r="AM48" s="313"/>
      <c r="AN48" s="313"/>
      <c r="AO48" s="313"/>
      <c r="AP48" s="313"/>
      <c r="AQ48" s="314"/>
      <c r="AR48" s="313"/>
    </row>
    <row r="49" spans="1:44" ht="13.5" customHeight="1" x14ac:dyDescent="0.15">
      <c r="A49" s="259"/>
      <c r="AK49" s="315"/>
      <c r="AL49" s="316"/>
      <c r="AM49" s="1113" t="s">
        <v>514</v>
      </c>
      <c r="AN49" s="1115" t="s">
        <v>548</v>
      </c>
      <c r="AO49" s="1116"/>
      <c r="AP49" s="1116"/>
      <c r="AQ49" s="1116"/>
      <c r="AR49" s="1117"/>
    </row>
    <row r="50" spans="1:44" x14ac:dyDescent="0.15">
      <c r="A50" s="259"/>
      <c r="AK50" s="317"/>
      <c r="AL50" s="318"/>
      <c r="AM50" s="1114"/>
      <c r="AN50" s="319" t="s">
        <v>549</v>
      </c>
      <c r="AO50" s="320" t="s">
        <v>550</v>
      </c>
      <c r="AP50" s="321" t="s">
        <v>551</v>
      </c>
      <c r="AQ50" s="322" t="s">
        <v>552</v>
      </c>
      <c r="AR50" s="323" t="s">
        <v>553</v>
      </c>
    </row>
    <row r="51" spans="1:44" x14ac:dyDescent="0.15">
      <c r="A51" s="259"/>
      <c r="AK51" s="315" t="s">
        <v>554</v>
      </c>
      <c r="AL51" s="316"/>
      <c r="AM51" s="324">
        <v>518466</v>
      </c>
      <c r="AN51" s="325">
        <v>56595</v>
      </c>
      <c r="AO51" s="326">
        <v>58.4</v>
      </c>
      <c r="AP51" s="327">
        <v>121449</v>
      </c>
      <c r="AQ51" s="328">
        <v>4.5999999999999996</v>
      </c>
      <c r="AR51" s="329">
        <v>53.8</v>
      </c>
    </row>
    <row r="52" spans="1:44" x14ac:dyDescent="0.15">
      <c r="A52" s="259"/>
      <c r="AK52" s="330"/>
      <c r="AL52" s="331" t="s">
        <v>555</v>
      </c>
      <c r="AM52" s="332">
        <v>505276</v>
      </c>
      <c r="AN52" s="333">
        <v>55155</v>
      </c>
      <c r="AO52" s="334">
        <v>65.3</v>
      </c>
      <c r="AP52" s="335">
        <v>62922</v>
      </c>
      <c r="AQ52" s="336">
        <v>2.2000000000000002</v>
      </c>
      <c r="AR52" s="337">
        <v>63.1</v>
      </c>
    </row>
    <row r="53" spans="1:44" x14ac:dyDescent="0.15">
      <c r="A53" s="259"/>
      <c r="AK53" s="315" t="s">
        <v>556</v>
      </c>
      <c r="AL53" s="316"/>
      <c r="AM53" s="324">
        <v>426401</v>
      </c>
      <c r="AN53" s="325">
        <v>47483</v>
      </c>
      <c r="AO53" s="326">
        <v>-16.100000000000001</v>
      </c>
      <c r="AP53" s="327">
        <v>145139</v>
      </c>
      <c r="AQ53" s="328">
        <v>19.5</v>
      </c>
      <c r="AR53" s="329">
        <v>-35.6</v>
      </c>
    </row>
    <row r="54" spans="1:44" x14ac:dyDescent="0.15">
      <c r="A54" s="259"/>
      <c r="AK54" s="330"/>
      <c r="AL54" s="331" t="s">
        <v>555</v>
      </c>
      <c r="AM54" s="332">
        <v>307031</v>
      </c>
      <c r="AN54" s="333">
        <v>34191</v>
      </c>
      <c r="AO54" s="334">
        <v>-38</v>
      </c>
      <c r="AP54" s="335">
        <v>83762</v>
      </c>
      <c r="AQ54" s="336">
        <v>33.1</v>
      </c>
      <c r="AR54" s="337">
        <v>-71.099999999999994</v>
      </c>
    </row>
    <row r="55" spans="1:44" x14ac:dyDescent="0.15">
      <c r="A55" s="259"/>
      <c r="AK55" s="315" t="s">
        <v>557</v>
      </c>
      <c r="AL55" s="316"/>
      <c r="AM55" s="324">
        <v>418313</v>
      </c>
      <c r="AN55" s="325">
        <v>47835</v>
      </c>
      <c r="AO55" s="326">
        <v>0.7</v>
      </c>
      <c r="AP55" s="327">
        <v>125391</v>
      </c>
      <c r="AQ55" s="328">
        <v>-13.6</v>
      </c>
      <c r="AR55" s="329">
        <v>14.3</v>
      </c>
    </row>
    <row r="56" spans="1:44" x14ac:dyDescent="0.15">
      <c r="A56" s="259"/>
      <c r="AK56" s="330"/>
      <c r="AL56" s="331" t="s">
        <v>555</v>
      </c>
      <c r="AM56" s="332">
        <v>332643</v>
      </c>
      <c r="AN56" s="333">
        <v>38038</v>
      </c>
      <c r="AO56" s="334">
        <v>11.3</v>
      </c>
      <c r="AP56" s="335">
        <v>68516</v>
      </c>
      <c r="AQ56" s="336">
        <v>-18.2</v>
      </c>
      <c r="AR56" s="337">
        <v>29.5</v>
      </c>
    </row>
    <row r="57" spans="1:44" x14ac:dyDescent="0.15">
      <c r="A57" s="259"/>
      <c r="AK57" s="315" t="s">
        <v>558</v>
      </c>
      <c r="AL57" s="316"/>
      <c r="AM57" s="324">
        <v>570215</v>
      </c>
      <c r="AN57" s="325">
        <v>66739</v>
      </c>
      <c r="AO57" s="326">
        <v>39.5</v>
      </c>
      <c r="AP57" s="327">
        <v>138402</v>
      </c>
      <c r="AQ57" s="328">
        <v>10.4</v>
      </c>
      <c r="AR57" s="329">
        <v>29.1</v>
      </c>
    </row>
    <row r="58" spans="1:44" x14ac:dyDescent="0.15">
      <c r="A58" s="259"/>
      <c r="AK58" s="330"/>
      <c r="AL58" s="331" t="s">
        <v>555</v>
      </c>
      <c r="AM58" s="332">
        <v>558172</v>
      </c>
      <c r="AN58" s="333">
        <v>65329</v>
      </c>
      <c r="AO58" s="334">
        <v>71.7</v>
      </c>
      <c r="AP58" s="335">
        <v>70652</v>
      </c>
      <c r="AQ58" s="336">
        <v>3.1</v>
      </c>
      <c r="AR58" s="337">
        <v>68.599999999999994</v>
      </c>
    </row>
    <row r="59" spans="1:44" x14ac:dyDescent="0.15">
      <c r="A59" s="259"/>
      <c r="AK59" s="315" t="s">
        <v>559</v>
      </c>
      <c r="AL59" s="316"/>
      <c r="AM59" s="324">
        <v>441897</v>
      </c>
      <c r="AN59" s="325">
        <v>52827</v>
      </c>
      <c r="AO59" s="326">
        <v>-20.8</v>
      </c>
      <c r="AP59" s="327">
        <v>146367</v>
      </c>
      <c r="AQ59" s="328">
        <v>5.8</v>
      </c>
      <c r="AR59" s="329">
        <v>-26.6</v>
      </c>
    </row>
    <row r="60" spans="1:44" x14ac:dyDescent="0.15">
      <c r="A60" s="259"/>
      <c r="AK60" s="330"/>
      <c r="AL60" s="331" t="s">
        <v>555</v>
      </c>
      <c r="AM60" s="332">
        <v>329038</v>
      </c>
      <c r="AN60" s="333">
        <v>39335</v>
      </c>
      <c r="AO60" s="334">
        <v>-39.799999999999997</v>
      </c>
      <c r="AP60" s="335">
        <v>79441</v>
      </c>
      <c r="AQ60" s="336">
        <v>12.4</v>
      </c>
      <c r="AR60" s="337">
        <v>-52.2</v>
      </c>
    </row>
    <row r="61" spans="1:44" x14ac:dyDescent="0.15">
      <c r="A61" s="259"/>
      <c r="AK61" s="315" t="s">
        <v>560</v>
      </c>
      <c r="AL61" s="338"/>
      <c r="AM61" s="324">
        <v>475058</v>
      </c>
      <c r="AN61" s="325">
        <v>54296</v>
      </c>
      <c r="AO61" s="326">
        <v>12.3</v>
      </c>
      <c r="AP61" s="327">
        <v>135350</v>
      </c>
      <c r="AQ61" s="339">
        <v>5.3</v>
      </c>
      <c r="AR61" s="329">
        <v>7</v>
      </c>
    </row>
    <row r="62" spans="1:44" x14ac:dyDescent="0.15">
      <c r="A62" s="259"/>
      <c r="AK62" s="330"/>
      <c r="AL62" s="331" t="s">
        <v>555</v>
      </c>
      <c r="AM62" s="332">
        <v>406432</v>
      </c>
      <c r="AN62" s="333">
        <v>46410</v>
      </c>
      <c r="AO62" s="334">
        <v>14.1</v>
      </c>
      <c r="AP62" s="335">
        <v>73059</v>
      </c>
      <c r="AQ62" s="336">
        <v>6.5</v>
      </c>
      <c r="AR62" s="337">
        <v>7.6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f+YDvjnzwF+2aZcUq6nm5L8l6l8G4pNoi8+ZfufnLUh6X7UPuOQHlPXqYtzFAy9kMGnA7JNocJQtj9wwf5iQ==" saltValue="TGC2lIjG/krgmcqGHZ9l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562</v>
      </c>
    </row>
    <row r="121" spans="125:125" ht="13.5" hidden="1" customHeight="1" x14ac:dyDescent="0.15">
      <c r="DU121" s="253"/>
    </row>
  </sheetData>
  <sheetProtection algorithmName="SHA-512" hashValue="9PQpuWgHbOvQpzBk/dwImZjdsA1uFBGTuI1lClggEyxqjIgR4RbDV7JcsyCDcfQhX+5zVFo3IyhaP71P1pS+qA==" saltValue="Y62oFO7T3OUufnpbDUww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563</v>
      </c>
    </row>
  </sheetData>
  <sheetProtection algorithmName="SHA-512" hashValue="AQBaNQlwkj+V6v7hBxxp4KmwoAMIUjzifYyuQc3k0V9qE+ZtPNkqC0BxS7qeR6BYF/tpt21sq0cjcIDzIf1K5g==" saltValue="l5UfkVClbYY7GC+A7Cz5W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27" t="s">
        <v>3</v>
      </c>
      <c r="D47" s="1127"/>
      <c r="E47" s="1128"/>
      <c r="F47" s="11">
        <v>31.53</v>
      </c>
      <c r="G47" s="12">
        <v>26.17</v>
      </c>
      <c r="H47" s="12">
        <v>24.74</v>
      </c>
      <c r="I47" s="12">
        <v>28.08</v>
      </c>
      <c r="J47" s="13">
        <v>28.82</v>
      </c>
    </row>
    <row r="48" spans="2:10" ht="57.75" customHeight="1" x14ac:dyDescent="0.15">
      <c r="B48" s="14"/>
      <c r="C48" s="1129" t="s">
        <v>4</v>
      </c>
      <c r="D48" s="1129"/>
      <c r="E48" s="1130"/>
      <c r="F48" s="15">
        <v>8.32</v>
      </c>
      <c r="G48" s="16">
        <v>6.54</v>
      </c>
      <c r="H48" s="16">
        <v>9.24</v>
      </c>
      <c r="I48" s="16">
        <v>11.15</v>
      </c>
      <c r="J48" s="17">
        <v>12.46</v>
      </c>
    </row>
    <row r="49" spans="2:10" ht="57.75" customHeight="1" thickBot="1" x14ac:dyDescent="0.2">
      <c r="B49" s="18"/>
      <c r="C49" s="1131" t="s">
        <v>5</v>
      </c>
      <c r="D49" s="1131"/>
      <c r="E49" s="1132"/>
      <c r="F49" s="19" t="s">
        <v>569</v>
      </c>
      <c r="G49" s="20" t="s">
        <v>570</v>
      </c>
      <c r="H49" s="20">
        <v>3.05</v>
      </c>
      <c r="I49" s="20">
        <v>7.48</v>
      </c>
      <c r="J49" s="21">
        <v>1.01</v>
      </c>
    </row>
    <row r="50" spans="2:10" x14ac:dyDescent="0.15"/>
  </sheetData>
  <sheetProtection algorithmName="SHA-512" hashValue="tLYnyvrgTInKo42fiOVmKjiZg6m0DW6vurU0gKBC+8CDfTo+puKBzm6+LfBSkpzISu0Mfcirmn6WyBfLPqemtg==" saltValue="RkVc408/2NhOJP+0453k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春山 将志</cp:lastModifiedBy>
  <cp:lastPrinted>2024-03-26T05:14:15Z</cp:lastPrinted>
  <dcterms:created xsi:type="dcterms:W3CDTF">2024-02-05T00:49:24Z</dcterms:created>
  <dcterms:modified xsi:type="dcterms:W3CDTF">2024-03-26T05:14:24Z</dcterms:modified>
  <cp:category/>
</cp:coreProperties>
</file>