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stfs02\01170_市町村課$\01_所属全体フォルダ\5財政班\05fy\050_地方公会計\11 令和３年度財政状況資料集の作成について（ストック情報）\06_HP公表\"/>
    </mc:Choice>
  </mc:AlternateContent>
  <xr:revisionPtr revIDLastSave="0" documentId="13_ncr:1_{E3218042-E64A-4075-921F-5BFFFF1EBF7A}" xr6:coauthVersionLast="47" xr6:coauthVersionMax="47" xr10:uidLastSave="{00000000-0000-0000-0000-000000000000}"/>
  <bookViews>
    <workbookView xWindow="-108" yWindow="-108" windowWidth="23256" windowHeight="12456"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O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c r="BE34" i="10"/>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<sst xmlns="http://schemas.openxmlformats.org/spreadsheetml/2006/main" count="1147" uniqueCount="606">
  <si>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</si>
  <si>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</si>
  <si>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</si>
  <si>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</si>
  <si>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</si>
  <si>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</si>
  <si>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</si>
  <si>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</si>
  <si>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</si>
  <si>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</si>
  <si>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</si>
  <si>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</si>
  <si>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</si>
  <si>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</si>
  <si>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</si>
  <si>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</si>
  <si>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</si>
  <si>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</si>
  <si>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</si>
  <si>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</si>
  <si>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</si>
  <si>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</si>
  <si>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</si>
  <si>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</si>
  <si>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</si>
  <si>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</si>
  <si>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</si>
  <si>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</si>
  <si>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</si>
  <si>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</si>
  <si>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</si>
  <si>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</si>
  <si>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</si>
  <si>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</si>
  <si>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</si>
  <si>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</si>
  <si>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</si>
  <si>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</si>
  <si>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</si>
  <si>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</si>
  <si>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</si>
  <si>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</si>
  <si>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</si>
  <si>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</si>
  <si>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</si>
  <si>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</si>
  <si>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</si>
  <si>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</si>
  <si>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</si>
  <si>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</si>
  <si>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</si>
  <si>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</si>
  <si>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</si>
  <si>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</si>
  <si>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</si>
  <si>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</si>
  <si>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</si>
  <si>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</si>
  <si>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</si>
  <si>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</si>
  <si>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</si>
  <si>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</si>
  <si>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</si>
  <si>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</si>
  <si>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</si>
  <si>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</si>
  <si>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</si>
  <si>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</si>
  <si>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</si>
  <si>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</si>
  <si>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</si>
  <si>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</si>
  <si>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</si>
  <si>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</si>
  <si>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</si>
  <si>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</si>
  <si>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</si>
  <si>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</si>
  <si>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</si>
  <si>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</si>
  <si>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</si>
  <si>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</si>
  <si>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</si>
  <si>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</si>
  <si>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</si>
  <si>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</si>
  <si>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</si>
  <si>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</si>
  <si>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</si>
  <si>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</si>
  <si>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</si>
  <si>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</si>
  <si>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</si>
  <si>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</si>
  <si>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</si>
  <si>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</si>
  <si>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</si>
  <si>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</si>
  <si>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長南町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</si>
  <si>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</si>
  <si>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</si>
  <si>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</si>
  <si>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</si>
  <si>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</si>
  <si>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</si>
  <si>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</si>
  <si>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</si>
  <si>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</si>
  <si>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</si>
  <si>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</si>
  <si>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</si>
  <si>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</si>
  <si>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</si>
  <si>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</si>
  <si>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</si>
  <si>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</si>
  <si>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</si>
  <si>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</si>
  <si>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</si>
  <si>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</si>
  <si>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</si>
  <si>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</si>
  <si>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</si>
  <si>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</si>
  <si>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</si>
  <si>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</si>
  <si>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</si>
  <si>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</si>
  <si>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</si>
  <si>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</si>
  <si>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</si>
  <si>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</si>
  <si>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</si>
  <si>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</si>
  <si>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</si>
  <si>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</si>
  <si>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</si>
  <si>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</si>
  <si>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</si>
  <si>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</si>
  <si>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</si>
  <si>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</si>
  <si>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</si>
  <si>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</si>
  <si>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</si>
  <si>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</si>
  <si>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</si>
  <si>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</si>
  <si>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</si>
  <si>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</si>
  <si>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</si>
  <si>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</si>
  <si>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</si>
  <si>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</si>
  <si>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</si>
  <si>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</si>
  <si>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</si>
  <si>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</si>
  <si>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</si>
  <si>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</si>
  <si>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</si>
  <si>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</si>
  <si>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</si>
  <si>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</si>
  <si>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</si>
  <si>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</si>
  <si>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</si>
  <si>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</si>
  <si>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</si>
  <si>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</si>
  <si>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</si>
  <si>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</si>
  <si>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</si>
  <si>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</si>
  <si>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</si>
  <si>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</si>
  <si>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</si>
  <si>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</si>
  <si>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</si>
  <si>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</si>
  <si>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</si>
  <si>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</si>
  <si>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</si>
  <si>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</si>
  <si>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</si>
  <si>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</si>
  <si>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</si>
  <si>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</si>
  <si>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</si>
  <si>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</si>
  <si>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</si>
  <si>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</si>
  <si>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</si>
  <si>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</si>
  <si>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</si>
  <si>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</si>
  <si>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</si>
  <si>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</si>
  <si>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</si>
  <si>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</si>
  <si>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</si>
  <si>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</si>
  <si>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</si>
  <si>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</si>
  <si>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</si>
  <si>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</si>
  <si>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</si>
  <si>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</si>
  <si>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</si>
  <si>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</si>
  <si>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</si>
  <si>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</si>
  <si>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</si>
  <si>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千葉県長南町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</si>
  <si>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</si>
  <si>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</si>
  <si>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</si>
  <si>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</si>
  <si>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</si>
  <si>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</si>
  <si>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</si>
  <si>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</si>
  <si>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</si>
  <si>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</si>
  <si>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</si>
  <si>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</si>
  <si>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</si>
  <si>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</si>
  <si>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</si>
  <si>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</si>
  <si>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</si>
  <si>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</si>
  <si>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</si>
  <si>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</si>
  <si>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</si>
  <si>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</si>
  <si>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</si>
  <si>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</si>
  <si>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</si>
  <si>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</si>
  <si>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</si>
  <si>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</si>
  <si>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</si>
  <si>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</si>
  <si>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</si>
  <si>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</si>
  <si>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</si>
  <si>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</si>
  <si>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</si>
  <si>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</si>
  <si>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</si>
  <si>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</si>
  <si>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</si>
  <si>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</si>
  <si>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</si>
  <si>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</si>
  <si>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</si>
  <si>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</si>
  <si>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</si>
  <si>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</si>
  <si>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</si>
  <si>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</si>
  <si>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</si>
  <si>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</si>
  <si>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</si>
  <si>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</si>
  <si>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</si>
  <si>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</si>
  <si>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</si>
  <si>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</si>
  <si>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</si>
  <si>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</si>
  <si>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</si>
  <si>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</si>
  <si>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</si>
  <si>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</si>
  <si>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</si>
  <si>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</si>
  <si>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</si>
  <si>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</si>
  <si>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</si>
  <si>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</si>
  <si>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</si>
  <si>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</si>
  <si>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</si>
  <si>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</si>
  <si>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</si>
  <si>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</si>
  <si>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</si>
  <si>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</si>
  <si>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</si>
  <si>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</si>
  <si>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</si>
  <si>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</si>
  <si>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</si>
  <si>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</si>
  <si>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</si>
  <si>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</si>
  <si>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</si>
  <si>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</si>
  <si>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</si>
  <si>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</si>
  <si>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</si>
  <si>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</si>
  <si>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</si>
  <si>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</si>
  <si>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</si>
  <si>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</si>
  <si>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</si>
  <si>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</si>
  <si>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</si>
  <si>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</si>
  <si>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</si>
  <si>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</si>
  <si>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</si>
  <si>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</si>
  <si>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</si>
  <si>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</si>
  <si>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</si>
  <si>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</si>
  <si>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</si>
  <si>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</si>
  <si>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</si>
  <si>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</si>
  <si>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</si>
  <si>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</si>
  <si>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</si>
  <si>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</si>
  <si>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</si>
  <si>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</si>
  <si>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</si>
  <si>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</si>
  <si>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</si>
  <si>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</si>
  <si>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</si>
  <si>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</si>
  <si>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</si>
  <si>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</si>
  <si>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</si>
  <si>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</si>
  <si>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</si>
  <si>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</si>
  <si>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</si>
  <si>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</si>
  <si>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</si>
  <si>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</si>
  <si>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</si>
  <si>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</si>
  <si>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</si>
  <si>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</si>
  <si>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</si>
  <si>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</si>
  <si>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</si>
  <si>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</si>
  <si>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</si>
  <si>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</si>
  <si>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</si>
  <si>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</si>
  <si>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</si>
  <si>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</si>
  <si>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</si>
  <si>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</si>
  <si>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</si>
  <si>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</si>
  <si>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</si>
  <si>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</si>
  <si>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</si>
  <si>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千葉県長南町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</si>
  <si>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</si>
  <si>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</si>
  <si>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</si>
  <si>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</si>
  <si>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</si>
  <si>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</si>
  <si>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</si>
  <si>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</si>
  <si>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</si>
  <si>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</si>
  <si>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</si>
  <si>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</si>
  <si>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</si>
  <si>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</si>
  <si>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</si>
  <si>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</si>
  <si>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</si>
  <si>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</si>
  <si>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</si>
  <si>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</si>
  <si>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長南町笠森霊園事業特別会計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</si>
  <si>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</si>
  <si>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</si>
  <si>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</si>
  <si>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</si>
  <si>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</si>
  <si>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</si>
  <si>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</si>
  <si>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</si>
  <si>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</si>
  <si>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</si>
  <si>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</si>
  <si>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</si>
  <si>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</si>
  <si>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長南町国民健康保険特別会計</t>
    <phoneticPr fontId="5"/>
  </si>
  <si>
    <t>長南町介護保険特別会計</t>
    <phoneticPr fontId="5"/>
  </si>
  <si>
    <t>長南町後期高齢者医療特別会計</t>
    <phoneticPr fontId="5"/>
  </si>
  <si>
    <t>長南町ガス事業会計</t>
    <phoneticPr fontId="5"/>
  </si>
  <si>
    <t>法適用企業</t>
    <phoneticPr fontId="5"/>
  </si>
  <si>
    <t>長南町農業集落排水事業特別会計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</si>
  <si>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</si>
  <si>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</si>
  <si>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</si>
  <si>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</si>
  <si>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</si>
  <si>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</si>
  <si>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</si>
  <si>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</si>
  <si>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</si>
  <si>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</si>
  <si>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</si>
  <si>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</si>
  <si>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</si>
  <si>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</si>
  <si>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</si>
  <si>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</si>
  <si>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</si>
  <si>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</si>
  <si>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</si>
  <si>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</si>
  <si>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</si>
  <si>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</si>
  <si>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</si>
  <si>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</si>
  <si>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</si>
  <si>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</si>
  <si>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</si>
  <si>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</si>
  <si>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</si>
  <si>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</si>
  <si>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</si>
  <si>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</si>
  <si>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</si>
  <si>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</si>
  <si>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</si>
  <si>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</si>
  <si>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</si>
  <si>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</si>
  <si>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</si>
  <si>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</si>
  <si>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</si>
  <si>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</si>
  <si>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</si>
  <si>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</si>
  <si>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</si>
  <si>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</si>
  <si>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</si>
  <si>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</si>
  <si>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</si>
  <si>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</si>
  <si>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</si>
  <si>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</si>
  <si>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</si>
  <si>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</si>
  <si>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</si>
  <si>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</si>
  <si>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</si>
  <si>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</si>
  <si>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</si>
  <si>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</si>
  <si>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</si>
  <si>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長南町農業集落排水事業特別会計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</si>
  <si>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</si>
  <si>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</si>
  <si>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長南町ガス事業会計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</si>
  <si>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</si>
  <si>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</si>
  <si>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</si>
  <si>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</si>
  <si>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</si>
  <si>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</si>
  <si>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</si>
  <si>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</si>
  <si>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</si>
  <si>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</si>
  <si>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</si>
  <si>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</si>
  <si>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</si>
  <si>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</si>
  <si>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</si>
  <si>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</si>
  <si>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</si>
  <si>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</si>
  <si>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</si>
  <si>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</si>
  <si>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</si>
  <si>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</si>
  <si>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</si>
  <si>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</si>
  <si>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</si>
  <si>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</si>
  <si>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</si>
  <si>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</si>
  <si>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</si>
  <si>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</si>
  <si>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</si>
  <si>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</si>
  <si>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</si>
  <si>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</si>
  <si>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</si>
  <si>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</si>
  <si>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</si>
  <si>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</si>
  <si>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</si>
  <si>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</si>
  <si>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</si>
  <si>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</si>
  <si>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</si>
  <si>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</si>
  <si>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</si>
  <si>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</si>
  <si>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</si>
  <si>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</si>
  <si>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</si>
  <si>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</si>
  <si>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</si>
  <si>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</si>
  <si>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</si>
  <si>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</si>
  <si>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</si>
  <si>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</si>
  <si>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</si>
  <si>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</si>
  <si>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</si>
  <si>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</si>
  <si>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</si>
  <si>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</si>
  <si>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</si>
  <si>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</si>
  <si>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</si>
  <si>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</si>
  <si>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</si>
  <si>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</si>
  <si>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</si>
  <si>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</si>
  <si>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</si>
  <si>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</si>
  <si>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</si>
  <si>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</si>
  <si>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</si>
  <si>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</si>
  <si>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</si>
  <si>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</si>
  <si>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</si>
  <si>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</si>
  <si>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</si>
  <si>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</si>
  <si>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</si>
  <si>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</si>
  <si>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</si>
  <si>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</si>
  <si>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</si>
  <si>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7.90</t>
  </si>
  <si>
    <t>一般会計</t>
  </si>
  <si>
    <t>長南町ガス事業会計</t>
  </si>
  <si>
    <t>長南町介護保険特別会計</t>
  </si>
  <si>
    <t>長南町国民健康保険特別会計</t>
  </si>
  <si>
    <t>長南町笠森霊園事業特別会計</t>
  </si>
  <si>
    <t>長南町農業集落排水事業特別会計</t>
  </si>
  <si>
    <t>長南町後期高齢者医療特別会計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</si>
  <si>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</si>
  <si>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</si>
  <si>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</si>
  <si>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</si>
  <si>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</si>
  <si>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</si>
  <si>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</si>
  <si>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</si>
  <si>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</si>
  <si>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</si>
  <si>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</si>
  <si>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</si>
  <si>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</si>
  <si>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</si>
  <si>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九十九里地域水道企業団（水道用水供給事業会計）</t>
    <rPh sb="0" eb="4">
      <t>クジュウクリ</t>
    </rPh>
    <rPh sb="4" eb="6">
      <t>チイキ</t>
    </rPh>
    <rPh sb="6" eb="8">
      <t>スイドウ</t>
    </rPh>
    <rPh sb="8" eb="10">
      <t>キギョウ</t>
    </rPh>
    <rPh sb="10" eb="11">
      <t>ダン</t>
    </rPh>
    <rPh sb="12" eb="14">
      <t>スイドウ</t>
    </rPh>
    <rPh sb="14" eb="16">
      <t>ヨウスイ</t>
    </rPh>
    <rPh sb="16" eb="18">
      <t>キョウキュウ</t>
    </rPh>
    <rPh sb="18" eb="20">
      <t>ジギョウ</t>
    </rPh>
    <rPh sb="20" eb="22">
      <t>カイケイ</t>
    </rPh>
    <phoneticPr fontId="2"/>
  </si>
  <si>
    <t>長生郡市広域市町村圏組合（一般会計）</t>
    <rPh sb="0" eb="2">
      <t>チョウセイ</t>
    </rPh>
    <rPh sb="2" eb="4">
      <t>グンシ</t>
    </rPh>
    <rPh sb="4" eb="6">
      <t>コウイキ</t>
    </rPh>
    <rPh sb="6" eb="9">
      <t>シチョウソン</t>
    </rPh>
    <rPh sb="9" eb="10">
      <t>ケン</t>
    </rPh>
    <rPh sb="10" eb="12">
      <t>クミアイ</t>
    </rPh>
    <rPh sb="13" eb="15">
      <t>イッパン</t>
    </rPh>
    <rPh sb="15" eb="17">
      <t>カイケイ</t>
    </rPh>
    <phoneticPr fontId="2"/>
  </si>
  <si>
    <t>長生郡市広域市町村圏組合（火葬場・斎場事業会計）</t>
    <rPh sb="0" eb="2">
      <t>チョウセイ</t>
    </rPh>
    <rPh sb="2" eb="4">
      <t>グンシ</t>
    </rPh>
    <rPh sb="4" eb="6">
      <t>コウイキ</t>
    </rPh>
    <rPh sb="6" eb="9">
      <t>シチョウソン</t>
    </rPh>
    <rPh sb="9" eb="10">
      <t>ケン</t>
    </rPh>
    <rPh sb="10" eb="12">
      <t>クミアイ</t>
    </rPh>
    <rPh sb="13" eb="15">
      <t>カソウ</t>
    </rPh>
    <rPh sb="15" eb="16">
      <t>ジョウ</t>
    </rPh>
    <rPh sb="17" eb="19">
      <t>サイジョウ</t>
    </rPh>
    <rPh sb="19" eb="21">
      <t>ジギョウ</t>
    </rPh>
    <rPh sb="21" eb="23">
      <t>カイケイ</t>
    </rPh>
    <phoneticPr fontId="2"/>
  </si>
  <si>
    <t>長生郡市広域市町村圏組合（水道事業会計）</t>
    <rPh sb="0" eb="2">
      <t>チョウセイ</t>
    </rPh>
    <rPh sb="2" eb="4">
      <t>グンシ</t>
    </rPh>
    <rPh sb="4" eb="6">
      <t>コウイキ</t>
    </rPh>
    <rPh sb="6" eb="9">
      <t>シチョウソン</t>
    </rPh>
    <rPh sb="9" eb="10">
      <t>ケン</t>
    </rPh>
    <rPh sb="10" eb="12">
      <t>クミアイ</t>
    </rPh>
    <rPh sb="13" eb="15">
      <t>スイドウ</t>
    </rPh>
    <rPh sb="15" eb="17">
      <t>ジギョウ</t>
    </rPh>
    <rPh sb="17" eb="19">
      <t>カイケイ</t>
    </rPh>
    <phoneticPr fontId="2"/>
  </si>
  <si>
    <t>長生郡市広域市町村圏組合（病院事業会計）</t>
    <rPh sb="0" eb="2">
      <t>チョウセイ</t>
    </rPh>
    <rPh sb="2" eb="4">
      <t>グンシ</t>
    </rPh>
    <rPh sb="4" eb="6">
      <t>コウイキ</t>
    </rPh>
    <rPh sb="6" eb="9">
      <t>シチョウソン</t>
    </rPh>
    <rPh sb="9" eb="10">
      <t>ケン</t>
    </rPh>
    <rPh sb="10" eb="12">
      <t>クミアイ</t>
    </rPh>
    <rPh sb="13" eb="15">
      <t>ビョウイン</t>
    </rPh>
    <rPh sb="15" eb="17">
      <t>ジギョウ</t>
    </rPh>
    <rPh sb="17" eb="19">
      <t>カイケイ</t>
    </rPh>
    <phoneticPr fontId="2"/>
  </si>
  <si>
    <t>公共施設等整備基金</t>
    <rPh sb="0" eb="2">
      <t>コウキョウ</t>
    </rPh>
    <rPh sb="2" eb="4">
      <t>シセツ</t>
    </rPh>
    <rPh sb="4" eb="5">
      <t>トウ</t>
    </rPh>
    <rPh sb="5" eb="7">
      <t>セイビ</t>
    </rPh>
    <rPh sb="7" eb="9">
      <t>キキン</t>
    </rPh>
    <phoneticPr fontId="5"/>
  </si>
  <si>
    <t>地域農業推進基金</t>
    <rPh sb="0" eb="2">
      <t>チイキ</t>
    </rPh>
    <rPh sb="2" eb="4">
      <t>ノウギョウ</t>
    </rPh>
    <rPh sb="4" eb="6">
      <t>スイシン</t>
    </rPh>
    <rPh sb="6" eb="8">
      <t>キキン</t>
    </rPh>
    <phoneticPr fontId="5"/>
  </si>
  <si>
    <t>福祉振興基金</t>
    <rPh sb="0" eb="2">
      <t>フクシ</t>
    </rPh>
    <rPh sb="2" eb="4">
      <t>シンコウ</t>
    </rPh>
    <rPh sb="4" eb="6">
      <t>キキン</t>
    </rPh>
    <phoneticPr fontId="5"/>
  </si>
  <si>
    <t>地域づくり基金</t>
    <rPh sb="0" eb="2">
      <t>チイキ</t>
    </rPh>
    <rPh sb="5" eb="7">
      <t>キキン</t>
    </rPh>
    <phoneticPr fontId="5"/>
  </si>
  <si>
    <t>-</t>
    <phoneticPr fontId="2"/>
  </si>
  <si>
    <t>-</t>
    <phoneticPr fontId="2"/>
  </si>
  <si>
    <t>過疎地域持続的発展特別事業基金</t>
    <rPh sb="0" eb="2">
      <t>カソ</t>
    </rPh>
    <rPh sb="2" eb="4">
      <t>チイキ</t>
    </rPh>
    <rPh sb="4" eb="7">
      <t>ジゾクテキ</t>
    </rPh>
    <rPh sb="7" eb="9">
      <t>ハッテン</t>
    </rPh>
    <rPh sb="9" eb="11">
      <t>トクベツ</t>
    </rPh>
    <rPh sb="11" eb="13">
      <t>ジギョウ</t>
    </rPh>
    <rPh sb="13" eb="15">
      <t>キキン</t>
    </rPh>
    <phoneticPr fontId="5"/>
  </si>
  <si>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</si>
  <si>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</si>
  <si>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</si>
  <si>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令和元年度は災害により財政調整基金の取崩額が大きかったことから将来負担比率は一時的に上昇したが、農業集落排水事業特別会計に係る地方債の元金の残高が減少し、その償還に充てるための一般会計等からの繰出金が減少したことや、決算余剰金等を用いた充当可能基金への積み立てを行ったことで、令和3年度の将来負担比率は「数値なし」となった。有形固定資産減価償却率は類似団体と比べて低い水準にあるものの上昇傾向にあるため、今後も公共施設等総合管理計画に基づき老朽化対策に積極的に取り組んでいく。</t>
    <rPh sb="0" eb="2">
      <t>レイワ</t>
    </rPh>
    <rPh sb="2" eb="4">
      <t>ガンネン</t>
    </rPh>
    <rPh sb="4" eb="5">
      <t>ド</t>
    </rPh>
    <rPh sb="6" eb="8">
      <t>サイガイ</t>
    </rPh>
    <rPh sb="11" eb="13">
      <t>ザイセイ</t>
    </rPh>
    <rPh sb="13" eb="15">
      <t>チョウセイ</t>
    </rPh>
    <rPh sb="15" eb="17">
      <t>キキン</t>
    </rPh>
    <rPh sb="18" eb="19">
      <t>ト</t>
    </rPh>
    <rPh sb="19" eb="20">
      <t>クズ</t>
    </rPh>
    <rPh sb="20" eb="21">
      <t>ガク</t>
    </rPh>
    <rPh sb="22" eb="23">
      <t>オオ</t>
    </rPh>
    <rPh sb="31" eb="33">
      <t>ショウライ</t>
    </rPh>
    <rPh sb="33" eb="35">
      <t>フタン</t>
    </rPh>
    <rPh sb="35" eb="37">
      <t>ヒリツ</t>
    </rPh>
    <rPh sb="38" eb="41">
      <t>イチジテキ</t>
    </rPh>
    <rPh sb="42" eb="44">
      <t>ジョウショウ</t>
    </rPh>
    <rPh sb="48" eb="50">
      <t>ノウギョウ</t>
    </rPh>
    <rPh sb="50" eb="52">
      <t>シュウラク</t>
    </rPh>
    <rPh sb="52" eb="54">
      <t>ハイスイ</t>
    </rPh>
    <rPh sb="54" eb="56">
      <t>ジギョウ</t>
    </rPh>
    <rPh sb="56" eb="58">
      <t>トクベツ</t>
    </rPh>
    <rPh sb="58" eb="60">
      <t>カイケイ</t>
    </rPh>
    <rPh sb="61" eb="62">
      <t>カカ</t>
    </rPh>
    <rPh sb="63" eb="66">
      <t>チホウサイ</t>
    </rPh>
    <rPh sb="67" eb="69">
      <t>ガンキン</t>
    </rPh>
    <rPh sb="70" eb="72">
      <t>ザンダカ</t>
    </rPh>
    <rPh sb="73" eb="75">
      <t>ゲンショウ</t>
    </rPh>
    <rPh sb="79" eb="81">
      <t>ショウカン</t>
    </rPh>
    <rPh sb="82" eb="83">
      <t>ア</t>
    </rPh>
    <rPh sb="88" eb="90">
      <t>イッパン</t>
    </rPh>
    <rPh sb="90" eb="92">
      <t>カイケイ</t>
    </rPh>
    <rPh sb="92" eb="93">
      <t>トウ</t>
    </rPh>
    <rPh sb="96" eb="98">
      <t>クリダシ</t>
    </rPh>
    <rPh sb="98" eb="99">
      <t>キン</t>
    </rPh>
    <rPh sb="100" eb="102">
      <t>ゲンショウ</t>
    </rPh>
    <rPh sb="108" eb="110">
      <t>ケッサン</t>
    </rPh>
    <rPh sb="110" eb="112">
      <t>ヨジョウ</t>
    </rPh>
    <rPh sb="112" eb="113">
      <t>キン</t>
    </rPh>
    <rPh sb="113" eb="114">
      <t>トウ</t>
    </rPh>
    <rPh sb="115" eb="116">
      <t>モチ</t>
    </rPh>
    <rPh sb="118" eb="120">
      <t>ジュウトウ</t>
    </rPh>
    <rPh sb="120" eb="122">
      <t>カノウ</t>
    </rPh>
    <rPh sb="122" eb="124">
      <t>キキン</t>
    </rPh>
    <rPh sb="126" eb="127">
      <t>ツ</t>
    </rPh>
    <rPh sb="128" eb="129">
      <t>タ</t>
    </rPh>
    <rPh sb="131" eb="132">
      <t>オコナ</t>
    </rPh>
    <rPh sb="138" eb="140">
      <t>レイワ</t>
    </rPh>
    <rPh sb="141" eb="143">
      <t>ネンド</t>
    </rPh>
    <rPh sb="144" eb="146">
      <t>ショウライ</t>
    </rPh>
    <rPh sb="146" eb="148">
      <t>フタン</t>
    </rPh>
    <rPh sb="148" eb="150">
      <t>ヒリツ</t>
    </rPh>
    <rPh sb="152" eb="154">
      <t>スウチ</t>
    </rPh>
    <rPh sb="162" eb="164">
      <t>ユウケイ</t>
    </rPh>
    <rPh sb="164" eb="166">
      <t>コテイ</t>
    </rPh>
    <rPh sb="166" eb="168">
      <t>シサン</t>
    </rPh>
    <rPh sb="168" eb="170">
      <t>ゲンカ</t>
    </rPh>
    <rPh sb="170" eb="172">
      <t>ショウキャク</t>
    </rPh>
    <rPh sb="172" eb="173">
      <t>リツ</t>
    </rPh>
    <rPh sb="174" eb="176">
      <t>ルイジ</t>
    </rPh>
    <rPh sb="176" eb="178">
      <t>ダンタイ</t>
    </rPh>
    <rPh sb="179" eb="180">
      <t>クラ</t>
    </rPh>
    <rPh sb="182" eb="183">
      <t>ヒク</t>
    </rPh>
    <rPh sb="184" eb="186">
      <t>スイジュン</t>
    </rPh>
    <rPh sb="192" eb="194">
      <t>ジョウショウ</t>
    </rPh>
    <rPh sb="194" eb="196">
      <t>ケイコウ</t>
    </rPh>
    <rPh sb="202" eb="204">
      <t>コンゴ</t>
    </rPh>
    <rPh sb="205" eb="207">
      <t>コウキョウ</t>
    </rPh>
    <rPh sb="207" eb="209">
      <t>シセツ</t>
    </rPh>
    <rPh sb="209" eb="210">
      <t>トウ</t>
    </rPh>
    <rPh sb="210" eb="212">
      <t>ソウゴウ</t>
    </rPh>
    <rPh sb="212" eb="214">
      <t>カンリ</t>
    </rPh>
    <rPh sb="214" eb="216">
      <t>ケイカク</t>
    </rPh>
    <rPh sb="217" eb="218">
      <t>モト</t>
    </rPh>
    <rPh sb="220" eb="223">
      <t>ロウキュウカ</t>
    </rPh>
    <rPh sb="223" eb="225">
      <t>タイサク</t>
    </rPh>
    <rPh sb="226" eb="229">
      <t>セッキョクテキ</t>
    </rPh>
    <rPh sb="230" eb="231">
      <t>ト</t>
    </rPh>
    <rPh sb="232" eb="233">
      <t>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</si>
  <si>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</si>
  <si>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</si>
  <si>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</si>
  <si>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</si>
  <si>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</si>
  <si>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</si>
  <si>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令和元年度は災害により財政調整基金の取崩額が大きかったことから将来負担比率は一時的に上昇したが、農業集落排水事業特別会計に係る地方債の元金の残高が減少し、その償還に充てるための一般会計等からの繰出金が減少したことや、決算余剰金等を用いた充当可能基金への積み立てを行ったことで、令和3年度の将来負担比率は「数値なし」となった。実質公債費比率については、地方債の元利償還金や債務負担行為に要する支出の減少により数値は改善してきており類似団体平均を下回っている。現在実施中の庁舎建設事業に係る借入れにより実質公債費比率は上昇が見込まれるが、今後も一層の財政健全化を図るため公債費の適正化に取り組んでいく。</t>
    <rPh sb="20" eb="21">
      <t>ガク</t>
    </rPh>
    <rPh sb="162" eb="164">
      <t>ジッシツ</t>
    </rPh>
    <rPh sb="164" eb="167">
      <t>コウサイヒ</t>
    </rPh>
    <rPh sb="167" eb="169">
      <t>ヒリツ</t>
    </rPh>
    <rPh sb="175" eb="178">
      <t>チホウサイ</t>
    </rPh>
    <rPh sb="179" eb="181">
      <t>ガンリ</t>
    </rPh>
    <rPh sb="181" eb="184">
      <t>ショウカンキン</t>
    </rPh>
    <rPh sb="185" eb="187">
      <t>サイム</t>
    </rPh>
    <rPh sb="187" eb="189">
      <t>フタン</t>
    </rPh>
    <rPh sb="189" eb="191">
      <t>コウイ</t>
    </rPh>
    <rPh sb="192" eb="193">
      <t>ヨウ</t>
    </rPh>
    <rPh sb="195" eb="197">
      <t>シシュツ</t>
    </rPh>
    <rPh sb="198" eb="200">
      <t>ゲンショウ</t>
    </rPh>
    <rPh sb="203" eb="205">
      <t>スウチ</t>
    </rPh>
    <rPh sb="206" eb="208">
      <t>カイゼン</t>
    </rPh>
    <rPh sb="214" eb="216">
      <t>ルイジ</t>
    </rPh>
    <rPh sb="216" eb="218">
      <t>ダンタイ</t>
    </rPh>
    <rPh sb="218" eb="220">
      <t>ヘイキン</t>
    </rPh>
    <rPh sb="221" eb="223">
      <t>シタマワ</t>
    </rPh>
    <rPh sb="228" eb="230">
      <t>ゲンザイ</t>
    </rPh>
    <rPh sb="230" eb="233">
      <t>ジッシチュウ</t>
    </rPh>
    <rPh sb="234" eb="236">
      <t>チョウシャ</t>
    </rPh>
    <rPh sb="236" eb="238">
      <t>ケンセツ</t>
    </rPh>
    <rPh sb="238" eb="240">
      <t>ジギョウ</t>
    </rPh>
    <rPh sb="241" eb="242">
      <t>カカ</t>
    </rPh>
    <rPh sb="243" eb="245">
      <t>カリイ</t>
    </rPh>
    <rPh sb="249" eb="251">
      <t>ジッシツ</t>
    </rPh>
    <rPh sb="251" eb="254">
      <t>コウサイヒ</t>
    </rPh>
    <rPh sb="254" eb="256">
      <t>ヒリツ</t>
    </rPh>
    <rPh sb="257" eb="259">
      <t>ジョウショウ</t>
    </rPh>
    <rPh sb="260" eb="262">
      <t>ミコ</t>
    </rPh>
    <rPh sb="267" eb="269">
      <t>コンゴ</t>
    </rPh>
    <rPh sb="270" eb="272">
      <t>イッソウ</t>
    </rPh>
    <rPh sb="273" eb="275">
      <t>ザイセイ</t>
    </rPh>
    <rPh sb="275" eb="278">
      <t>ケンゼンカ</t>
    </rPh>
    <rPh sb="279" eb="280">
      <t>ハカ</t>
    </rPh>
    <rPh sb="283" eb="286">
      <t>コウサイヒ</t>
    </rPh>
    <rPh sb="287" eb="290">
      <t>テキセイカ</t>
    </rPh>
    <rPh sb="291" eb="292">
      <t>ト</t>
    </rPh>
    <rPh sb="293" eb="294">
      <t>ク</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</si>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</sst>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4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lignment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4"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lef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61976B94-2839-49E6-BA72-796767EB6209}"/>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116162</c:v>
                </c:pt>
                <c:pt idx="1">
                  <c:v>121449</c:v>
                </c:pt>
                <c:pt idx="2">
                  <c:v>145139</c:v>
                </c:pt>
                <c:pt idx="3">
                  <c:v>125391</c:v>
                </c:pt>
                <c:pt idx="4">
                  <c:v>138402</c:v>
                </c:pt>
              </c:numCache>
            </c:numRef>
          </c:val>
          <c:smooth val="0"/>
          <c:extLst>
            <c:ext xmlns:c16="http://schemas.microsoft.com/office/drawing/2014/chart" uri="{C3380CC4-5D6E-409C-BE32-E72D297353CC}">
              <c16:uniqueId val="{00000000-2A5D-4DDD-893D-55321E97405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50476</c:v>
                </c:pt>
                <c:pt idx="1">
                  <c:v>63623</c:v>
                </c:pt>
                <c:pt idx="2">
                  <c:v>63558</c:v>
                </c:pt>
                <c:pt idx="3">
                  <c:v>54084</c:v>
                </c:pt>
                <c:pt idx="4">
                  <c:v>81955</c:v>
                </c:pt>
              </c:numCache>
            </c:numRef>
          </c:val>
          <c:smooth val="0"/>
          <c:extLst>
            <c:ext xmlns:c16="http://schemas.microsoft.com/office/drawing/2014/chart" uri="{C3380CC4-5D6E-409C-BE32-E72D297353CC}">
              <c16:uniqueId val="{00000001-2A5D-4DDD-893D-55321E97405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7.24</c:v>
                </c:pt>
                <c:pt idx="1">
                  <c:v>4.88</c:v>
                </c:pt>
                <c:pt idx="2">
                  <c:v>2.58</c:v>
                </c:pt>
                <c:pt idx="3">
                  <c:v>7.77</c:v>
                </c:pt>
                <c:pt idx="4">
                  <c:v>6.23</c:v>
                </c:pt>
              </c:numCache>
            </c:numRef>
          </c:val>
          <c:extLst>
            <c:ext xmlns:c16="http://schemas.microsoft.com/office/drawing/2014/chart" uri="{C3380CC4-5D6E-409C-BE32-E72D297353CC}">
              <c16:uniqueId val="{00000000-A71F-4F8B-AB65-F8B676EC7CF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34.479999999999997</c:v>
                </c:pt>
                <c:pt idx="1">
                  <c:v>38.04</c:v>
                </c:pt>
                <c:pt idx="2">
                  <c:v>32.39</c:v>
                </c:pt>
                <c:pt idx="3">
                  <c:v>36.72</c:v>
                </c:pt>
                <c:pt idx="4">
                  <c:v>38.090000000000003</c:v>
                </c:pt>
              </c:numCache>
            </c:numRef>
          </c:val>
          <c:extLst>
            <c:ext xmlns:c16="http://schemas.microsoft.com/office/drawing/2014/chart" uri="{C3380CC4-5D6E-409C-BE32-E72D297353CC}">
              <c16:uniqueId val="{00000001-A71F-4F8B-AB65-F8B676EC7CF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3.2</c:v>
                </c:pt>
                <c:pt idx="1">
                  <c:v>1.1399999999999999</c:v>
                </c:pt>
                <c:pt idx="2">
                  <c:v>-7.9</c:v>
                </c:pt>
                <c:pt idx="3">
                  <c:v>11.42</c:v>
                </c:pt>
                <c:pt idx="4">
                  <c:v>2.68</c:v>
                </c:pt>
              </c:numCache>
            </c:numRef>
          </c:val>
          <c:smooth val="0"/>
          <c:extLst>
            <c:ext xmlns:c16="http://schemas.microsoft.com/office/drawing/2014/chart" uri="{C3380CC4-5D6E-409C-BE32-E72D297353CC}">
              <c16:uniqueId val="{00000002-A71F-4F8B-AB65-F8B676EC7CF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F9E-4C5B-82F3-B533FFBB402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F9E-4C5B-82F3-B533FFBB402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F9E-4C5B-82F3-B533FFBB402C}"/>
            </c:ext>
          </c:extLst>
        </c:ser>
        <c:ser>
          <c:idx val="3"/>
          <c:order val="3"/>
          <c:tx>
            <c:strRef>
              <c:f>データシート!$A$30</c:f>
              <c:strCache>
                <c:ptCount val="1"/>
                <c:pt idx="0">
                  <c:v>長南町後期高齢者医療特別会計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0.02</c:v>
                </c:pt>
                <c:pt idx="2">
                  <c:v>#N/A</c:v>
                </c:pt>
                <c:pt idx="3">
                  <c:v>0.01</c:v>
                </c:pt>
                <c:pt idx="4">
                  <c:v>#N/A</c:v>
                </c:pt>
                <c:pt idx="5">
                  <c:v>0.01</c:v>
                </c:pt>
                <c:pt idx="6">
                  <c:v>#N/A</c:v>
                </c:pt>
                <c:pt idx="7">
                  <c:v>0.03</c:v>
                </c:pt>
                <c:pt idx="8">
                  <c:v>#N/A</c:v>
                </c:pt>
                <c:pt idx="9">
                  <c:v>0.01</c:v>
                </c:pt>
              </c:numCache>
            </c:numRef>
          </c:val>
          <c:extLst>
            <c:ext xmlns:c16="http://schemas.microsoft.com/office/drawing/2014/chart" uri="{C3380CC4-5D6E-409C-BE32-E72D297353CC}">
              <c16:uniqueId val="{00000003-9F9E-4C5B-82F3-B533FFBB402C}"/>
            </c:ext>
          </c:extLst>
        </c:ser>
        <c:ser>
          <c:idx val="4"/>
          <c:order val="4"/>
          <c:tx>
            <c:strRef>
              <c:f>データシート!$A$31</c:f>
              <c:strCache>
                <c:ptCount val="1"/>
                <c:pt idx="0">
                  <c:v>長南町農業集落排水事業特別会計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0.16</c:v>
                </c:pt>
                <c:pt idx="2">
                  <c:v>#N/A</c:v>
                </c:pt>
                <c:pt idx="3">
                  <c:v>0.04</c:v>
                </c:pt>
                <c:pt idx="4">
                  <c:v>#N/A</c:v>
                </c:pt>
                <c:pt idx="5">
                  <c:v>0.09</c:v>
                </c:pt>
                <c:pt idx="6">
                  <c:v>#N/A</c:v>
                </c:pt>
                <c:pt idx="7">
                  <c:v>0.15</c:v>
                </c:pt>
                <c:pt idx="8">
                  <c:v>#N/A</c:v>
                </c:pt>
                <c:pt idx="9">
                  <c:v>0.06</c:v>
                </c:pt>
              </c:numCache>
            </c:numRef>
          </c:val>
          <c:extLst>
            <c:ext xmlns:c16="http://schemas.microsoft.com/office/drawing/2014/chart" uri="{C3380CC4-5D6E-409C-BE32-E72D297353CC}">
              <c16:uniqueId val="{00000004-9F9E-4C5B-82F3-B533FFBB402C}"/>
            </c:ext>
          </c:extLst>
        </c:ser>
        <c:ser>
          <c:idx val="5"/>
          <c:order val="5"/>
          <c:tx>
            <c:strRef>
              <c:f>データシート!$A$32</c:f>
              <c:strCache>
                <c:ptCount val="1"/>
                <c:pt idx="0">
                  <c:v>長南町笠森霊園事業特別会計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0.27</c:v>
                </c:pt>
                <c:pt idx="2">
                  <c:v>#N/A</c:v>
                </c:pt>
                <c:pt idx="3">
                  <c:v>0.27</c:v>
                </c:pt>
                <c:pt idx="4">
                  <c:v>#N/A</c:v>
                </c:pt>
                <c:pt idx="5">
                  <c:v>0.27</c:v>
                </c:pt>
                <c:pt idx="6">
                  <c:v>#N/A</c:v>
                </c:pt>
                <c:pt idx="7">
                  <c:v>0.31</c:v>
                </c:pt>
                <c:pt idx="8">
                  <c:v>#N/A</c:v>
                </c:pt>
                <c:pt idx="9">
                  <c:v>0.31</c:v>
                </c:pt>
              </c:numCache>
            </c:numRef>
          </c:val>
          <c:extLst>
            <c:ext xmlns:c16="http://schemas.microsoft.com/office/drawing/2014/chart" uri="{C3380CC4-5D6E-409C-BE32-E72D297353CC}">
              <c16:uniqueId val="{00000005-9F9E-4C5B-82F3-B533FFBB402C}"/>
            </c:ext>
          </c:extLst>
        </c:ser>
        <c:ser>
          <c:idx val="6"/>
          <c:order val="6"/>
          <c:tx>
            <c:strRef>
              <c:f>データシート!$A$33</c:f>
              <c:strCache>
                <c:ptCount val="1"/>
                <c:pt idx="0">
                  <c:v>長南町国民健康保険特別会計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3.17</c:v>
                </c:pt>
                <c:pt idx="2">
                  <c:v>#N/A</c:v>
                </c:pt>
                <c:pt idx="3">
                  <c:v>1.92</c:v>
                </c:pt>
                <c:pt idx="4">
                  <c:v>#N/A</c:v>
                </c:pt>
                <c:pt idx="5">
                  <c:v>1.51</c:v>
                </c:pt>
                <c:pt idx="6">
                  <c:v>#N/A</c:v>
                </c:pt>
                <c:pt idx="7">
                  <c:v>1.73</c:v>
                </c:pt>
                <c:pt idx="8">
                  <c:v>#N/A</c:v>
                </c:pt>
                <c:pt idx="9">
                  <c:v>1.76</c:v>
                </c:pt>
              </c:numCache>
            </c:numRef>
          </c:val>
          <c:extLst>
            <c:ext xmlns:c16="http://schemas.microsoft.com/office/drawing/2014/chart" uri="{C3380CC4-5D6E-409C-BE32-E72D297353CC}">
              <c16:uniqueId val="{00000006-9F9E-4C5B-82F3-B533FFBB402C}"/>
            </c:ext>
          </c:extLst>
        </c:ser>
        <c:ser>
          <c:idx val="7"/>
          <c:order val="7"/>
          <c:tx>
            <c:strRef>
              <c:f>データシート!$A$34</c:f>
              <c:strCache>
                <c:ptCount val="1"/>
                <c:pt idx="0">
                  <c:v>長南町介護保険特別会計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1.22</c:v>
                </c:pt>
                <c:pt idx="2">
                  <c:v>#N/A</c:v>
                </c:pt>
                <c:pt idx="3">
                  <c:v>1.08</c:v>
                </c:pt>
                <c:pt idx="4">
                  <c:v>#N/A</c:v>
                </c:pt>
                <c:pt idx="5">
                  <c:v>0.64</c:v>
                </c:pt>
                <c:pt idx="6">
                  <c:v>#N/A</c:v>
                </c:pt>
                <c:pt idx="7">
                  <c:v>0.91</c:v>
                </c:pt>
                <c:pt idx="8">
                  <c:v>#N/A</c:v>
                </c:pt>
                <c:pt idx="9">
                  <c:v>1.91</c:v>
                </c:pt>
              </c:numCache>
            </c:numRef>
          </c:val>
          <c:extLst>
            <c:ext xmlns:c16="http://schemas.microsoft.com/office/drawing/2014/chart" uri="{C3380CC4-5D6E-409C-BE32-E72D297353CC}">
              <c16:uniqueId val="{00000007-9F9E-4C5B-82F3-B533FFBB402C}"/>
            </c:ext>
          </c:extLst>
        </c:ser>
        <c:ser>
          <c:idx val="8"/>
          <c:order val="8"/>
          <c:tx>
            <c:strRef>
              <c:f>データシート!$A$35</c:f>
              <c:strCache>
                <c:ptCount val="1"/>
                <c:pt idx="0">
                  <c:v>長南町ガス事業会計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5.1100000000000003</c:v>
                </c:pt>
                <c:pt idx="2">
                  <c:v>#N/A</c:v>
                </c:pt>
                <c:pt idx="3">
                  <c:v>2.82</c:v>
                </c:pt>
                <c:pt idx="4">
                  <c:v>#N/A</c:v>
                </c:pt>
                <c:pt idx="5">
                  <c:v>3.76</c:v>
                </c:pt>
                <c:pt idx="6">
                  <c:v>#N/A</c:v>
                </c:pt>
                <c:pt idx="7">
                  <c:v>4.3099999999999996</c:v>
                </c:pt>
                <c:pt idx="8">
                  <c:v>#N/A</c:v>
                </c:pt>
                <c:pt idx="9">
                  <c:v>4.67</c:v>
                </c:pt>
              </c:numCache>
            </c:numRef>
          </c:val>
          <c:extLst>
            <c:ext xmlns:c16="http://schemas.microsoft.com/office/drawing/2014/chart" uri="{C3380CC4-5D6E-409C-BE32-E72D297353CC}">
              <c16:uniqueId val="{00000008-9F9E-4C5B-82F3-B533FFBB402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6.95</c:v>
                </c:pt>
                <c:pt idx="2">
                  <c:v>#N/A</c:v>
                </c:pt>
                <c:pt idx="3">
                  <c:v>4.5999999999999996</c:v>
                </c:pt>
                <c:pt idx="4">
                  <c:v>#N/A</c:v>
                </c:pt>
                <c:pt idx="5">
                  <c:v>2.2999999999999998</c:v>
                </c:pt>
                <c:pt idx="6">
                  <c:v>#N/A</c:v>
                </c:pt>
                <c:pt idx="7">
                  <c:v>7.45</c:v>
                </c:pt>
                <c:pt idx="8">
                  <c:v>#N/A</c:v>
                </c:pt>
                <c:pt idx="9">
                  <c:v>5.91</c:v>
                </c:pt>
              </c:numCache>
            </c:numRef>
          </c:val>
          <c:extLst>
            <c:ext xmlns:c16="http://schemas.microsoft.com/office/drawing/2014/chart" uri="{C3380CC4-5D6E-409C-BE32-E72D297353CC}">
              <c16:uniqueId val="{00000009-9F9E-4C5B-82F3-B533FFBB402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436</c:v>
                </c:pt>
                <c:pt idx="5">
                  <c:v>438</c:v>
                </c:pt>
                <c:pt idx="8">
                  <c:v>436</c:v>
                </c:pt>
                <c:pt idx="11">
                  <c:v>448</c:v>
                </c:pt>
                <c:pt idx="14">
                  <c:v>452</c:v>
                </c:pt>
              </c:numCache>
            </c:numRef>
          </c:val>
          <c:extLst>
            <c:ext xmlns:c16="http://schemas.microsoft.com/office/drawing/2014/chart" uri="{C3380CC4-5D6E-409C-BE32-E72D297353CC}">
              <c16:uniqueId val="{00000000-A977-44C5-8026-3735AFED082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977-44C5-8026-3735AFED082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47</c:v>
                </c:pt>
                <c:pt idx="3">
                  <c:v>50</c:v>
                </c:pt>
                <c:pt idx="6">
                  <c:v>50</c:v>
                </c:pt>
                <c:pt idx="9">
                  <c:v>49</c:v>
                </c:pt>
                <c:pt idx="12">
                  <c:v>49</c:v>
                </c:pt>
              </c:numCache>
            </c:numRef>
          </c:val>
          <c:extLst>
            <c:ext xmlns:c16="http://schemas.microsoft.com/office/drawing/2014/chart" uri="{C3380CC4-5D6E-409C-BE32-E72D297353CC}">
              <c16:uniqueId val="{00000002-A977-44C5-8026-3735AFED082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32</c:v>
                </c:pt>
                <c:pt idx="3">
                  <c:v>37</c:v>
                </c:pt>
                <c:pt idx="6">
                  <c:v>39</c:v>
                </c:pt>
                <c:pt idx="9">
                  <c:v>30</c:v>
                </c:pt>
                <c:pt idx="12">
                  <c:v>30</c:v>
                </c:pt>
              </c:numCache>
            </c:numRef>
          </c:val>
          <c:extLst>
            <c:ext xmlns:c16="http://schemas.microsoft.com/office/drawing/2014/chart" uri="{C3380CC4-5D6E-409C-BE32-E72D297353CC}">
              <c16:uniqueId val="{00000003-A977-44C5-8026-3735AFED082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135</c:v>
                </c:pt>
                <c:pt idx="3">
                  <c:v>135</c:v>
                </c:pt>
                <c:pt idx="6">
                  <c:v>137</c:v>
                </c:pt>
                <c:pt idx="9">
                  <c:v>135</c:v>
                </c:pt>
                <c:pt idx="12">
                  <c:v>134</c:v>
                </c:pt>
              </c:numCache>
            </c:numRef>
          </c:val>
          <c:extLst>
            <c:ext xmlns:c16="http://schemas.microsoft.com/office/drawing/2014/chart" uri="{C3380CC4-5D6E-409C-BE32-E72D297353CC}">
              <c16:uniqueId val="{00000004-A977-44C5-8026-3735AFED082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977-44C5-8026-3735AFED082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977-44C5-8026-3735AFED082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396</c:v>
                </c:pt>
                <c:pt idx="3">
                  <c:v>393</c:v>
                </c:pt>
                <c:pt idx="6">
                  <c:v>380</c:v>
                </c:pt>
                <c:pt idx="9">
                  <c:v>404</c:v>
                </c:pt>
                <c:pt idx="12">
                  <c:v>414</c:v>
                </c:pt>
              </c:numCache>
            </c:numRef>
          </c:val>
          <c:extLst>
            <c:ext xmlns:c16="http://schemas.microsoft.com/office/drawing/2014/chart" uri="{C3380CC4-5D6E-409C-BE32-E72D297353CC}">
              <c16:uniqueId val="{00000007-A977-44C5-8026-3735AFED082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174</c:v>
                </c:pt>
                <c:pt idx="2">
                  <c:v>#N/A</c:v>
                </c:pt>
                <c:pt idx="3">
                  <c:v>#N/A</c:v>
                </c:pt>
                <c:pt idx="4">
                  <c:v>177</c:v>
                </c:pt>
                <c:pt idx="5">
                  <c:v>#N/A</c:v>
                </c:pt>
                <c:pt idx="6">
                  <c:v>#N/A</c:v>
                </c:pt>
                <c:pt idx="7">
                  <c:v>170</c:v>
                </c:pt>
                <c:pt idx="8">
                  <c:v>#N/A</c:v>
                </c:pt>
                <c:pt idx="9">
                  <c:v>#N/A</c:v>
                </c:pt>
                <c:pt idx="10">
                  <c:v>170</c:v>
                </c:pt>
                <c:pt idx="11">
                  <c:v>#N/A</c:v>
                </c:pt>
                <c:pt idx="12">
                  <c:v>#N/A</c:v>
                </c:pt>
                <c:pt idx="13">
                  <c:v>175</c:v>
                </c:pt>
                <c:pt idx="14">
                  <c:v>#N/A</c:v>
                </c:pt>
              </c:numCache>
            </c:numRef>
          </c:val>
          <c:smooth val="0"/>
          <c:extLst>
            <c:ext xmlns:c16="http://schemas.microsoft.com/office/drawing/2014/chart" uri="{C3380CC4-5D6E-409C-BE32-E72D297353CC}">
              <c16:uniqueId val="{00000008-A977-44C5-8026-3735AFED082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4642</c:v>
                </c:pt>
                <c:pt idx="5">
                  <c:v>4501</c:v>
                </c:pt>
                <c:pt idx="8">
                  <c:v>4346</c:v>
                </c:pt>
                <c:pt idx="11">
                  <c:v>4184</c:v>
                </c:pt>
                <c:pt idx="14">
                  <c:v>4021</c:v>
                </c:pt>
              </c:numCache>
            </c:numRef>
          </c:val>
          <c:extLst>
            <c:ext xmlns:c16="http://schemas.microsoft.com/office/drawing/2014/chart" uri="{C3380CC4-5D6E-409C-BE32-E72D297353CC}">
              <c16:uniqueId val="{00000000-93BA-4653-889B-EEFADBBC5B1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93BA-4653-889B-EEFADBBC5B1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2296</c:v>
                </c:pt>
                <c:pt idx="5">
                  <c:v>2447</c:v>
                </c:pt>
                <c:pt idx="8">
                  <c:v>2267</c:v>
                </c:pt>
                <c:pt idx="11">
                  <c:v>2411</c:v>
                </c:pt>
                <c:pt idx="14">
                  <c:v>2690</c:v>
                </c:pt>
              </c:numCache>
            </c:numRef>
          </c:val>
          <c:extLst>
            <c:ext xmlns:c16="http://schemas.microsoft.com/office/drawing/2014/chart" uri="{C3380CC4-5D6E-409C-BE32-E72D297353CC}">
              <c16:uniqueId val="{00000002-93BA-4653-889B-EEFADBBC5B1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3BA-4653-889B-EEFADBBC5B1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3BA-4653-889B-EEFADBBC5B1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3BA-4653-889B-EEFADBBC5B1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1492</c:v>
                </c:pt>
                <c:pt idx="3">
                  <c:v>1300</c:v>
                </c:pt>
                <c:pt idx="6">
                  <c:v>1275</c:v>
                </c:pt>
                <c:pt idx="9">
                  <c:v>1235</c:v>
                </c:pt>
                <c:pt idx="12">
                  <c:v>1180</c:v>
                </c:pt>
              </c:numCache>
            </c:numRef>
          </c:val>
          <c:extLst>
            <c:ext xmlns:c16="http://schemas.microsoft.com/office/drawing/2014/chart" uri="{C3380CC4-5D6E-409C-BE32-E72D297353CC}">
              <c16:uniqueId val="{00000006-93BA-4653-889B-EEFADBBC5B1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263</c:v>
                </c:pt>
                <c:pt idx="3">
                  <c:v>255</c:v>
                </c:pt>
                <c:pt idx="6">
                  <c:v>258</c:v>
                </c:pt>
                <c:pt idx="9">
                  <c:v>257</c:v>
                </c:pt>
                <c:pt idx="12">
                  <c:v>254</c:v>
                </c:pt>
              </c:numCache>
            </c:numRef>
          </c:val>
          <c:extLst>
            <c:ext xmlns:c16="http://schemas.microsoft.com/office/drawing/2014/chart" uri="{C3380CC4-5D6E-409C-BE32-E72D297353CC}">
              <c16:uniqueId val="{00000007-93BA-4653-889B-EEFADBBC5B1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1178</c:v>
                </c:pt>
                <c:pt idx="3">
                  <c:v>1079</c:v>
                </c:pt>
                <c:pt idx="6">
                  <c:v>972</c:v>
                </c:pt>
                <c:pt idx="9">
                  <c:v>854</c:v>
                </c:pt>
                <c:pt idx="12">
                  <c:v>738</c:v>
                </c:pt>
              </c:numCache>
            </c:numRef>
          </c:val>
          <c:extLst>
            <c:ext xmlns:c16="http://schemas.microsoft.com/office/drawing/2014/chart" uri="{C3380CC4-5D6E-409C-BE32-E72D297353CC}">
              <c16:uniqueId val="{00000008-93BA-4653-889B-EEFADBBC5B1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665</c:v>
                </c:pt>
                <c:pt idx="3">
                  <c:v>618</c:v>
                </c:pt>
                <c:pt idx="6">
                  <c:v>571</c:v>
                </c:pt>
                <c:pt idx="9">
                  <c:v>524</c:v>
                </c:pt>
                <c:pt idx="12">
                  <c:v>476</c:v>
                </c:pt>
              </c:numCache>
            </c:numRef>
          </c:val>
          <c:extLst>
            <c:ext xmlns:c16="http://schemas.microsoft.com/office/drawing/2014/chart" uri="{C3380CC4-5D6E-409C-BE32-E72D297353CC}">
              <c16:uniqueId val="{00000009-93BA-4653-889B-EEFADBBC5B1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4280</c:v>
                </c:pt>
                <c:pt idx="3">
                  <c:v>4194</c:v>
                </c:pt>
                <c:pt idx="6">
                  <c:v>4115</c:v>
                </c:pt>
                <c:pt idx="9">
                  <c:v>4011</c:v>
                </c:pt>
                <c:pt idx="12">
                  <c:v>4011</c:v>
                </c:pt>
              </c:numCache>
            </c:numRef>
          </c:val>
          <c:extLst>
            <c:ext xmlns:c16="http://schemas.microsoft.com/office/drawing/2014/chart" uri="{C3380CC4-5D6E-409C-BE32-E72D297353CC}">
              <c16:uniqueId val="{0000000A-93BA-4653-889B-EEFADBBC5B1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941</c:v>
                </c:pt>
                <c:pt idx="2">
                  <c:v>#N/A</c:v>
                </c:pt>
                <c:pt idx="3">
                  <c:v>#N/A</c:v>
                </c:pt>
                <c:pt idx="4">
                  <c:v>499</c:v>
                </c:pt>
                <c:pt idx="5">
                  <c:v>#N/A</c:v>
                </c:pt>
                <c:pt idx="6">
                  <c:v>#N/A</c:v>
                </c:pt>
                <c:pt idx="7">
                  <c:v>578</c:v>
                </c:pt>
                <c:pt idx="8">
                  <c:v>#N/A</c:v>
                </c:pt>
                <c:pt idx="9">
                  <c:v>#N/A</c:v>
                </c:pt>
                <c:pt idx="10">
                  <c:v>285</c:v>
                </c:pt>
                <c:pt idx="11">
                  <c:v>#N/A</c:v>
                </c:pt>
                <c:pt idx="12">
                  <c:v>#N/A</c:v>
                </c:pt>
                <c:pt idx="13">
                  <c:v>0</c:v>
                </c:pt>
                <c:pt idx="14">
                  <c:v>#N/A</c:v>
                </c:pt>
              </c:numCache>
            </c:numRef>
          </c:val>
          <c:smooth val="0"/>
          <c:extLst>
            <c:ext xmlns:c16="http://schemas.microsoft.com/office/drawing/2014/chart" uri="{C3380CC4-5D6E-409C-BE32-E72D297353CC}">
              <c16:uniqueId val="{0000000B-93BA-4653-889B-EEFADBBC5B1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991</c:v>
                </c:pt>
                <c:pt idx="1">
                  <c:v>1188</c:v>
                </c:pt>
                <c:pt idx="2">
                  <c:v>1316</c:v>
                </c:pt>
              </c:numCache>
            </c:numRef>
          </c:val>
          <c:extLst>
            <c:ext xmlns:c16="http://schemas.microsoft.com/office/drawing/2014/chart" uri="{C3380CC4-5D6E-409C-BE32-E72D297353CC}">
              <c16:uniqueId val="{00000000-FFD6-4E28-AA5D-849E8FE7367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30</c:v>
                </c:pt>
                <c:pt idx="1">
                  <c:v>30</c:v>
                </c:pt>
                <c:pt idx="2">
                  <c:v>77</c:v>
                </c:pt>
              </c:numCache>
            </c:numRef>
          </c:val>
          <c:extLst>
            <c:ext xmlns:c16="http://schemas.microsoft.com/office/drawing/2014/chart" uri="{C3380CC4-5D6E-409C-BE32-E72D297353CC}">
              <c16:uniqueId val="{00000001-FFD6-4E28-AA5D-849E8FE7367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883</c:v>
                </c:pt>
                <c:pt idx="1">
                  <c:v>824</c:v>
                </c:pt>
                <c:pt idx="2">
                  <c:v>909</c:v>
                </c:pt>
              </c:numCache>
            </c:numRef>
          </c:val>
          <c:extLst>
            <c:ext xmlns:c16="http://schemas.microsoft.com/office/drawing/2014/chart" uri="{C3380CC4-5D6E-409C-BE32-E72D297353CC}">
              <c16:uniqueId val="{00000002-FFD6-4E28-AA5D-849E8FE7367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{969F8D66-046D-4E46-B6F8-3FB8F8B7DD1C}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D280-4891-B588-2D1855C3440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{C5B29FC0-2DE0-45F4-912E-B0AA318F20C3}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280-4891-B588-2D1855C3440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{29BC935A-3240-4D9D-9789-055D39001A0E}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280-4891-B588-2D1855C3440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{40DBE982-280D-489E-A0C6-4885C7FE47DE}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280-4891-B588-2D1855C3440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{BBBE6B6A-F073-4BB5-B2F8-58306895EE15}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280-4891-B588-2D1855C34409}"/>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{4A5BE7EB-6F61-41C4-ADF1-164D331B12FB}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D280-4891-B588-2D1855C34409}"/>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{825040BD-6368-41B7-AF00-FCD081C3F9A4}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D280-4891-B588-2D1855C34409}"/>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{75889BB9-1A5E-482A-A6BB-7353450BE440}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D280-4891-B588-2D1855C34409}"/>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{1BCA1865-81F7-4332-86F4-936FB0A6F46D}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D280-4891-B588-2D1855C3440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c:v>
                </c:pt>
                <c:pt idx="8">
                  <c:v>57.6</c:v>
                </c:pt>
                <c:pt idx="16">
                  <c:v>59.8</c:v>
                </c:pt>
                <c:pt idx="24">
                  <c:v>61</c:v>
                </c:pt>
                <c:pt idx="32">
                  <c:v>62.5</c:v>
                </c:pt>
              </c:numCache>
            </c:numRef>
          </c:xVal>
          <c:yVal>
            <c:numRef>
              <c:f>公会計指標分析・財政指標組合せ分析表!$BP$51:$DC$51</c:f>
              <c:numCache>
                <c:formatCode>#,##0.0;"▲ "#,##0.0</c:formatCode>
                <c:ptCount val="40"/>
                <c:pt idx="0">
                  <c:v>35.799999999999997</c:v>
                </c:pt>
                <c:pt idx="8">
                  <c:v>19</c:v>
                </c:pt>
                <c:pt idx="16">
                  <c:v>22</c:v>
                </c:pt>
                <c:pt idx="24">
                  <c:v>10.199999999999999</c:v>
                </c:pt>
              </c:numCache>
            </c:numRef>
          </c:yVal>
          <c:smooth val="0"/>
          <c:extLst>
            <c:ext xmlns:c16="http://schemas.microsoft.com/office/drawing/2014/chart" uri="{C3380CC4-5D6E-409C-BE32-E72D297353CC}">
              <c16:uniqueId val="{00000009-D280-4891-B588-2D1855C3440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{AD2C9780-74D2-40E6-916A-FEE3BE6281DC}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D280-4891-B588-2D1855C3440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{CA8FD6D6-4CF3-45AC-9574-7BF527DB189D}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280-4891-B588-2D1855C3440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{F575B14F-1217-4A7D-A2E3-80BAC12E0D55}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280-4891-B588-2D1855C3440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{7EF77853-ED25-40C9-830E-08BC57F03873}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280-4891-B588-2D1855C3440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{C31FB8B8-4475-45D8-B00A-E9DFA822B7FB}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280-4891-B588-2D1855C34409}"/>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{21748F3B-09FE-44D1-89B2-D0072F4A08CE}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D280-4891-B588-2D1855C34409}"/>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{A9137FB9-6274-4BB3-8F79-DDDE126FC47F}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D280-4891-B588-2D1855C34409}"/>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{72ECB9D1-CDB9-4DCE-A887-49750E80F4ED}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D280-4891-B588-2D1855C34409}"/>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{BBF2E58E-172F-4A8E-95FC-FE1C676B2355}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D280-4891-B588-2D1855C3440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59.2</c:v>
                </c:pt>
                <c:pt idx="8">
                  <c:v>63.4</c:v>
                </c:pt>
                <c:pt idx="16">
                  <c:v>63.3</c:v>
                </c:pt>
                <c:pt idx="24">
                  <c:v>62.8</c:v>
                </c:pt>
                <c:pt idx="32">
                  <c:v>62.8</c:v>
                </c:pt>
              </c:numCache>
            </c:numRef>
          </c:xVal>
          <c:yVal>
            <c:numRef>
              <c:f>公会計指標分析・財政指標組合せ分析表!$BP$55:$DC$55</c:f>
              <c:numCache>
                <c:formatCode>#,##0.0;"▲ "#,##0.0</c:formatCode>
                <c:ptCount val="40"/>
                <c:pt idx="0">
                  <c:v>23.4</c:v>
                </c:pt>
                <c:pt idx="8">
                  <c:v>7.6</c:v>
                </c:pt>
                <c:pt idx="16">
                  <c:v>3</c:v>
                </c:pt>
                <c:pt idx="24">
                  <c:v>3.4</c:v>
                </c:pt>
                <c:pt idx="32">
                  <c:v>0</c:v>
                </c:pt>
              </c:numCache>
            </c:numRef>
          </c:yVal>
          <c:smooth val="0"/>
          <c:extLst>
            <c:ext xmlns:c16="http://schemas.microsoft.com/office/drawing/2014/chart" uri="{C3380CC4-5D6E-409C-BE32-E72D297353CC}">
              <c16:uniqueId val="{00000013-D280-4891-B588-2D1855C34409}"/>
            </c:ext>
          </c:extLst>
        </c:ser>
        <c:dLbls>
          <c:showLegendKey val="0"/>
          <c:showVal val="1"/>
          <c:showCatName val="0"/>
          <c:showSerName val="0"/>
          <c:showPercent val="0"/>
          <c:showBubbleSize val="0"/>
        </c:dLbls>
        <c:axId val="46179840"/>
        <c:axId val="46181760"/>
      </c:scatterChart>
      <c:valAx>
        <c:axId val="46179840"/>
        <c:scaling>
          <c:orientation val="maxMin"/>
          <c:max val="64"/>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{AA452BD9-1AEC-4B17-BB63-D756DCD712C7}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E27B-40A5-A8F2-F4B77174027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{17795E10-2CFD-4A4A-A99E-2E1F879004B7}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27B-40A5-A8F2-F4B77174027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{375E31AD-3C73-4EC8-9304-0ECE16DC994F}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27B-40A5-A8F2-F4B77174027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{A817CD5E-8F5B-47DC-AC7D-3C171D5FEAB4}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27B-40A5-A8F2-F4B77174027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{5D40D71E-73A5-4589-9067-31B3F000F14E}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27B-40A5-A8F2-F4B77174027B}"/>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{849F4D5D-7A08-45C8-A6D6-51ED3325A993}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E27B-40A5-A8F2-F4B77174027B}"/>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{15AA1D15-3A46-4895-931B-A0AF879046D5}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E27B-40A5-A8F2-F4B77174027B}"/>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{9D28E96B-4095-4CC5-8996-476084B74C71}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E27B-40A5-A8F2-F4B77174027B}"/>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{0729D62B-D6EE-4096-8872-AD06275C87AB}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E27B-40A5-A8F2-F4B77174027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6.9</c:v>
                </c:pt>
                <c:pt idx="8">
                  <c:v>6.8</c:v>
                </c:pt>
                <c:pt idx="16">
                  <c:v>6.6</c:v>
                </c:pt>
                <c:pt idx="24">
                  <c:v>6.4</c:v>
                </c:pt>
                <c:pt idx="32">
                  <c:v>6.1</c:v>
                </c:pt>
              </c:numCache>
            </c:numRef>
          </c:xVal>
          <c:yVal>
            <c:numRef>
              <c:f>公会計指標分析・財政指標組合せ分析表!$BP$73:$DC$73</c:f>
              <c:numCache>
                <c:formatCode>#,##0.0;"▲ "#,##0.0</c:formatCode>
                <c:ptCount val="40"/>
                <c:pt idx="0">
                  <c:v>35.799999999999997</c:v>
                </c:pt>
                <c:pt idx="8">
                  <c:v>19</c:v>
                </c:pt>
                <c:pt idx="16">
                  <c:v>22</c:v>
                </c:pt>
                <c:pt idx="24">
                  <c:v>10.199999999999999</c:v>
                </c:pt>
              </c:numCache>
            </c:numRef>
          </c:yVal>
          <c:smooth val="0"/>
          <c:extLst>
            <c:ext xmlns:c16="http://schemas.microsoft.com/office/drawing/2014/chart" uri="{C3380CC4-5D6E-409C-BE32-E72D297353CC}">
              <c16:uniqueId val="{00000009-E27B-40A5-A8F2-F4B77174027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{0E56AA9F-F5AB-4842-B875-0B17AA4D9386}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E27B-40A5-A8F2-F4B77174027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{7415A9D4-B1DE-4A96-BD87-7EDF784EAF83}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27B-40A5-A8F2-F4B77174027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{8C21A8A2-E722-4B75-AA32-D791DD49E2B7}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27B-40A5-A8F2-F4B77174027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{582E176A-6581-4344-86CC-50FB15963D34}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27B-40A5-A8F2-F4B77174027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{EA2ED553-7193-4CE0-858E-11A011449DEA}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27B-40A5-A8F2-F4B77174027B}"/>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{FB4DC722-2BEB-41F8-8EA3-77A14F932D3D}</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E27B-40A5-A8F2-F4B77174027B}"/>
                </c:ext>
              </c:extLst>
            </c:dLbl>
            <c:dLbl>
              <c:idx val="16"/>
              <c:layout>
                <c:manualLayout>
                  <c:x val="0"/>
                  <c:y val="-1.5804088890593756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{FDEEA1C7-8D02-44AC-8BD5-F5A41EAC5D27}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E27B-40A5-A8F2-F4B77174027B}"/>
                </c:ext>
              </c:extLst>
            </c:dLbl>
            <c:dLbl>
              <c:idx val="24"/>
              <c:layout>
                <c:manualLayout>
                  <c:x val="0"/>
                  <c:y val="1.5804088890593714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{E1461DE9-B24B-4D8C-9491-F98B859DACA6}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E27B-40A5-A8F2-F4B77174027B}"/>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{6096F0DB-9CC1-41CE-A5FF-EA6FCD518FDF}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E27B-40A5-A8F2-F4B77174027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8.6</c:v>
                </c:pt>
                <c:pt idx="16">
                  <c:v>8.8000000000000007</c:v>
                </c:pt>
                <c:pt idx="24">
                  <c:v>8.8000000000000007</c:v>
                </c:pt>
                <c:pt idx="32">
                  <c:v>8.3000000000000007</c:v>
                </c:pt>
              </c:numCache>
            </c:numRef>
          </c:xVal>
          <c:yVal>
            <c:numRef>
              <c:f>公会計指標分析・財政指標組合せ分析表!$BP$77:$DC$77</c:f>
              <c:numCache>
                <c:formatCode>#,##0.0;"▲ "#,##0.0</c:formatCode>
                <c:ptCount val="40"/>
                <c:pt idx="0">
                  <c:v>23.4</c:v>
                </c:pt>
                <c:pt idx="8">
                  <c:v>7.6</c:v>
                </c:pt>
                <c:pt idx="16">
                  <c:v>3</c:v>
                </c:pt>
                <c:pt idx="24">
                  <c:v>3.4</c:v>
                </c:pt>
                <c:pt idx="32">
                  <c:v>0</c:v>
                </c:pt>
              </c:numCache>
            </c:numRef>
          </c:yVal>
          <c:smooth val="0"/>
          <c:extLst>
            <c:ext xmlns:c16="http://schemas.microsoft.com/office/drawing/2014/chart" uri="{C3380CC4-5D6E-409C-BE32-E72D297353CC}">
              <c16:uniqueId val="{00000013-E27B-40A5-A8F2-F4B77174027B}"/>
            </c:ext>
          </c:extLst>
        </c:ser>
        <c:dLbls>
          <c:showLegendKey val="0"/>
          <c:showVal val="1"/>
          <c:showCatName val="0"/>
          <c:showSerName val="0"/>
          <c:showPercent val="0"/>
          <c:showBubbleSize val="0"/>
        </c:dLbls>
        <c:axId val="84219776"/>
        <c:axId val="84234240"/>
      </c:scatterChart>
      <c:valAx>
        <c:axId val="84219776"/>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9754E0EB-6DB9-49ED-AD00-EEDF54F82084}"/>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C0D0A1A9-5AF1-4212-9702-D9B58E43D58B}"/>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千葉県長南町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実質公債費比率の分子は増加となった。主な理由は、一般会計の元利償還金の増加によるものである。</a:t>
          </a:r>
        </a:p>
        <a:p>
          <a:r>
            <a:rPr kumimoji="1" lang="ja-JP" altLang="en-US" sz="1400">
              <a:latin typeface="ＭＳ ゴシック" pitchFamily="49" charset="-128"/>
              <a:ea typeface="ＭＳ ゴシック" pitchFamily="49" charset="-128"/>
            </a:rPr>
            <a:t>　今後も公債費は高い水準が続くため、地方債の発行は抑制し、発行する際は交付税算入率の高い事業債を活用するなどして、財政健全化を図っていく。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利用なし</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千葉県長南町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マイナスとなった。これは、将来負担額である公営企業債の償還に関して繰入れを行っている農業集落排水事業の償還が順調に進んだこと、また、充当可能財源である基金のうち公共施設等整備基金への積み立てにより基金残高が増加したことが主に要因となっている。</a:t>
          </a:r>
        </a:p>
        <a:p>
          <a:r>
            <a:rPr kumimoji="1" lang="ja-JP" altLang="en-US" sz="1400">
              <a:latin typeface="ＭＳ ゴシック" pitchFamily="49" charset="-128"/>
              <a:ea typeface="ＭＳ ゴシック" pitchFamily="49" charset="-128"/>
            </a:rPr>
            <a:t>　今後は、庁舎建設費の借入れなどにより地方債残高は増加していくため、その他の地方債発行の抑制と決算余剰金等を用いた積立を確実に行い、将来負担の軽減を図る。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千葉県長南町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令和３年度末の基金残高は２，３０３百万円となっており、前年度から２６１百万円の増加となっている。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は、地域農業推進基金６２百万円や公共施設等整備基金５３百万円を事業進捗から取り崩し減少した一方で、財政調整基金で３３３百万円や公共施設等整備基金２００百万円の積み立てによる増加が主な要因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財政需要の増大にも適切に対応していけるように一定額を確保し、特に令和２年度から着手した役場庁舎建設事業は公共施設等整備基金を財源としているため、今後も公共施設等整備基金への計画的な積み立て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公共施設等整備基金：公共施設等の建設、改修その他の整備に要する経費に充てる財源とする。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地域農業推進基金：耕作放棄地の解消、後継者の育成のため、地域営農組織等の施設整備を推進する。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公共施設等整備基金：庁舎建設事業費の財源として５３百万円を取り崩し、また、今後の庁舎建設事業費等の財源として２００百万円を積み立て１４７百万円の増加となっている。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地域農業推進基金：地域営農組織等の農業機械整備等に対する補助のため６２百万円の取り崩しにより減少となっている。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特定の財政支出に備えるため一定額を確保し、特に令和２年度から着手した役場庁舎建設事業の実施にあたり公共施設等整備基金への計画的な積み立てを行っていく。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令和３年度末の基金残高は１，３１６百万円となっており、前年度から１２８百万円の増加となっている。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令和３年度においては、補正予算の余剰金を積み立てできたことが増加の要因となっている。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決算剰余金等の積み立て（翌年度に繰越してから１／２以上の積み立て）を確実に行い、毎年度１０億円程度の基金残高を確保していく。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令和３年度末の基金残高は７７百万円となっており、令和３年度中の取り崩しはなく、普通交付税の臨時財政対策債償還基金費４７百万円分の増加となった。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今後の金利変動等の公債費の償還リスクへの備えと償還予定を踏まえた計画的な積み立てを行っていく。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24491B6-7FD2-49CD-BEE4-4D3595F2DF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6DA98154-2049-4512-8041-EDC09A8472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a:extLst>
            <a:ext uri="{FF2B5EF4-FFF2-40B4-BE49-F238E27FC236}">
              <a16:creationId xmlns:a16="http://schemas.microsoft.com/office/drawing/2014/main" id="{C9564963-7219-481B-8792-244469F79083}"/>
            </a:ext>
          </a:extLst>
        </xdr:cNvPr>
        <xdr:cNvSpPr/>
      </xdr:nvSpPr>
      <xdr:spPr>
        <a:xfrm>
          <a:off x="17240250" y="936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a:extLst>
            <a:ext uri="{FF2B5EF4-FFF2-40B4-BE49-F238E27FC236}">
              <a16:creationId xmlns:a16="http://schemas.microsoft.com/office/drawing/2014/main" id="{4E870EC0-8951-4D02-A4C9-7DA4E21BB41B}"/>
            </a:ext>
          </a:extLst>
        </xdr:cNvPr>
        <xdr:cNvSpPr/>
      </xdr:nvSpPr>
      <xdr:spPr>
        <a:xfrm>
          <a:off x="17240250" y="1317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a:extLst>
            <a:ext uri="{FF2B5EF4-FFF2-40B4-BE49-F238E27FC236}">
              <a16:creationId xmlns:a16="http://schemas.microsoft.com/office/drawing/2014/main" id="{F1898138-5114-4E3F-81ED-B14B48F81299}"/>
            </a:ext>
          </a:extLst>
        </xdr:cNvPr>
        <xdr:cNvSpPr/>
      </xdr:nvSpPr>
      <xdr:spPr>
        <a:xfrm>
          <a:off x="359410" y="59690"/>
          <a:ext cx="11391265" cy="638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a:extLst>
            <a:ext uri="{FF2B5EF4-FFF2-40B4-BE49-F238E27FC236}">
              <a16:creationId xmlns:a16="http://schemas.microsoft.com/office/drawing/2014/main" id="{6A1C9F22-D210-42E6-81C6-71DCF9F08DD3}"/>
            </a:ext>
          </a:extLst>
        </xdr:cNvPr>
        <xdr:cNvSpPr/>
      </xdr:nvSpPr>
      <xdr:spPr>
        <a:xfrm>
          <a:off x="15346680" y="190500"/>
          <a:ext cx="355155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a:extLst>
            <a:ext uri="{FF2B5EF4-FFF2-40B4-BE49-F238E27FC236}">
              <a16:creationId xmlns:a16="http://schemas.microsoft.com/office/drawing/2014/main" id="{C2E78142-CF90-4C8A-BFDD-B9764A01EACA}"/>
            </a:ext>
          </a:extLst>
        </xdr:cNvPr>
        <xdr:cNvSpPr/>
      </xdr:nvSpPr>
      <xdr:spPr>
        <a:xfrm>
          <a:off x="15351125" y="212090"/>
          <a:ext cx="3524250"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a:extLst>
            <a:ext uri="{FF2B5EF4-FFF2-40B4-BE49-F238E27FC236}">
              <a16:creationId xmlns:a16="http://schemas.microsoft.com/office/drawing/2014/main" id="{F40495D0-63EA-4A4D-A2A2-0C2C26A5D08D}"/>
            </a:ext>
          </a:extLst>
        </xdr:cNvPr>
        <xdr:cNvSpPr/>
      </xdr:nvSpPr>
      <xdr:spPr>
        <a:xfrm>
          <a:off x="15372715" y="245110"/>
          <a:ext cx="3470910" cy="4387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千葉県長南町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a:extLst>
            <a:ext uri="{FF2B5EF4-FFF2-40B4-BE49-F238E27FC236}">
              <a16:creationId xmlns:a16="http://schemas.microsoft.com/office/drawing/2014/main" id="{06076F68-C2C1-468E-AFC5-5B288EED20CC}"/>
            </a:ext>
          </a:extLst>
        </xdr:cNvPr>
        <xdr:cNvSpPr/>
      </xdr:nvSpPr>
      <xdr:spPr>
        <a:xfrm>
          <a:off x="12817475" y="190500"/>
          <a:ext cx="239204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a:extLst>
            <a:ext uri="{FF2B5EF4-FFF2-40B4-BE49-F238E27FC236}">
              <a16:creationId xmlns:a16="http://schemas.microsoft.com/office/drawing/2014/main" id="{E99B188C-AAC0-404F-A22C-05DB54836753}"/>
            </a:ext>
          </a:extLst>
        </xdr:cNvPr>
        <xdr:cNvSpPr/>
      </xdr:nvSpPr>
      <xdr:spPr>
        <a:xfrm>
          <a:off x="12839065" y="212090"/>
          <a:ext cx="2355215"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a:extLst>
            <a:ext uri="{FF2B5EF4-FFF2-40B4-BE49-F238E27FC236}">
              <a16:creationId xmlns:a16="http://schemas.microsoft.com/office/drawing/2014/main" id="{1FF90C6A-E078-448F-A50F-99DA4858F7E6}"/>
            </a:ext>
          </a:extLst>
        </xdr:cNvPr>
        <xdr:cNvSpPr/>
      </xdr:nvSpPr>
      <xdr:spPr>
        <a:xfrm>
          <a:off x="12870180" y="245110"/>
          <a:ext cx="2313305" cy="4533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a:extLst>
            <a:ext uri="{FF2B5EF4-FFF2-40B4-BE49-F238E27FC236}">
              <a16:creationId xmlns:a16="http://schemas.microsoft.com/office/drawing/2014/main" id="{950D33AE-C5C7-4101-AC45-36B6E6FA8737}"/>
            </a:ext>
          </a:extLst>
        </xdr:cNvPr>
        <xdr:cNvSpPr/>
      </xdr:nvSpPr>
      <xdr:spPr>
        <a:xfrm>
          <a:off x="440690" y="885190"/>
          <a:ext cx="9081135" cy="177990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a:extLst>
            <a:ext uri="{FF2B5EF4-FFF2-40B4-BE49-F238E27FC236}">
              <a16:creationId xmlns:a16="http://schemas.microsoft.com/office/drawing/2014/main" id="{4ED33993-B073-4740-89C6-2DC99D038B23}"/>
            </a:ext>
          </a:extLst>
        </xdr:cNvPr>
        <xdr:cNvSpPr/>
      </xdr:nvSpPr>
      <xdr:spPr>
        <a:xfrm>
          <a:off x="563880" y="924560"/>
          <a:ext cx="1242695"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a:extLst>
            <a:ext uri="{FF2B5EF4-FFF2-40B4-BE49-F238E27FC236}">
              <a16:creationId xmlns:a16="http://schemas.microsoft.com/office/drawing/2014/main" id="{8D3BE23C-97EA-4622-9877-615FF42202FD}"/>
            </a:ext>
          </a:extLst>
        </xdr:cNvPr>
        <xdr:cNvSpPr/>
      </xdr:nvSpPr>
      <xdr:spPr>
        <a:xfrm>
          <a:off x="1764030" y="924560"/>
          <a:ext cx="120015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7,594
7,545
65.51
6,104,246
5,750,431
215,288
3,455,893
4,011,238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a:extLst>
            <a:ext uri="{FF2B5EF4-FFF2-40B4-BE49-F238E27FC236}">
              <a16:creationId xmlns:a16="http://schemas.microsoft.com/office/drawing/2014/main" id="{05E2979C-9E3D-4A80-8E28-151C793DB474}"/>
            </a:ext>
          </a:extLst>
        </xdr:cNvPr>
        <xdr:cNvSpPr/>
      </xdr:nvSpPr>
      <xdr:spPr>
        <a:xfrm>
          <a:off x="2964180" y="924560"/>
          <a:ext cx="137160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a:extLst>
            <a:ext uri="{FF2B5EF4-FFF2-40B4-BE49-F238E27FC236}">
              <a16:creationId xmlns:a16="http://schemas.microsoft.com/office/drawing/2014/main" id="{15E1D08A-A845-4B87-9F23-32589FC24944}"/>
            </a:ext>
          </a:extLst>
        </xdr:cNvPr>
        <xdr:cNvSpPr/>
      </xdr:nvSpPr>
      <xdr:spPr>
        <a:xfrm>
          <a:off x="4335780" y="939800"/>
          <a:ext cx="181673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a:extLst>
            <a:ext uri="{FF2B5EF4-FFF2-40B4-BE49-F238E27FC236}">
              <a16:creationId xmlns:a16="http://schemas.microsoft.com/office/drawing/2014/main" id="{5900BF7A-56E4-4FED-A141-1C0D6F96669D}"/>
            </a:ext>
          </a:extLst>
        </xdr:cNvPr>
        <xdr:cNvSpPr/>
      </xdr:nvSpPr>
      <xdr:spPr>
        <a:xfrm>
          <a:off x="6152515" y="939800"/>
          <a:ext cx="114046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a:extLst>
            <a:ext uri="{FF2B5EF4-FFF2-40B4-BE49-F238E27FC236}">
              <a16:creationId xmlns:a16="http://schemas.microsoft.com/office/drawing/2014/main" id="{A9AC778D-E735-494A-9EF7-901AC32AD76B}"/>
            </a:ext>
          </a:extLst>
        </xdr:cNvPr>
        <xdr:cNvSpPr/>
      </xdr:nvSpPr>
      <xdr:spPr>
        <a:xfrm>
          <a:off x="7352665" y="954405"/>
          <a:ext cx="583565"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a:extLst>
            <a:ext uri="{FF2B5EF4-FFF2-40B4-BE49-F238E27FC236}">
              <a16:creationId xmlns:a16="http://schemas.microsoft.com/office/drawing/2014/main" id="{FE04FB88-BB33-4508-AECA-01C0990893F9}"/>
            </a:ext>
          </a:extLst>
        </xdr:cNvPr>
        <xdr:cNvSpPr/>
      </xdr:nvSpPr>
      <xdr:spPr>
        <a:xfrm>
          <a:off x="4335780" y="1716405"/>
          <a:ext cx="181673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a:extLst>
            <a:ext uri="{FF2B5EF4-FFF2-40B4-BE49-F238E27FC236}">
              <a16:creationId xmlns:a16="http://schemas.microsoft.com/office/drawing/2014/main" id="{4CAE9694-89FF-4BF7-95CD-A97AF8D4EFA5}"/>
            </a:ext>
          </a:extLst>
        </xdr:cNvPr>
        <xdr:cNvSpPr/>
      </xdr:nvSpPr>
      <xdr:spPr>
        <a:xfrm>
          <a:off x="6221730" y="1716405"/>
          <a:ext cx="330009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a:extLst>
            <a:ext uri="{FF2B5EF4-FFF2-40B4-BE49-F238E27FC236}">
              <a16:creationId xmlns:a16="http://schemas.microsoft.com/office/drawing/2014/main" id="{F1B8B028-FD50-4C92-A80E-831A78607CE0}"/>
            </a:ext>
          </a:extLst>
        </xdr:cNvPr>
        <xdr:cNvSpPr/>
      </xdr:nvSpPr>
      <xdr:spPr>
        <a:xfrm>
          <a:off x="9979025" y="885190"/>
          <a:ext cx="1371600" cy="127381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a:extLst>
            <a:ext uri="{FF2B5EF4-FFF2-40B4-BE49-F238E27FC236}">
              <a16:creationId xmlns:a16="http://schemas.microsoft.com/office/drawing/2014/main" id="{4E416FFE-6DE6-4656-934A-252D50E6B3F0}"/>
            </a:ext>
          </a:extLst>
        </xdr:cNvPr>
        <xdr:cNvSpPr/>
      </xdr:nvSpPr>
      <xdr:spPr>
        <a:xfrm>
          <a:off x="10208895" y="954405"/>
          <a:ext cx="120015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a:extLst>
            <a:ext uri="{FF2B5EF4-FFF2-40B4-BE49-F238E27FC236}">
              <a16:creationId xmlns:a16="http://schemas.microsoft.com/office/drawing/2014/main" id="{E17BB59B-5B6B-4745-B103-6AB023C72785}"/>
            </a:ext>
          </a:extLst>
        </xdr:cNvPr>
        <xdr:cNvSpPr/>
      </xdr:nvSpPr>
      <xdr:spPr>
        <a:xfrm>
          <a:off x="10208895" y="1217295"/>
          <a:ext cx="1200150" cy="5226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a:extLst>
            <a:ext uri="{FF2B5EF4-FFF2-40B4-BE49-F238E27FC236}">
              <a16:creationId xmlns:a16="http://schemas.microsoft.com/office/drawing/2014/main" id="{A72378FE-86D6-4A84-B71F-8B5ED3371F12}"/>
            </a:ext>
          </a:extLst>
        </xdr:cNvPr>
        <xdr:cNvSpPr/>
      </xdr:nvSpPr>
      <xdr:spPr>
        <a:xfrm>
          <a:off x="10208895" y="1560195"/>
          <a:ext cx="1319530" cy="6515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a:extLst>
            <a:ext uri="{FF2B5EF4-FFF2-40B4-BE49-F238E27FC236}">
              <a16:creationId xmlns:a16="http://schemas.microsoft.com/office/drawing/2014/main" id="{E8808929-A0B4-4C8B-845B-ED5011434DFA}"/>
            </a:ext>
          </a:extLst>
        </xdr:cNvPr>
        <xdr:cNvCxnSpPr/>
      </xdr:nvCxnSpPr>
      <xdr:spPr>
        <a:xfrm flipH="1">
          <a:off x="10042525" y="103759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a:extLst>
            <a:ext uri="{FF2B5EF4-FFF2-40B4-BE49-F238E27FC236}">
              <a16:creationId xmlns:a16="http://schemas.microsoft.com/office/drawing/2014/main" id="{D840A3D2-F782-49E1-8BBF-C091D6197B07}"/>
            </a:ext>
          </a:extLst>
        </xdr:cNvPr>
        <xdr:cNvSpPr/>
      </xdr:nvSpPr>
      <xdr:spPr>
        <a:xfrm>
          <a:off x="10092690" y="999490"/>
          <a:ext cx="10731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a:extLst>
            <a:ext uri="{FF2B5EF4-FFF2-40B4-BE49-F238E27FC236}">
              <a16:creationId xmlns:a16="http://schemas.microsoft.com/office/drawing/2014/main" id="{44CC6A1B-27AB-4763-82D5-22D3C8F7DE34}"/>
            </a:ext>
          </a:extLst>
        </xdr:cNvPr>
        <xdr:cNvSpPr/>
      </xdr:nvSpPr>
      <xdr:spPr>
        <a:xfrm>
          <a:off x="10092690" y="1308100"/>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a:extLst>
            <a:ext uri="{FF2B5EF4-FFF2-40B4-BE49-F238E27FC236}">
              <a16:creationId xmlns:a16="http://schemas.microsoft.com/office/drawing/2014/main" id="{FD64A3B9-8CD2-4EDC-86AE-6B44810AB740}"/>
            </a:ext>
          </a:extLst>
        </xdr:cNvPr>
        <xdr:cNvCxnSpPr/>
      </xdr:nvCxnSpPr>
      <xdr:spPr>
        <a:xfrm>
          <a:off x="10137140" y="1560195"/>
          <a:ext cx="0" cy="14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a:extLst>
            <a:ext uri="{FF2B5EF4-FFF2-40B4-BE49-F238E27FC236}">
              <a16:creationId xmlns:a16="http://schemas.microsoft.com/office/drawing/2014/main" id="{99C9106F-871E-4880-8EE5-4C394275B467}"/>
            </a:ext>
          </a:extLst>
        </xdr:cNvPr>
        <xdr:cNvCxnSpPr/>
      </xdr:nvCxnSpPr>
      <xdr:spPr>
        <a:xfrm>
          <a:off x="10057765" y="1560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a:extLst>
            <a:ext uri="{FF2B5EF4-FFF2-40B4-BE49-F238E27FC236}">
              <a16:creationId xmlns:a16="http://schemas.microsoft.com/office/drawing/2014/main" id="{43837012-EF1B-438D-8619-F5A82ABAD18C}"/>
            </a:ext>
          </a:extLst>
        </xdr:cNvPr>
        <xdr:cNvCxnSpPr/>
      </xdr:nvCxnSpPr>
      <xdr:spPr>
        <a:xfrm flipV="1">
          <a:off x="10137140" y="179641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a:extLst>
            <a:ext uri="{FF2B5EF4-FFF2-40B4-BE49-F238E27FC236}">
              <a16:creationId xmlns:a16="http://schemas.microsoft.com/office/drawing/2014/main" id="{C7A41DED-4C70-4CB4-A74C-7CFA9C8F6D24}"/>
            </a:ext>
          </a:extLst>
        </xdr:cNvPr>
        <xdr:cNvCxnSpPr/>
      </xdr:nvCxnSpPr>
      <xdr:spPr>
        <a:xfrm>
          <a:off x="10057765" y="1941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a:extLst>
            <a:ext uri="{FF2B5EF4-FFF2-40B4-BE49-F238E27FC236}">
              <a16:creationId xmlns:a16="http://schemas.microsoft.com/office/drawing/2014/main" id="{17BF16F3-15E2-445D-B229-8A7EFFAC79B8}"/>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a:extLst>
            <a:ext uri="{FF2B5EF4-FFF2-40B4-BE49-F238E27FC236}">
              <a16:creationId xmlns:a16="http://schemas.microsoft.com/office/drawing/2014/main" id="{2E93226B-93FF-4E2F-83F6-056C5323A827}"/>
            </a:ext>
          </a:extLst>
        </xdr:cNvPr>
        <xdr:cNvSpPr txBox="1"/>
      </xdr:nvSpPr>
      <xdr:spPr>
        <a:xfrm>
          <a:off x="419100" y="30079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a:extLst>
            <a:ext uri="{FF2B5EF4-FFF2-40B4-BE49-F238E27FC236}">
              <a16:creationId xmlns:a16="http://schemas.microsoft.com/office/drawing/2014/main" id="{7E7AC28D-07C1-4C6F-AC92-84BC3950D9B4}"/>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a:extLst>
            <a:ext uri="{FF2B5EF4-FFF2-40B4-BE49-F238E27FC236}">
              <a16:creationId xmlns:a16="http://schemas.microsoft.com/office/drawing/2014/main" id="{9A14203D-0F4F-4A2C-B08B-854F5075BDFA}"/>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a:extLst>
            <a:ext uri="{FF2B5EF4-FFF2-40B4-BE49-F238E27FC236}">
              <a16:creationId xmlns:a16="http://schemas.microsoft.com/office/drawing/2014/main" id="{F1B96242-F3E9-4720-AF04-38A633516F61}"/>
            </a:ext>
          </a:extLst>
        </xdr:cNvPr>
        <xdr:cNvSpPr txBox="1"/>
      </xdr:nvSpPr>
      <xdr:spPr>
        <a:xfrm>
          <a:off x="419100" y="37318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a:extLst>
            <a:ext uri="{FF2B5EF4-FFF2-40B4-BE49-F238E27FC236}">
              <a16:creationId xmlns:a16="http://schemas.microsoft.com/office/drawing/2014/main" id="{C61DA586-3581-4D49-874C-4C8C530BE2DC}"/>
            </a:ext>
          </a:extLst>
        </xdr:cNvPr>
        <xdr:cNvSpPr/>
      </xdr:nvSpPr>
      <xdr:spPr>
        <a:xfrm>
          <a:off x="1142365" y="4254500"/>
          <a:ext cx="3826510"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a:extLst>
            <a:ext uri="{FF2B5EF4-FFF2-40B4-BE49-F238E27FC236}">
              <a16:creationId xmlns:a16="http://schemas.microsoft.com/office/drawing/2014/main" id="{4E14E158-DB78-4F05-92AF-2BB13C28DA98}"/>
            </a:ext>
          </a:extLst>
        </xdr:cNvPr>
        <xdr:cNvSpPr/>
      </xdr:nvSpPr>
      <xdr:spPr>
        <a:xfrm>
          <a:off x="1808974" y="4607497"/>
          <a:ext cx="1550316"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a:extLst>
            <a:ext uri="{FF2B5EF4-FFF2-40B4-BE49-F238E27FC236}">
              <a16:creationId xmlns:a16="http://schemas.microsoft.com/office/drawing/2014/main" id="{48F37560-0FCB-42F9-BE78-41FE06813593}"/>
            </a:ext>
          </a:extLst>
        </xdr:cNvPr>
        <xdr:cNvSpPr/>
      </xdr:nvSpPr>
      <xdr:spPr>
        <a:xfrm>
          <a:off x="3451854" y="4585111"/>
          <a:ext cx="765186"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a:extLst>
            <a:ext uri="{FF2B5EF4-FFF2-40B4-BE49-F238E27FC236}">
              <a16:creationId xmlns:a16="http://schemas.microsoft.com/office/drawing/2014/main" id="{A5D65739-80B7-4FD6-99D7-B81F3B6908CC}"/>
            </a:ext>
          </a:extLst>
        </xdr:cNvPr>
        <xdr:cNvSpPr/>
      </xdr:nvSpPr>
      <xdr:spPr>
        <a:xfrm>
          <a:off x="49142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a:extLst>
            <a:ext uri="{FF2B5EF4-FFF2-40B4-BE49-F238E27FC236}">
              <a16:creationId xmlns:a16="http://schemas.microsoft.com/office/drawing/2014/main" id="{F3EC80B6-1627-4254-9314-3F60A008860E}"/>
            </a:ext>
          </a:extLst>
        </xdr:cNvPr>
        <xdr:cNvSpPr/>
      </xdr:nvSpPr>
      <xdr:spPr>
        <a:xfrm>
          <a:off x="49142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a:extLst>
            <a:ext uri="{FF2B5EF4-FFF2-40B4-BE49-F238E27FC236}">
              <a16:creationId xmlns:a16="http://schemas.microsoft.com/office/drawing/2014/main" id="{3F1DFDF8-756E-417B-8A3F-3648845C063A}"/>
            </a:ext>
          </a:extLst>
        </xdr:cNvPr>
        <xdr:cNvSpPr/>
      </xdr:nvSpPr>
      <xdr:spPr>
        <a:xfrm>
          <a:off x="62858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a:extLst>
            <a:ext uri="{FF2B5EF4-FFF2-40B4-BE49-F238E27FC236}">
              <a16:creationId xmlns:a16="http://schemas.microsoft.com/office/drawing/2014/main" id="{9329DFEC-4A9B-412D-A85F-5A41ECE2E9A8}"/>
            </a:ext>
          </a:extLst>
        </xdr:cNvPr>
        <xdr:cNvSpPr/>
      </xdr:nvSpPr>
      <xdr:spPr>
        <a:xfrm>
          <a:off x="62858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a:extLst>
            <a:ext uri="{FF2B5EF4-FFF2-40B4-BE49-F238E27FC236}">
              <a16:creationId xmlns:a16="http://schemas.microsoft.com/office/drawing/2014/main" id="{BADC47CF-F15C-4190-ADE3-A44A9F092B4C}"/>
            </a:ext>
          </a:extLst>
        </xdr:cNvPr>
        <xdr:cNvSpPr/>
      </xdr:nvSpPr>
      <xdr:spPr>
        <a:xfrm>
          <a:off x="77882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a:extLst>
            <a:ext uri="{FF2B5EF4-FFF2-40B4-BE49-F238E27FC236}">
              <a16:creationId xmlns:a16="http://schemas.microsoft.com/office/drawing/2014/main" id="{21984A73-F238-402C-B8F8-792C3EC038D0}"/>
            </a:ext>
          </a:extLst>
        </xdr:cNvPr>
        <xdr:cNvSpPr/>
      </xdr:nvSpPr>
      <xdr:spPr>
        <a:xfrm>
          <a:off x="77882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a:extLst>
            <a:ext uri="{FF2B5EF4-FFF2-40B4-BE49-F238E27FC236}">
              <a16:creationId xmlns:a16="http://schemas.microsoft.com/office/drawing/2014/main" id="{6A03E9F6-1A43-4C18-9044-717B8CD1D04E}"/>
            </a:ext>
          </a:extLst>
        </xdr:cNvPr>
        <xdr:cNvSpPr/>
      </xdr:nvSpPr>
      <xdr:spPr>
        <a:xfrm>
          <a:off x="1142365" y="4932045"/>
          <a:ext cx="3826510"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a:extLst>
            <a:ext uri="{FF2B5EF4-FFF2-40B4-BE49-F238E27FC236}">
              <a16:creationId xmlns:a16="http://schemas.microsoft.com/office/drawing/2014/main" id="{3359D898-7D67-49D1-90C4-EEE04B10BFDC}"/>
            </a:ext>
          </a:extLst>
        </xdr:cNvPr>
        <xdr:cNvSpPr/>
      </xdr:nvSpPr>
      <xdr:spPr>
        <a:xfrm>
          <a:off x="5216525"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a:extLst>
            <a:ext uri="{FF2B5EF4-FFF2-40B4-BE49-F238E27FC236}">
              <a16:creationId xmlns:a16="http://schemas.microsoft.com/office/drawing/2014/main" id="{5D3E1A2F-B5C7-41D7-91E0-7CC19EA57A35}"/>
            </a:ext>
          </a:extLst>
        </xdr:cNvPr>
        <xdr:cNvSpPr/>
      </xdr:nvSpPr>
      <xdr:spPr>
        <a:xfrm>
          <a:off x="5216525"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a:extLst>
            <a:ext uri="{FF2B5EF4-FFF2-40B4-BE49-F238E27FC236}">
              <a16:creationId xmlns:a16="http://schemas.microsoft.com/office/drawing/2014/main" id="{E180D1D0-4B6D-4199-B5F3-BDFAD4CC72A7}"/>
            </a:ext>
          </a:extLst>
        </xdr:cNvPr>
        <xdr:cNvSpPr txBox="1"/>
      </xdr:nvSpPr>
      <xdr:spPr>
        <a:xfrm>
          <a:off x="5273675" y="5229860"/>
          <a:ext cx="4098290"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有形固定資産償却率については、類似団体と比べ低い水準にある。令和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に新庁舎が完成することから、総体的には減価償却率は改善が見込まれるが、その他の施設は減価償却率が上昇していくため、それぞれの個別施設計画に基づいた施設の維持管理を適切に進めていく方針である。</a:t>
          </a:r>
        </a:p>
      </xdr:txBody>
    </xdr:sp>
    <xdr:clientData/>
  </xdr:twoCellAnchor>
  <xdr:oneCellAnchor>
    <xdr:from>
      <xdr:col>4</xdr:col>
      <xdr:colOff>174625</xdr:colOff>
      <xdr:row>23</xdr:row>
      <xdr:rowOff>47625</xdr:rowOff>
    </xdr:from>
    <xdr:ext cx="349839" cy="225703"/>
    <xdr:sp macro="" textlink="">
      <xdr:nvSpPr>
        <xdr:cNvPr id="51" name="テキスト ボックス 50">
          <a:extLst>
            <a:ext uri="{FF2B5EF4-FFF2-40B4-BE49-F238E27FC236}">
              <a16:creationId xmlns:a16="http://schemas.microsoft.com/office/drawing/2014/main" id="{CF4A48D8-0909-4C05-A2A5-9871DF3A431A}"/>
            </a:ext>
          </a:extLst>
        </xdr:cNvPr>
        <xdr:cNvSpPr txBox="1"/>
      </xdr:nvSpPr>
      <xdr:spPr>
        <a:xfrm>
          <a:off x="112331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a:extLst>
            <a:ext uri="{FF2B5EF4-FFF2-40B4-BE49-F238E27FC236}">
              <a16:creationId xmlns:a16="http://schemas.microsoft.com/office/drawing/2014/main" id="{65033DAC-AC9A-442E-A276-421DAF486BF8}"/>
            </a:ext>
          </a:extLst>
        </xdr:cNvPr>
        <xdr:cNvCxnSpPr/>
      </xdr:nvCxnSpPr>
      <xdr:spPr>
        <a:xfrm>
          <a:off x="1142365" y="709676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3" name="テキスト ボックス 52">
          <a:extLst>
            <a:ext uri="{FF2B5EF4-FFF2-40B4-BE49-F238E27FC236}">
              <a16:creationId xmlns:a16="http://schemas.microsoft.com/office/drawing/2014/main" id="{15534BED-322A-482B-A54D-86ACE565CEA1}"/>
            </a:ext>
          </a:extLst>
        </xdr:cNvPr>
        <xdr:cNvSpPr txBox="1"/>
      </xdr:nvSpPr>
      <xdr:spPr>
        <a:xfrm>
          <a:off x="784241" y="69991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4" name="直線コネクタ 53">
          <a:extLst>
            <a:ext uri="{FF2B5EF4-FFF2-40B4-BE49-F238E27FC236}">
              <a16:creationId xmlns:a16="http://schemas.microsoft.com/office/drawing/2014/main" id="{D0DB0372-3172-4DC6-BC6E-1E67659D89A0}"/>
            </a:ext>
          </a:extLst>
        </xdr:cNvPr>
        <xdr:cNvCxnSpPr/>
      </xdr:nvCxnSpPr>
      <xdr:spPr>
        <a:xfrm>
          <a:off x="1142365" y="6782617"/>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5" name="テキスト ボックス 54">
          <a:extLst>
            <a:ext uri="{FF2B5EF4-FFF2-40B4-BE49-F238E27FC236}">
              <a16:creationId xmlns:a16="http://schemas.microsoft.com/office/drawing/2014/main" id="{D3F14FF8-B196-4617-8C69-BBAFFE43E92A}"/>
            </a:ext>
          </a:extLst>
        </xdr:cNvPr>
        <xdr:cNvSpPr txBox="1"/>
      </xdr:nvSpPr>
      <xdr:spPr>
        <a:xfrm>
          <a:off x="784241" y="668881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6" name="直線コネクタ 55">
          <a:extLst>
            <a:ext uri="{FF2B5EF4-FFF2-40B4-BE49-F238E27FC236}">
              <a16:creationId xmlns:a16="http://schemas.microsoft.com/office/drawing/2014/main" id="{4EDF46FE-8918-43E9-A19E-2A7FF49A623F}"/>
            </a:ext>
          </a:extLst>
        </xdr:cNvPr>
        <xdr:cNvCxnSpPr/>
      </xdr:nvCxnSpPr>
      <xdr:spPr>
        <a:xfrm>
          <a:off x="1142365" y="6474188"/>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7" name="テキスト ボックス 56">
          <a:extLst>
            <a:ext uri="{FF2B5EF4-FFF2-40B4-BE49-F238E27FC236}">
              <a16:creationId xmlns:a16="http://schemas.microsoft.com/office/drawing/2014/main" id="{2E5686FB-371B-41BC-8DC6-44D732269D2A}"/>
            </a:ext>
          </a:extLst>
        </xdr:cNvPr>
        <xdr:cNvSpPr txBox="1"/>
      </xdr:nvSpPr>
      <xdr:spPr>
        <a:xfrm>
          <a:off x="784241" y="638038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8" name="直線コネクタ 57">
          <a:extLst>
            <a:ext uri="{FF2B5EF4-FFF2-40B4-BE49-F238E27FC236}">
              <a16:creationId xmlns:a16="http://schemas.microsoft.com/office/drawing/2014/main" id="{08E6B546-A52C-4706-AEF2-AD01A206B3F0}"/>
            </a:ext>
          </a:extLst>
        </xdr:cNvPr>
        <xdr:cNvCxnSpPr/>
      </xdr:nvCxnSpPr>
      <xdr:spPr>
        <a:xfrm>
          <a:off x="1142365" y="6163854"/>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9" name="テキスト ボックス 58">
          <a:extLst>
            <a:ext uri="{FF2B5EF4-FFF2-40B4-BE49-F238E27FC236}">
              <a16:creationId xmlns:a16="http://schemas.microsoft.com/office/drawing/2014/main" id="{0EEBDBCD-1B77-46B4-B8A2-F4EF359E2FAC}"/>
            </a:ext>
          </a:extLst>
        </xdr:cNvPr>
        <xdr:cNvSpPr txBox="1"/>
      </xdr:nvSpPr>
      <xdr:spPr>
        <a:xfrm>
          <a:off x="784241" y="607576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0" name="直線コネクタ 59">
          <a:extLst>
            <a:ext uri="{FF2B5EF4-FFF2-40B4-BE49-F238E27FC236}">
              <a16:creationId xmlns:a16="http://schemas.microsoft.com/office/drawing/2014/main" id="{64466B2E-C800-4D10-821F-7B95E4DB0F98}"/>
            </a:ext>
          </a:extLst>
        </xdr:cNvPr>
        <xdr:cNvCxnSpPr/>
      </xdr:nvCxnSpPr>
      <xdr:spPr>
        <a:xfrm>
          <a:off x="1142365" y="5855426"/>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1" name="テキスト ボックス 60">
          <a:extLst>
            <a:ext uri="{FF2B5EF4-FFF2-40B4-BE49-F238E27FC236}">
              <a16:creationId xmlns:a16="http://schemas.microsoft.com/office/drawing/2014/main" id="{18589286-B559-4A26-86DA-C29BA0CFC056}"/>
            </a:ext>
          </a:extLst>
        </xdr:cNvPr>
        <xdr:cNvSpPr txBox="1"/>
      </xdr:nvSpPr>
      <xdr:spPr>
        <a:xfrm>
          <a:off x="784241" y="576543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2" name="直線コネクタ 61">
          <a:extLst>
            <a:ext uri="{FF2B5EF4-FFF2-40B4-BE49-F238E27FC236}">
              <a16:creationId xmlns:a16="http://schemas.microsoft.com/office/drawing/2014/main" id="{689C911C-0700-4A43-AACB-AFA64EBA613E}"/>
            </a:ext>
          </a:extLst>
        </xdr:cNvPr>
        <xdr:cNvCxnSpPr/>
      </xdr:nvCxnSpPr>
      <xdr:spPr>
        <a:xfrm>
          <a:off x="1142365" y="5554617"/>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3" name="テキスト ボックス 62">
          <a:extLst>
            <a:ext uri="{FF2B5EF4-FFF2-40B4-BE49-F238E27FC236}">
              <a16:creationId xmlns:a16="http://schemas.microsoft.com/office/drawing/2014/main" id="{162CD6D4-9F5B-4B80-A2CD-7703DF003E62}"/>
            </a:ext>
          </a:extLst>
        </xdr:cNvPr>
        <xdr:cNvSpPr txBox="1"/>
      </xdr:nvSpPr>
      <xdr:spPr>
        <a:xfrm>
          <a:off x="784241" y="545700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4" name="直線コネクタ 63">
          <a:extLst>
            <a:ext uri="{FF2B5EF4-FFF2-40B4-BE49-F238E27FC236}">
              <a16:creationId xmlns:a16="http://schemas.microsoft.com/office/drawing/2014/main" id="{C52C8A18-6B04-43B3-8F5C-B98BED451F68}"/>
            </a:ext>
          </a:extLst>
        </xdr:cNvPr>
        <xdr:cNvCxnSpPr/>
      </xdr:nvCxnSpPr>
      <xdr:spPr>
        <a:xfrm>
          <a:off x="1142365" y="5240473"/>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5" name="テキスト ボックス 64">
          <a:extLst>
            <a:ext uri="{FF2B5EF4-FFF2-40B4-BE49-F238E27FC236}">
              <a16:creationId xmlns:a16="http://schemas.microsoft.com/office/drawing/2014/main" id="{3E6F6C5E-63AD-4FBA-B1C5-B5760AD138DB}"/>
            </a:ext>
          </a:extLst>
        </xdr:cNvPr>
        <xdr:cNvSpPr txBox="1"/>
      </xdr:nvSpPr>
      <xdr:spPr>
        <a:xfrm>
          <a:off x="784241" y="514667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3EB62C48-E579-4CC1-8C92-9AD154EE314F}"/>
            </a:ext>
          </a:extLst>
        </xdr:cNvPr>
        <xdr:cNvCxnSpPr/>
      </xdr:nvCxnSpPr>
      <xdr:spPr>
        <a:xfrm>
          <a:off x="1142365" y="4932045"/>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a:extLst>
            <a:ext uri="{FF2B5EF4-FFF2-40B4-BE49-F238E27FC236}">
              <a16:creationId xmlns:a16="http://schemas.microsoft.com/office/drawing/2014/main" id="{B58DBEC8-24ED-4A39-A017-4BEB34273FEC}"/>
            </a:ext>
          </a:extLst>
        </xdr:cNvPr>
        <xdr:cNvSpPr txBox="1"/>
      </xdr:nvSpPr>
      <xdr:spPr>
        <a:xfrm>
          <a:off x="784241" y="48382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9782FC2D-8627-4FC3-8CDB-F712C7700B4D}"/>
            </a:ext>
          </a:extLst>
        </xdr:cNvPr>
        <xdr:cNvSpPr/>
      </xdr:nvSpPr>
      <xdr:spPr>
        <a:xfrm>
          <a:off x="1142365" y="4932045"/>
          <a:ext cx="3826510"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35</xdr:row>
      <xdr:rowOff>80645</xdr:rowOff>
    </xdr:to>
    <xdr:cxnSp macro="">
      <xdr:nvCxnSpPr>
        <xdr:cNvPr id="69" name="直線コネクタ 68">
          <a:extLst>
            <a:ext uri="{FF2B5EF4-FFF2-40B4-BE49-F238E27FC236}">
              <a16:creationId xmlns:a16="http://schemas.microsoft.com/office/drawing/2014/main" id="{28B7AC6A-9A6B-498C-973C-990E5891A895}"/>
            </a:ext>
          </a:extLst>
        </xdr:cNvPr>
        <xdr:cNvCxnSpPr/>
      </xdr:nvCxnSpPr>
      <xdr:spPr>
        <a:xfrm flipV="1">
          <a:off x="4295775" y="5426256"/>
          <a:ext cx="1270" cy="1409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84472</xdr:rowOff>
    </xdr:from>
    <xdr:ext cx="405111" cy="259045"/>
    <xdr:sp macro="" textlink="">
      <xdr:nvSpPr>
        <xdr:cNvPr id="70" name="有形固定資産減価償却率最小値テキスト">
          <a:extLst>
            <a:ext uri="{FF2B5EF4-FFF2-40B4-BE49-F238E27FC236}">
              <a16:creationId xmlns:a16="http://schemas.microsoft.com/office/drawing/2014/main" id="{A9A69262-BEB3-42D9-9F75-20725DF88951}"/>
            </a:ext>
          </a:extLst>
        </xdr:cNvPr>
        <xdr:cNvSpPr txBox="1"/>
      </xdr:nvSpPr>
      <xdr:spPr>
        <a:xfrm>
          <a:off x="4342765" y="6839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80645</xdr:rowOff>
    </xdr:from>
    <xdr:to>
      <xdr:col>23</xdr:col>
      <xdr:colOff>174625</xdr:colOff>
      <xdr:row>35</xdr:row>
      <xdr:rowOff>80645</xdr:rowOff>
    </xdr:to>
    <xdr:cxnSp macro="">
      <xdr:nvCxnSpPr>
        <xdr:cNvPr id="71" name="直線コネクタ 70">
          <a:extLst>
            <a:ext uri="{FF2B5EF4-FFF2-40B4-BE49-F238E27FC236}">
              <a16:creationId xmlns:a16="http://schemas.microsoft.com/office/drawing/2014/main" id="{DC705805-1707-41E0-95CE-6928F7360E98}"/>
            </a:ext>
          </a:extLst>
        </xdr:cNvPr>
        <xdr:cNvCxnSpPr/>
      </xdr:nvCxnSpPr>
      <xdr:spPr>
        <a:xfrm>
          <a:off x="4206875" y="6835775"/>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72" name="有形固定資産減価償却率最大値テキスト">
          <a:extLst>
            <a:ext uri="{FF2B5EF4-FFF2-40B4-BE49-F238E27FC236}">
              <a16:creationId xmlns:a16="http://schemas.microsoft.com/office/drawing/2014/main" id="{F7D859ED-0BBF-406E-80E8-F9F9F915F881}"/>
            </a:ext>
          </a:extLst>
        </xdr:cNvPr>
        <xdr:cNvSpPr txBox="1"/>
      </xdr:nvSpPr>
      <xdr:spPr>
        <a:xfrm>
          <a:off x="4342765" y="5201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73" name="直線コネクタ 72">
          <a:extLst>
            <a:ext uri="{FF2B5EF4-FFF2-40B4-BE49-F238E27FC236}">
              <a16:creationId xmlns:a16="http://schemas.microsoft.com/office/drawing/2014/main" id="{C3B4B5D3-017D-43E2-BE63-EBF682EC51E6}"/>
            </a:ext>
          </a:extLst>
        </xdr:cNvPr>
        <xdr:cNvCxnSpPr/>
      </xdr:nvCxnSpPr>
      <xdr:spPr>
        <a:xfrm>
          <a:off x="4206875" y="5426256"/>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114226</xdr:rowOff>
    </xdr:from>
    <xdr:ext cx="405111" cy="259045"/>
    <xdr:sp macro="" textlink="">
      <xdr:nvSpPr>
        <xdr:cNvPr id="74" name="有形固定資産減価償却率平均値テキスト">
          <a:extLst>
            <a:ext uri="{FF2B5EF4-FFF2-40B4-BE49-F238E27FC236}">
              <a16:creationId xmlns:a16="http://schemas.microsoft.com/office/drawing/2014/main" id="{D0AB5EC7-C0DE-48A8-8C20-C85DEB774E21}"/>
            </a:ext>
          </a:extLst>
        </xdr:cNvPr>
        <xdr:cNvSpPr txBox="1"/>
      </xdr:nvSpPr>
      <xdr:spPr>
        <a:xfrm>
          <a:off x="4342765" y="61816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75" name="フローチャート: 判断 74">
          <a:extLst>
            <a:ext uri="{FF2B5EF4-FFF2-40B4-BE49-F238E27FC236}">
              <a16:creationId xmlns:a16="http://schemas.microsoft.com/office/drawing/2014/main" id="{7C693998-A68E-4476-8EDB-1B8CCFB3F072}"/>
            </a:ext>
          </a:extLst>
        </xdr:cNvPr>
        <xdr:cNvSpPr/>
      </xdr:nvSpPr>
      <xdr:spPr>
        <a:xfrm>
          <a:off x="4244975" y="619941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135799</xdr:rowOff>
    </xdr:from>
    <xdr:to>
      <xdr:col>19</xdr:col>
      <xdr:colOff>187325</xdr:colOff>
      <xdr:row>32</xdr:row>
      <xdr:rowOff>65949</xdr:rowOff>
    </xdr:to>
    <xdr:sp macro="" textlink="">
      <xdr:nvSpPr>
        <xdr:cNvPr id="76" name="フローチャート: 判断 75">
          <a:extLst>
            <a:ext uri="{FF2B5EF4-FFF2-40B4-BE49-F238E27FC236}">
              <a16:creationId xmlns:a16="http://schemas.microsoft.com/office/drawing/2014/main" id="{C35BAF69-FD88-4DF8-AA5B-387268507787}"/>
            </a:ext>
          </a:extLst>
        </xdr:cNvPr>
        <xdr:cNvSpPr/>
      </xdr:nvSpPr>
      <xdr:spPr>
        <a:xfrm>
          <a:off x="3611880" y="6199414"/>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151221</xdr:rowOff>
    </xdr:from>
    <xdr:to>
      <xdr:col>15</xdr:col>
      <xdr:colOff>187325</xdr:colOff>
      <xdr:row>32</xdr:row>
      <xdr:rowOff>81371</xdr:rowOff>
    </xdr:to>
    <xdr:sp macro="" textlink="">
      <xdr:nvSpPr>
        <xdr:cNvPr id="77" name="フローチャート: 判断 76">
          <a:extLst>
            <a:ext uri="{FF2B5EF4-FFF2-40B4-BE49-F238E27FC236}">
              <a16:creationId xmlns:a16="http://schemas.microsoft.com/office/drawing/2014/main" id="{46F3B558-F32C-4158-B971-0DC6273D163E}"/>
            </a:ext>
          </a:extLst>
        </xdr:cNvPr>
        <xdr:cNvSpPr/>
      </xdr:nvSpPr>
      <xdr:spPr>
        <a:xfrm>
          <a:off x="2926080" y="6218646"/>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154305</xdr:rowOff>
    </xdr:from>
    <xdr:to>
      <xdr:col>11</xdr:col>
      <xdr:colOff>187325</xdr:colOff>
      <xdr:row>32</xdr:row>
      <xdr:rowOff>84455</xdr:rowOff>
    </xdr:to>
    <xdr:sp macro="" textlink="">
      <xdr:nvSpPr>
        <xdr:cNvPr id="78" name="フローチャート: 判断 77">
          <a:extLst>
            <a:ext uri="{FF2B5EF4-FFF2-40B4-BE49-F238E27FC236}">
              <a16:creationId xmlns:a16="http://schemas.microsoft.com/office/drawing/2014/main" id="{04A5BF93-A0A4-4624-ABCF-50B93D608C58}"/>
            </a:ext>
          </a:extLst>
        </xdr:cNvPr>
        <xdr:cNvSpPr/>
      </xdr:nvSpPr>
      <xdr:spPr>
        <a:xfrm>
          <a:off x="2240280" y="6221730"/>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24765</xdr:rowOff>
    </xdr:from>
    <xdr:to>
      <xdr:col>7</xdr:col>
      <xdr:colOff>187325</xdr:colOff>
      <xdr:row>31</xdr:row>
      <xdr:rowOff>126365</xdr:rowOff>
    </xdr:to>
    <xdr:sp macro="" textlink="">
      <xdr:nvSpPr>
        <xdr:cNvPr id="79" name="フローチャート: 判断 78">
          <a:extLst>
            <a:ext uri="{FF2B5EF4-FFF2-40B4-BE49-F238E27FC236}">
              <a16:creationId xmlns:a16="http://schemas.microsoft.com/office/drawing/2014/main" id="{4A5064E8-3579-42C9-A286-15023D26E3BC}"/>
            </a:ext>
          </a:extLst>
        </xdr:cNvPr>
        <xdr:cNvSpPr/>
      </xdr:nvSpPr>
      <xdr:spPr>
        <a:xfrm>
          <a:off x="1554480" y="6088380"/>
          <a:ext cx="80645"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D16744F7-EA75-40DD-BFEC-B61996384C55}"/>
            </a:ext>
          </a:extLst>
        </xdr:cNvPr>
        <xdr:cNvSpPr txBox="1"/>
      </xdr:nvSpPr>
      <xdr:spPr>
        <a:xfrm>
          <a:off x="413321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9A6159E5-681D-4D11-B25F-80C80733BBF7}"/>
            </a:ext>
          </a:extLst>
        </xdr:cNvPr>
        <xdr:cNvSpPr txBox="1"/>
      </xdr:nvSpPr>
      <xdr:spPr>
        <a:xfrm>
          <a:off x="35020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DBECE820-24A3-4AAA-934F-E2B280F79034}"/>
            </a:ext>
          </a:extLst>
        </xdr:cNvPr>
        <xdr:cNvSpPr txBox="1"/>
      </xdr:nvSpPr>
      <xdr:spPr>
        <a:xfrm>
          <a:off x="28162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3B03EA20-A98F-4F3F-91B2-1F247523E763}"/>
            </a:ext>
          </a:extLst>
        </xdr:cNvPr>
        <xdr:cNvSpPr txBox="1"/>
      </xdr:nvSpPr>
      <xdr:spPr>
        <a:xfrm>
          <a:off x="21304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A143933E-5030-473F-ABED-C1A67E00272A}"/>
            </a:ext>
          </a:extLst>
        </xdr:cNvPr>
        <xdr:cNvSpPr txBox="1"/>
      </xdr:nvSpPr>
      <xdr:spPr>
        <a:xfrm>
          <a:off x="14446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126547</xdr:rowOff>
    </xdr:from>
    <xdr:to>
      <xdr:col>23</xdr:col>
      <xdr:colOff>136525</xdr:colOff>
      <xdr:row>32</xdr:row>
      <xdr:rowOff>56697</xdr:rowOff>
    </xdr:to>
    <xdr:sp macro="" textlink="">
      <xdr:nvSpPr>
        <xdr:cNvPr id="85" name="楕円 84">
          <a:extLst>
            <a:ext uri="{FF2B5EF4-FFF2-40B4-BE49-F238E27FC236}">
              <a16:creationId xmlns:a16="http://schemas.microsoft.com/office/drawing/2014/main" id="{4EA9E92D-0EE1-4768-9562-CEAC47867714}"/>
            </a:ext>
          </a:extLst>
        </xdr:cNvPr>
        <xdr:cNvSpPr/>
      </xdr:nvSpPr>
      <xdr:spPr>
        <a:xfrm>
          <a:off x="4244975" y="6197782"/>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149424</xdr:rowOff>
    </xdr:from>
    <xdr:ext cx="405111" cy="259045"/>
    <xdr:sp macro="" textlink="">
      <xdr:nvSpPr>
        <xdr:cNvPr id="86" name="有形固定資産減価償却率該当値テキスト">
          <a:extLst>
            <a:ext uri="{FF2B5EF4-FFF2-40B4-BE49-F238E27FC236}">
              <a16:creationId xmlns:a16="http://schemas.microsoft.com/office/drawing/2014/main" id="{C44EDBFB-E27E-4CC7-9184-E856862F387F}"/>
            </a:ext>
          </a:extLst>
        </xdr:cNvPr>
        <xdr:cNvSpPr txBox="1"/>
      </xdr:nvSpPr>
      <xdr:spPr>
        <a:xfrm>
          <a:off x="4342765" y="6045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80282</xdr:rowOff>
    </xdr:from>
    <xdr:to>
      <xdr:col>19</xdr:col>
      <xdr:colOff>187325</xdr:colOff>
      <xdr:row>32</xdr:row>
      <xdr:rowOff>10432</xdr:rowOff>
    </xdr:to>
    <xdr:sp macro="" textlink="">
      <xdr:nvSpPr>
        <xdr:cNvPr id="87" name="楕円 86">
          <a:extLst>
            <a:ext uri="{FF2B5EF4-FFF2-40B4-BE49-F238E27FC236}">
              <a16:creationId xmlns:a16="http://schemas.microsoft.com/office/drawing/2014/main" id="{1A2C80EB-12DC-4F53-A5AE-9FCA82A56662}"/>
            </a:ext>
          </a:extLst>
        </xdr:cNvPr>
        <xdr:cNvSpPr/>
      </xdr:nvSpPr>
      <xdr:spPr>
        <a:xfrm>
          <a:off x="3611880" y="6149612"/>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131082</xdr:rowOff>
    </xdr:from>
    <xdr:to>
      <xdr:col>23</xdr:col>
      <xdr:colOff>85725</xdr:colOff>
      <xdr:row>32</xdr:row>
      <xdr:rowOff>5897</xdr:rowOff>
    </xdr:to>
    <xdr:cxnSp macro="">
      <xdr:nvCxnSpPr>
        <xdr:cNvPr id="88" name="直線コネクタ 87">
          <a:extLst>
            <a:ext uri="{FF2B5EF4-FFF2-40B4-BE49-F238E27FC236}">
              <a16:creationId xmlns:a16="http://schemas.microsoft.com/office/drawing/2014/main" id="{F19A763A-8302-4624-BA45-CA960CB18F3C}"/>
            </a:ext>
          </a:extLst>
        </xdr:cNvPr>
        <xdr:cNvCxnSpPr/>
      </xdr:nvCxnSpPr>
      <xdr:spPr>
        <a:xfrm>
          <a:off x="3656965" y="6202317"/>
          <a:ext cx="640715" cy="4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43271</xdr:rowOff>
    </xdr:from>
    <xdr:to>
      <xdr:col>15</xdr:col>
      <xdr:colOff>187325</xdr:colOff>
      <xdr:row>31</xdr:row>
      <xdr:rowOff>144871</xdr:rowOff>
    </xdr:to>
    <xdr:sp macro="" textlink="">
      <xdr:nvSpPr>
        <xdr:cNvPr id="89" name="楕円 88">
          <a:extLst>
            <a:ext uri="{FF2B5EF4-FFF2-40B4-BE49-F238E27FC236}">
              <a16:creationId xmlns:a16="http://schemas.microsoft.com/office/drawing/2014/main" id="{C18F2D86-72FD-4DD1-AB66-9C55227939C6}"/>
            </a:ext>
          </a:extLst>
        </xdr:cNvPr>
        <xdr:cNvSpPr/>
      </xdr:nvSpPr>
      <xdr:spPr>
        <a:xfrm>
          <a:off x="2926080" y="6112601"/>
          <a:ext cx="8064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94071</xdr:rowOff>
    </xdr:from>
    <xdr:to>
      <xdr:col>19</xdr:col>
      <xdr:colOff>136525</xdr:colOff>
      <xdr:row>31</xdr:row>
      <xdr:rowOff>131082</xdr:rowOff>
    </xdr:to>
    <xdr:cxnSp macro="">
      <xdr:nvCxnSpPr>
        <xdr:cNvPr id="90" name="直線コネクタ 89">
          <a:extLst>
            <a:ext uri="{FF2B5EF4-FFF2-40B4-BE49-F238E27FC236}">
              <a16:creationId xmlns:a16="http://schemas.microsoft.com/office/drawing/2014/main" id="{567C32A6-EFED-4A70-B75F-FE143D557981}"/>
            </a:ext>
          </a:extLst>
        </xdr:cNvPr>
        <xdr:cNvCxnSpPr/>
      </xdr:nvCxnSpPr>
      <xdr:spPr>
        <a:xfrm>
          <a:off x="2971165" y="6165306"/>
          <a:ext cx="6858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146867</xdr:rowOff>
    </xdr:from>
    <xdr:to>
      <xdr:col>11</xdr:col>
      <xdr:colOff>187325</xdr:colOff>
      <xdr:row>31</xdr:row>
      <xdr:rowOff>77017</xdr:rowOff>
    </xdr:to>
    <xdr:sp macro="" textlink="">
      <xdr:nvSpPr>
        <xdr:cNvPr id="91" name="楕円 90">
          <a:extLst>
            <a:ext uri="{FF2B5EF4-FFF2-40B4-BE49-F238E27FC236}">
              <a16:creationId xmlns:a16="http://schemas.microsoft.com/office/drawing/2014/main" id="{220DAE96-28D1-4950-9C16-B24C2ECCB53B}"/>
            </a:ext>
          </a:extLst>
        </xdr:cNvPr>
        <xdr:cNvSpPr/>
      </xdr:nvSpPr>
      <xdr:spPr>
        <a:xfrm>
          <a:off x="2240280" y="6040937"/>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26217</xdr:rowOff>
    </xdr:from>
    <xdr:to>
      <xdr:col>15</xdr:col>
      <xdr:colOff>136525</xdr:colOff>
      <xdr:row>31</xdr:row>
      <xdr:rowOff>94071</xdr:rowOff>
    </xdr:to>
    <xdr:cxnSp macro="">
      <xdr:nvCxnSpPr>
        <xdr:cNvPr id="92" name="直線コネクタ 91">
          <a:extLst>
            <a:ext uri="{FF2B5EF4-FFF2-40B4-BE49-F238E27FC236}">
              <a16:creationId xmlns:a16="http://schemas.microsoft.com/office/drawing/2014/main" id="{F2068060-A2CC-414B-BFC2-4065B1044A19}"/>
            </a:ext>
          </a:extLst>
        </xdr:cNvPr>
        <xdr:cNvCxnSpPr/>
      </xdr:nvCxnSpPr>
      <xdr:spPr>
        <a:xfrm>
          <a:off x="2285365" y="6089832"/>
          <a:ext cx="685800" cy="75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97518</xdr:rowOff>
    </xdr:from>
    <xdr:to>
      <xdr:col>7</xdr:col>
      <xdr:colOff>187325</xdr:colOff>
      <xdr:row>31</xdr:row>
      <xdr:rowOff>27668</xdr:rowOff>
    </xdr:to>
    <xdr:sp macro="" textlink="">
      <xdr:nvSpPr>
        <xdr:cNvPr id="93" name="楕円 92">
          <a:extLst>
            <a:ext uri="{FF2B5EF4-FFF2-40B4-BE49-F238E27FC236}">
              <a16:creationId xmlns:a16="http://schemas.microsoft.com/office/drawing/2014/main" id="{E7D4989C-77BA-4B3F-A090-4FCCC600AB76}"/>
            </a:ext>
          </a:extLst>
        </xdr:cNvPr>
        <xdr:cNvSpPr/>
      </xdr:nvSpPr>
      <xdr:spPr>
        <a:xfrm>
          <a:off x="1554480" y="5989683"/>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148318</xdr:rowOff>
    </xdr:from>
    <xdr:to>
      <xdr:col>11</xdr:col>
      <xdr:colOff>136525</xdr:colOff>
      <xdr:row>31</xdr:row>
      <xdr:rowOff>26217</xdr:rowOff>
    </xdr:to>
    <xdr:cxnSp macro="">
      <xdr:nvCxnSpPr>
        <xdr:cNvPr id="94" name="直線コネクタ 93">
          <a:extLst>
            <a:ext uri="{FF2B5EF4-FFF2-40B4-BE49-F238E27FC236}">
              <a16:creationId xmlns:a16="http://schemas.microsoft.com/office/drawing/2014/main" id="{9D82527E-08CC-44BC-8886-058F0A415A30}"/>
            </a:ext>
          </a:extLst>
        </xdr:cNvPr>
        <xdr:cNvCxnSpPr/>
      </xdr:nvCxnSpPr>
      <xdr:spPr>
        <a:xfrm>
          <a:off x="1599565" y="6042388"/>
          <a:ext cx="685800" cy="47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57076</xdr:rowOff>
    </xdr:from>
    <xdr:ext cx="405111" cy="259045"/>
    <xdr:sp macro="" textlink="">
      <xdr:nvSpPr>
        <xdr:cNvPr id="95" name="n_1aveValue有形固定資産減価償却率">
          <a:extLst>
            <a:ext uri="{FF2B5EF4-FFF2-40B4-BE49-F238E27FC236}">
              <a16:creationId xmlns:a16="http://schemas.microsoft.com/office/drawing/2014/main" id="{86CB2170-E6F5-4118-8B4B-985959B3D32F}"/>
            </a:ext>
          </a:extLst>
        </xdr:cNvPr>
        <xdr:cNvSpPr txBox="1"/>
      </xdr:nvSpPr>
      <xdr:spPr>
        <a:xfrm>
          <a:off x="3464569" y="6299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72498</xdr:rowOff>
    </xdr:from>
    <xdr:ext cx="405111" cy="259045"/>
    <xdr:sp macro="" textlink="">
      <xdr:nvSpPr>
        <xdr:cNvPr id="96" name="n_2aveValue有形固定資産減価償却率">
          <a:extLst>
            <a:ext uri="{FF2B5EF4-FFF2-40B4-BE49-F238E27FC236}">
              <a16:creationId xmlns:a16="http://schemas.microsoft.com/office/drawing/2014/main" id="{6A279BAE-85D5-4FC5-9775-B68A4565CC72}"/>
            </a:ext>
          </a:extLst>
        </xdr:cNvPr>
        <xdr:cNvSpPr txBox="1"/>
      </xdr:nvSpPr>
      <xdr:spPr>
        <a:xfrm>
          <a:off x="2793374" y="6311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75582</xdr:rowOff>
    </xdr:from>
    <xdr:ext cx="405111" cy="259045"/>
    <xdr:sp macro="" textlink="">
      <xdr:nvSpPr>
        <xdr:cNvPr id="97" name="n_3aveValue有形固定資産減価償却率">
          <a:extLst>
            <a:ext uri="{FF2B5EF4-FFF2-40B4-BE49-F238E27FC236}">
              <a16:creationId xmlns:a16="http://schemas.microsoft.com/office/drawing/2014/main" id="{23065A61-34E0-4D9F-9F5D-C7AF2E4F2A1E}"/>
            </a:ext>
          </a:extLst>
        </xdr:cNvPr>
        <xdr:cNvSpPr txBox="1"/>
      </xdr:nvSpPr>
      <xdr:spPr>
        <a:xfrm>
          <a:off x="2107574" y="6314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117492</xdr:rowOff>
    </xdr:from>
    <xdr:ext cx="405111" cy="259045"/>
    <xdr:sp macro="" textlink="">
      <xdr:nvSpPr>
        <xdr:cNvPr id="98" name="n_4aveValue有形固定資産減価償却率">
          <a:extLst>
            <a:ext uri="{FF2B5EF4-FFF2-40B4-BE49-F238E27FC236}">
              <a16:creationId xmlns:a16="http://schemas.microsoft.com/office/drawing/2014/main" id="{CA93600A-7E38-4986-BE16-29035DED3B29}"/>
            </a:ext>
          </a:extLst>
        </xdr:cNvPr>
        <xdr:cNvSpPr txBox="1"/>
      </xdr:nvSpPr>
      <xdr:spPr>
        <a:xfrm>
          <a:off x="1421774" y="6184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26959</xdr:rowOff>
    </xdr:from>
    <xdr:ext cx="405111" cy="259045"/>
    <xdr:sp macro="" textlink="">
      <xdr:nvSpPr>
        <xdr:cNvPr id="99" name="n_1mainValue有形固定資産減価償却率">
          <a:extLst>
            <a:ext uri="{FF2B5EF4-FFF2-40B4-BE49-F238E27FC236}">
              <a16:creationId xmlns:a16="http://schemas.microsoft.com/office/drawing/2014/main" id="{889AF4C4-EAB0-4247-863D-9BB40EDA4795}"/>
            </a:ext>
          </a:extLst>
        </xdr:cNvPr>
        <xdr:cNvSpPr txBox="1"/>
      </xdr:nvSpPr>
      <xdr:spPr>
        <a:xfrm>
          <a:off x="3464569" y="5921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161398</xdr:rowOff>
    </xdr:from>
    <xdr:ext cx="405111" cy="259045"/>
    <xdr:sp macro="" textlink="">
      <xdr:nvSpPr>
        <xdr:cNvPr id="100" name="n_2mainValue有形固定資産減価償却率">
          <a:extLst>
            <a:ext uri="{FF2B5EF4-FFF2-40B4-BE49-F238E27FC236}">
              <a16:creationId xmlns:a16="http://schemas.microsoft.com/office/drawing/2014/main" id="{3A415200-C2C2-4688-88B6-4FF11A8177C3}"/>
            </a:ext>
          </a:extLst>
        </xdr:cNvPr>
        <xdr:cNvSpPr txBox="1"/>
      </xdr:nvSpPr>
      <xdr:spPr>
        <a:xfrm>
          <a:off x="2793374" y="5887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93544</xdr:rowOff>
    </xdr:from>
    <xdr:ext cx="405111" cy="259045"/>
    <xdr:sp macro="" textlink="">
      <xdr:nvSpPr>
        <xdr:cNvPr id="101" name="n_3mainValue有形固定資産減価償却率">
          <a:extLst>
            <a:ext uri="{FF2B5EF4-FFF2-40B4-BE49-F238E27FC236}">
              <a16:creationId xmlns:a16="http://schemas.microsoft.com/office/drawing/2014/main" id="{8428C44D-97BE-47B9-A2F2-A395C3BBF2E6}"/>
            </a:ext>
          </a:extLst>
        </xdr:cNvPr>
        <xdr:cNvSpPr txBox="1"/>
      </xdr:nvSpPr>
      <xdr:spPr>
        <a:xfrm>
          <a:off x="2107574" y="5821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44195</xdr:rowOff>
    </xdr:from>
    <xdr:ext cx="405111" cy="259045"/>
    <xdr:sp macro="" textlink="">
      <xdr:nvSpPr>
        <xdr:cNvPr id="102" name="n_4mainValue有形固定資産減価償却率">
          <a:extLst>
            <a:ext uri="{FF2B5EF4-FFF2-40B4-BE49-F238E27FC236}">
              <a16:creationId xmlns:a16="http://schemas.microsoft.com/office/drawing/2014/main" id="{25F0F1BA-54BF-4BC5-83BE-82CF18CA1B38}"/>
            </a:ext>
          </a:extLst>
        </xdr:cNvPr>
        <xdr:cNvSpPr txBox="1"/>
      </xdr:nvSpPr>
      <xdr:spPr>
        <a:xfrm>
          <a:off x="1421774" y="5770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7038ADEF-2371-4217-892B-F6317BA01456}"/>
            </a:ext>
          </a:extLst>
        </xdr:cNvPr>
        <xdr:cNvSpPr/>
      </xdr:nvSpPr>
      <xdr:spPr>
        <a:xfrm>
          <a:off x="10188575" y="4254500"/>
          <a:ext cx="3805555"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94260394-2E17-479E-B3CA-1D6158139C87}"/>
            </a:ext>
          </a:extLst>
        </xdr:cNvPr>
        <xdr:cNvSpPr/>
      </xdr:nvSpPr>
      <xdr:spPr>
        <a:xfrm>
          <a:off x="11144518" y="4607497"/>
          <a:ext cx="941169"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84EB1969-DE7E-4300-9D56-E59C8BB8018A}"/>
            </a:ext>
          </a:extLst>
        </xdr:cNvPr>
        <xdr:cNvSpPr/>
      </xdr:nvSpPr>
      <xdr:spPr>
        <a:xfrm>
          <a:off x="12437015" y="4585111"/>
          <a:ext cx="858709"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[ 282.3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27EB36C5-FBB0-4D9C-BC26-EDDDF2C893E0}"/>
            </a:ext>
          </a:extLst>
        </xdr:cNvPr>
        <xdr:cNvSpPr/>
      </xdr:nvSpPr>
      <xdr:spPr>
        <a:xfrm>
          <a:off x="139604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3D54F64D-E3CA-463E-AF3D-A669C491D43D}"/>
            </a:ext>
          </a:extLst>
        </xdr:cNvPr>
        <xdr:cNvSpPr/>
      </xdr:nvSpPr>
      <xdr:spPr>
        <a:xfrm>
          <a:off x="139604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BC8A1D2E-07BE-4704-BB41-CEBFBA35D848}"/>
            </a:ext>
          </a:extLst>
        </xdr:cNvPr>
        <xdr:cNvSpPr/>
      </xdr:nvSpPr>
      <xdr:spPr>
        <a:xfrm>
          <a:off x="153320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5AD2B6C5-C0C0-453F-8F42-14AFD35866F8}"/>
            </a:ext>
          </a:extLst>
        </xdr:cNvPr>
        <xdr:cNvSpPr/>
      </xdr:nvSpPr>
      <xdr:spPr>
        <a:xfrm>
          <a:off x="153320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A6E8A51D-EB20-411C-A4BF-39594782AEAE}"/>
            </a:ext>
          </a:extLst>
        </xdr:cNvPr>
        <xdr:cNvSpPr/>
      </xdr:nvSpPr>
      <xdr:spPr>
        <a:xfrm>
          <a:off x="16813530"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675FB325-0C85-45A6-9288-94D521B0E4C7}"/>
            </a:ext>
          </a:extLst>
        </xdr:cNvPr>
        <xdr:cNvSpPr/>
      </xdr:nvSpPr>
      <xdr:spPr>
        <a:xfrm>
          <a:off x="16813530"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AF957929-EE9B-473F-9DE4-5478861EC3DF}"/>
            </a:ext>
          </a:extLst>
        </xdr:cNvPr>
        <xdr:cNvSpPr/>
      </xdr:nvSpPr>
      <xdr:spPr>
        <a:xfrm>
          <a:off x="10188575" y="4932045"/>
          <a:ext cx="3805555"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F51ACC38-53E3-49EB-9A19-2249826D64FB}"/>
            </a:ext>
          </a:extLst>
        </xdr:cNvPr>
        <xdr:cNvSpPr/>
      </xdr:nvSpPr>
      <xdr:spPr>
        <a:xfrm>
          <a:off x="14241780"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B420EF53-8838-42E3-BFCA-A9DC86C8420D}"/>
            </a:ext>
          </a:extLst>
        </xdr:cNvPr>
        <xdr:cNvSpPr/>
      </xdr:nvSpPr>
      <xdr:spPr>
        <a:xfrm>
          <a:off x="14241780"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EA31BF49-5B58-40AD-8D86-39B641A16356}"/>
            </a:ext>
          </a:extLst>
        </xdr:cNvPr>
        <xdr:cNvSpPr txBox="1"/>
      </xdr:nvSpPr>
      <xdr:spPr>
        <a:xfrm>
          <a:off x="14317980" y="5229860"/>
          <a:ext cx="4100195"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公営企業債の償還に関して繰出しを行っている農業集落排水事業において、地方債の償還が順調に進んでいることなどから、将来負担額は減少傾向にあり、債務償還可能比率は類似団体に比べ低い水準となっている。今後も比率の改善に取り組んでいく。</a:t>
          </a: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B28D5BD7-0F9A-4AA3-B6BD-89CA81862294}"/>
            </a:ext>
          </a:extLst>
        </xdr:cNvPr>
        <xdr:cNvSpPr txBox="1"/>
      </xdr:nvSpPr>
      <xdr:spPr>
        <a:xfrm>
          <a:off x="1015047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4965C536-6C09-4E6E-A9A0-E94A5DDC197F}"/>
            </a:ext>
          </a:extLst>
        </xdr:cNvPr>
        <xdr:cNvCxnSpPr/>
      </xdr:nvCxnSpPr>
      <xdr:spPr>
        <a:xfrm>
          <a:off x="10188575" y="7096760"/>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C3C5B4D7-D7C9-430B-91C4-44EB8A45EE23}"/>
            </a:ext>
          </a:extLst>
        </xdr:cNvPr>
        <xdr:cNvSpPr txBox="1"/>
      </xdr:nvSpPr>
      <xdr:spPr>
        <a:xfrm>
          <a:off x="9695591" y="699914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9" name="直線コネクタ 118">
          <a:extLst>
            <a:ext uri="{FF2B5EF4-FFF2-40B4-BE49-F238E27FC236}">
              <a16:creationId xmlns:a16="http://schemas.microsoft.com/office/drawing/2014/main" id="{A71C637B-AE09-4084-9458-FD14DB592A7C}"/>
            </a:ext>
          </a:extLst>
        </xdr:cNvPr>
        <xdr:cNvCxnSpPr/>
      </xdr:nvCxnSpPr>
      <xdr:spPr>
        <a:xfrm>
          <a:off x="10188575" y="678261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0" name="テキスト ボックス 119">
          <a:extLst>
            <a:ext uri="{FF2B5EF4-FFF2-40B4-BE49-F238E27FC236}">
              <a16:creationId xmlns:a16="http://schemas.microsoft.com/office/drawing/2014/main" id="{00ED382F-F4BE-433D-BD37-C671DBADF21E}"/>
            </a:ext>
          </a:extLst>
        </xdr:cNvPr>
        <xdr:cNvSpPr txBox="1"/>
      </xdr:nvSpPr>
      <xdr:spPr>
        <a:xfrm>
          <a:off x="9695591" y="668881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1" name="直線コネクタ 120">
          <a:extLst>
            <a:ext uri="{FF2B5EF4-FFF2-40B4-BE49-F238E27FC236}">
              <a16:creationId xmlns:a16="http://schemas.microsoft.com/office/drawing/2014/main" id="{EBF0F930-625D-4760-A6A8-480A3BECD7A4}"/>
            </a:ext>
          </a:extLst>
        </xdr:cNvPr>
        <xdr:cNvCxnSpPr/>
      </xdr:nvCxnSpPr>
      <xdr:spPr>
        <a:xfrm>
          <a:off x="10188575" y="6474188"/>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2" name="テキスト ボックス 121">
          <a:extLst>
            <a:ext uri="{FF2B5EF4-FFF2-40B4-BE49-F238E27FC236}">
              <a16:creationId xmlns:a16="http://schemas.microsoft.com/office/drawing/2014/main" id="{62B0A5E0-C17D-4E5B-8AF3-1ED6E3A23948}"/>
            </a:ext>
          </a:extLst>
        </xdr:cNvPr>
        <xdr:cNvSpPr txBox="1"/>
      </xdr:nvSpPr>
      <xdr:spPr>
        <a:xfrm>
          <a:off x="9756296" y="638038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3" name="直線コネクタ 122">
          <a:extLst>
            <a:ext uri="{FF2B5EF4-FFF2-40B4-BE49-F238E27FC236}">
              <a16:creationId xmlns:a16="http://schemas.microsoft.com/office/drawing/2014/main" id="{5A68B837-C3E2-49D0-B612-F92B706241BE}"/>
            </a:ext>
          </a:extLst>
        </xdr:cNvPr>
        <xdr:cNvCxnSpPr/>
      </xdr:nvCxnSpPr>
      <xdr:spPr>
        <a:xfrm>
          <a:off x="10188575" y="6163854"/>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4" name="テキスト ボックス 123">
          <a:extLst>
            <a:ext uri="{FF2B5EF4-FFF2-40B4-BE49-F238E27FC236}">
              <a16:creationId xmlns:a16="http://schemas.microsoft.com/office/drawing/2014/main" id="{C43E24EE-7872-4DD3-B693-CD6319919F16}"/>
            </a:ext>
          </a:extLst>
        </xdr:cNvPr>
        <xdr:cNvSpPr txBox="1"/>
      </xdr:nvSpPr>
      <xdr:spPr>
        <a:xfrm>
          <a:off x="9756296" y="607576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5" name="直線コネクタ 124">
          <a:extLst>
            <a:ext uri="{FF2B5EF4-FFF2-40B4-BE49-F238E27FC236}">
              <a16:creationId xmlns:a16="http://schemas.microsoft.com/office/drawing/2014/main" id="{2562E177-4552-46F1-AFB2-ED994DF68C32}"/>
            </a:ext>
          </a:extLst>
        </xdr:cNvPr>
        <xdr:cNvCxnSpPr/>
      </xdr:nvCxnSpPr>
      <xdr:spPr>
        <a:xfrm>
          <a:off x="10188575" y="5855426"/>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6" name="テキスト ボックス 125">
          <a:extLst>
            <a:ext uri="{FF2B5EF4-FFF2-40B4-BE49-F238E27FC236}">
              <a16:creationId xmlns:a16="http://schemas.microsoft.com/office/drawing/2014/main" id="{BAC8187D-3089-4B25-B6A7-44F25F7074DB}"/>
            </a:ext>
          </a:extLst>
        </xdr:cNvPr>
        <xdr:cNvSpPr txBox="1"/>
      </xdr:nvSpPr>
      <xdr:spPr>
        <a:xfrm>
          <a:off x="9756296" y="576543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7" name="直線コネクタ 126">
          <a:extLst>
            <a:ext uri="{FF2B5EF4-FFF2-40B4-BE49-F238E27FC236}">
              <a16:creationId xmlns:a16="http://schemas.microsoft.com/office/drawing/2014/main" id="{3A1C5BC9-E1A8-49FB-A142-DD68E258E678}"/>
            </a:ext>
          </a:extLst>
        </xdr:cNvPr>
        <xdr:cNvCxnSpPr/>
      </xdr:nvCxnSpPr>
      <xdr:spPr>
        <a:xfrm>
          <a:off x="10188575" y="555461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8" name="テキスト ボックス 127">
          <a:extLst>
            <a:ext uri="{FF2B5EF4-FFF2-40B4-BE49-F238E27FC236}">
              <a16:creationId xmlns:a16="http://schemas.microsoft.com/office/drawing/2014/main" id="{7253E1C7-BEF9-4B8E-AD0B-5960774F327D}"/>
            </a:ext>
          </a:extLst>
        </xdr:cNvPr>
        <xdr:cNvSpPr txBox="1"/>
      </xdr:nvSpPr>
      <xdr:spPr>
        <a:xfrm>
          <a:off x="9756296" y="545700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9" name="直線コネクタ 128">
          <a:extLst>
            <a:ext uri="{FF2B5EF4-FFF2-40B4-BE49-F238E27FC236}">
              <a16:creationId xmlns:a16="http://schemas.microsoft.com/office/drawing/2014/main" id="{20376748-E00E-4626-96E4-A0A4F6B7D94F}"/>
            </a:ext>
          </a:extLst>
        </xdr:cNvPr>
        <xdr:cNvCxnSpPr/>
      </xdr:nvCxnSpPr>
      <xdr:spPr>
        <a:xfrm>
          <a:off x="10188575" y="5240473"/>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0" name="テキスト ボックス 129">
          <a:extLst>
            <a:ext uri="{FF2B5EF4-FFF2-40B4-BE49-F238E27FC236}">
              <a16:creationId xmlns:a16="http://schemas.microsoft.com/office/drawing/2014/main" id="{8CD8BFE1-FB21-4BA5-8CA3-73DD85F75F71}"/>
            </a:ext>
          </a:extLst>
        </xdr:cNvPr>
        <xdr:cNvSpPr txBox="1"/>
      </xdr:nvSpPr>
      <xdr:spPr>
        <a:xfrm>
          <a:off x="9856983" y="514667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id="{8DD9E341-A0B4-4D5C-B98E-46DF1D39122F}"/>
            </a:ext>
          </a:extLst>
        </xdr:cNvPr>
        <xdr:cNvCxnSpPr/>
      </xdr:nvCxnSpPr>
      <xdr:spPr>
        <a:xfrm>
          <a:off x="10188575" y="4932045"/>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a:extLst>
            <a:ext uri="{FF2B5EF4-FFF2-40B4-BE49-F238E27FC236}">
              <a16:creationId xmlns:a16="http://schemas.microsoft.com/office/drawing/2014/main" id="{5AF53752-1C39-40CD-85E8-2537368028D9}"/>
            </a:ext>
          </a:extLst>
        </xdr:cNvPr>
        <xdr:cNvSpPr/>
      </xdr:nvSpPr>
      <xdr:spPr>
        <a:xfrm>
          <a:off x="10188575" y="4932045"/>
          <a:ext cx="3805555"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117928</xdr:rowOff>
    </xdr:to>
    <xdr:cxnSp macro="">
      <xdr:nvCxnSpPr>
        <xdr:cNvPr id="133" name="直線コネクタ 132">
          <a:extLst>
            <a:ext uri="{FF2B5EF4-FFF2-40B4-BE49-F238E27FC236}">
              <a16:creationId xmlns:a16="http://schemas.microsoft.com/office/drawing/2014/main" id="{E233DAAA-29B4-40D5-AB3A-6660B4FC7687}"/>
            </a:ext>
          </a:extLst>
        </xdr:cNvPr>
        <xdr:cNvCxnSpPr/>
      </xdr:nvCxnSpPr>
      <xdr:spPr>
        <a:xfrm flipV="1">
          <a:off x="13313410" y="5240473"/>
          <a:ext cx="1269"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121755</xdr:rowOff>
    </xdr:from>
    <xdr:ext cx="469744" cy="259045"/>
    <xdr:sp macro="" textlink="">
      <xdr:nvSpPr>
        <xdr:cNvPr id="134" name="債務償還比率最小値テキスト">
          <a:extLst>
            <a:ext uri="{FF2B5EF4-FFF2-40B4-BE49-F238E27FC236}">
              <a16:creationId xmlns:a16="http://schemas.microsoft.com/office/drawing/2014/main" id="{91ED996B-A6DC-4175-95AA-B6C7C8490747}"/>
            </a:ext>
          </a:extLst>
        </xdr:cNvPr>
        <xdr:cNvSpPr txBox="1"/>
      </xdr:nvSpPr>
      <xdr:spPr>
        <a:xfrm>
          <a:off x="13369925" y="670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117928</xdr:rowOff>
    </xdr:from>
    <xdr:to>
      <xdr:col>76</xdr:col>
      <xdr:colOff>111125</xdr:colOff>
      <xdr:row>34</xdr:row>
      <xdr:rowOff>117928</xdr:rowOff>
    </xdr:to>
    <xdr:cxnSp macro="">
      <xdr:nvCxnSpPr>
        <xdr:cNvPr id="135" name="直線コネクタ 134">
          <a:extLst>
            <a:ext uri="{FF2B5EF4-FFF2-40B4-BE49-F238E27FC236}">
              <a16:creationId xmlns:a16="http://schemas.microsoft.com/office/drawing/2014/main" id="{A63B794F-4F51-42C4-BE1D-2129D358D26E}"/>
            </a:ext>
          </a:extLst>
        </xdr:cNvPr>
        <xdr:cNvCxnSpPr/>
      </xdr:nvCxnSpPr>
      <xdr:spPr>
        <a:xfrm>
          <a:off x="13251180" y="6699703"/>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6" name="債務償還比率最大値テキスト">
          <a:extLst>
            <a:ext uri="{FF2B5EF4-FFF2-40B4-BE49-F238E27FC236}">
              <a16:creationId xmlns:a16="http://schemas.microsoft.com/office/drawing/2014/main" id="{EBA54F10-70AD-4726-A1DA-7607DFAA096B}"/>
            </a:ext>
          </a:extLst>
        </xdr:cNvPr>
        <xdr:cNvSpPr txBox="1"/>
      </xdr:nvSpPr>
      <xdr:spPr>
        <a:xfrm>
          <a:off x="13369925" y="50176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7" name="直線コネクタ 136">
          <a:extLst>
            <a:ext uri="{FF2B5EF4-FFF2-40B4-BE49-F238E27FC236}">
              <a16:creationId xmlns:a16="http://schemas.microsoft.com/office/drawing/2014/main" id="{382FB1C1-C21A-43A0-8FA5-DCFDEDBCB47B}"/>
            </a:ext>
          </a:extLst>
        </xdr:cNvPr>
        <xdr:cNvCxnSpPr/>
      </xdr:nvCxnSpPr>
      <xdr:spPr>
        <a:xfrm>
          <a:off x="13251180" y="5240473"/>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146657</xdr:rowOff>
    </xdr:from>
    <xdr:ext cx="469744" cy="259045"/>
    <xdr:sp macro="" textlink="">
      <xdr:nvSpPr>
        <xdr:cNvPr id="138" name="債務償還比率平均値テキスト">
          <a:extLst>
            <a:ext uri="{FF2B5EF4-FFF2-40B4-BE49-F238E27FC236}">
              <a16:creationId xmlns:a16="http://schemas.microsoft.com/office/drawing/2014/main" id="{43406A52-E21C-45FF-8C8F-D8B5C10981BE}"/>
            </a:ext>
          </a:extLst>
        </xdr:cNvPr>
        <xdr:cNvSpPr txBox="1"/>
      </xdr:nvSpPr>
      <xdr:spPr>
        <a:xfrm>
          <a:off x="13369925" y="5697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168230</xdr:rowOff>
    </xdr:from>
    <xdr:to>
      <xdr:col>76</xdr:col>
      <xdr:colOff>73025</xdr:colOff>
      <xdr:row>29</xdr:row>
      <xdr:rowOff>98380</xdr:rowOff>
    </xdr:to>
    <xdr:sp macro="" textlink="">
      <xdr:nvSpPr>
        <xdr:cNvPr id="139" name="フローチャート: 判断 138">
          <a:extLst>
            <a:ext uri="{FF2B5EF4-FFF2-40B4-BE49-F238E27FC236}">
              <a16:creationId xmlns:a16="http://schemas.microsoft.com/office/drawing/2014/main" id="{EFADCEF7-92FA-4D3A-AA76-669E699F814E}"/>
            </a:ext>
          </a:extLst>
        </xdr:cNvPr>
        <xdr:cNvSpPr/>
      </xdr:nvSpPr>
      <xdr:spPr>
        <a:xfrm>
          <a:off x="13289280" y="5725115"/>
          <a:ext cx="80645"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39070</xdr:rowOff>
    </xdr:from>
    <xdr:to>
      <xdr:col>72</xdr:col>
      <xdr:colOff>123825</xdr:colOff>
      <xdr:row>30</xdr:row>
      <xdr:rowOff>140670</xdr:rowOff>
    </xdr:to>
    <xdr:sp macro="" textlink="">
      <xdr:nvSpPr>
        <xdr:cNvPr id="140" name="フローチャート: 判断 139">
          <a:extLst>
            <a:ext uri="{FF2B5EF4-FFF2-40B4-BE49-F238E27FC236}">
              <a16:creationId xmlns:a16="http://schemas.microsoft.com/office/drawing/2014/main" id="{3A05106F-3998-4EF4-8492-5463C0023B31}"/>
            </a:ext>
          </a:extLst>
        </xdr:cNvPr>
        <xdr:cNvSpPr/>
      </xdr:nvSpPr>
      <xdr:spPr>
        <a:xfrm>
          <a:off x="12629515" y="5935045"/>
          <a:ext cx="10731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71147</xdr:rowOff>
    </xdr:from>
    <xdr:to>
      <xdr:col>68</xdr:col>
      <xdr:colOff>123825</xdr:colOff>
      <xdr:row>31</xdr:row>
      <xdr:rowOff>1297</xdr:rowOff>
    </xdr:to>
    <xdr:sp macro="" textlink="">
      <xdr:nvSpPr>
        <xdr:cNvPr id="141" name="フローチャート: 判断 140">
          <a:extLst>
            <a:ext uri="{FF2B5EF4-FFF2-40B4-BE49-F238E27FC236}">
              <a16:creationId xmlns:a16="http://schemas.microsoft.com/office/drawing/2014/main" id="{C78577A0-846A-4C03-BEE9-557A0275FF1A}"/>
            </a:ext>
          </a:extLst>
        </xdr:cNvPr>
        <xdr:cNvSpPr/>
      </xdr:nvSpPr>
      <xdr:spPr>
        <a:xfrm>
          <a:off x="11943715" y="5965217"/>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107696</xdr:rowOff>
    </xdr:from>
    <xdr:to>
      <xdr:col>64</xdr:col>
      <xdr:colOff>123825</xdr:colOff>
      <xdr:row>31</xdr:row>
      <xdr:rowOff>37846</xdr:rowOff>
    </xdr:to>
    <xdr:sp macro="" textlink="">
      <xdr:nvSpPr>
        <xdr:cNvPr id="142" name="フローチャート: 判断 141">
          <a:extLst>
            <a:ext uri="{FF2B5EF4-FFF2-40B4-BE49-F238E27FC236}">
              <a16:creationId xmlns:a16="http://schemas.microsoft.com/office/drawing/2014/main" id="{C915BE52-1A2A-4C4E-98AE-64612DAB1DE0}"/>
            </a:ext>
          </a:extLst>
        </xdr:cNvPr>
        <xdr:cNvSpPr/>
      </xdr:nvSpPr>
      <xdr:spPr>
        <a:xfrm>
          <a:off x="11257915" y="6001766"/>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171078</xdr:rowOff>
    </xdr:from>
    <xdr:to>
      <xdr:col>60</xdr:col>
      <xdr:colOff>123825</xdr:colOff>
      <xdr:row>31</xdr:row>
      <xdr:rowOff>101228</xdr:rowOff>
    </xdr:to>
    <xdr:sp macro="" textlink="">
      <xdr:nvSpPr>
        <xdr:cNvPr id="143" name="フローチャート: 判断 142">
          <a:extLst>
            <a:ext uri="{FF2B5EF4-FFF2-40B4-BE49-F238E27FC236}">
              <a16:creationId xmlns:a16="http://schemas.microsoft.com/office/drawing/2014/main" id="{A3A93EA3-D665-40FF-9ED1-B70C1B5DAD0A}"/>
            </a:ext>
          </a:extLst>
        </xdr:cNvPr>
        <xdr:cNvSpPr/>
      </xdr:nvSpPr>
      <xdr:spPr>
        <a:xfrm>
          <a:off x="10572115" y="6070863"/>
          <a:ext cx="107315"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25AD9CD1-CEC0-4A28-ACAA-6A540F5C7C9C}"/>
            </a:ext>
          </a:extLst>
        </xdr:cNvPr>
        <xdr:cNvSpPr txBox="1"/>
      </xdr:nvSpPr>
      <xdr:spPr>
        <a:xfrm>
          <a:off x="1316037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4FF53F86-F2FA-420D-89F1-16B129D6963E}"/>
            </a:ext>
          </a:extLst>
        </xdr:cNvPr>
        <xdr:cNvSpPr txBox="1"/>
      </xdr:nvSpPr>
      <xdr:spPr>
        <a:xfrm>
          <a:off x="125272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D3612817-F440-41D0-A1B9-5320D4501C0C}"/>
            </a:ext>
          </a:extLst>
        </xdr:cNvPr>
        <xdr:cNvSpPr txBox="1"/>
      </xdr:nvSpPr>
      <xdr:spPr>
        <a:xfrm>
          <a:off x="118414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6A33C402-9801-44E4-9EA7-8928BC04D9F6}"/>
            </a:ext>
          </a:extLst>
        </xdr:cNvPr>
        <xdr:cNvSpPr txBox="1"/>
      </xdr:nvSpPr>
      <xdr:spPr>
        <a:xfrm>
          <a:off x="111556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2F99A09F-A078-46E8-BE06-176956E372B2}"/>
            </a:ext>
          </a:extLst>
        </xdr:cNvPr>
        <xdr:cNvSpPr txBox="1"/>
      </xdr:nvSpPr>
      <xdr:spPr>
        <a:xfrm>
          <a:off x="104698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73851</xdr:rowOff>
    </xdr:from>
    <xdr:to>
      <xdr:col>76</xdr:col>
      <xdr:colOff>73025</xdr:colOff>
      <xdr:row>29</xdr:row>
      <xdr:rowOff>4001</xdr:rowOff>
    </xdr:to>
    <xdr:sp macro="" textlink="">
      <xdr:nvSpPr>
        <xdr:cNvPr id="149" name="楕円 148">
          <a:extLst>
            <a:ext uri="{FF2B5EF4-FFF2-40B4-BE49-F238E27FC236}">
              <a16:creationId xmlns:a16="http://schemas.microsoft.com/office/drawing/2014/main" id="{737C89E5-D842-4198-AA84-65F5C2736E38}"/>
            </a:ext>
          </a:extLst>
        </xdr:cNvPr>
        <xdr:cNvSpPr/>
      </xdr:nvSpPr>
      <xdr:spPr>
        <a:xfrm>
          <a:off x="13289280" y="5626926"/>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96728</xdr:rowOff>
    </xdr:from>
    <xdr:ext cx="469744" cy="259045"/>
    <xdr:sp macro="" textlink="">
      <xdr:nvSpPr>
        <xdr:cNvPr id="150" name="債務償還比率該当値テキスト">
          <a:extLst>
            <a:ext uri="{FF2B5EF4-FFF2-40B4-BE49-F238E27FC236}">
              <a16:creationId xmlns:a16="http://schemas.microsoft.com/office/drawing/2014/main" id="{86BFCFFD-C54B-4070-982E-B14B0D7EC0A0}"/>
            </a:ext>
          </a:extLst>
        </xdr:cNvPr>
        <xdr:cNvSpPr txBox="1"/>
      </xdr:nvSpPr>
      <xdr:spPr>
        <a:xfrm>
          <a:off x="13369925" y="547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51834</xdr:rowOff>
    </xdr:from>
    <xdr:to>
      <xdr:col>72</xdr:col>
      <xdr:colOff>123825</xdr:colOff>
      <xdr:row>29</xdr:row>
      <xdr:rowOff>153434</xdr:rowOff>
    </xdr:to>
    <xdr:sp macro="" textlink="">
      <xdr:nvSpPr>
        <xdr:cNvPr id="151" name="楕円 150">
          <a:extLst>
            <a:ext uri="{FF2B5EF4-FFF2-40B4-BE49-F238E27FC236}">
              <a16:creationId xmlns:a16="http://schemas.microsoft.com/office/drawing/2014/main" id="{FCE3F50F-64DA-4295-B13E-463312632545}"/>
            </a:ext>
          </a:extLst>
        </xdr:cNvPr>
        <xdr:cNvSpPr/>
      </xdr:nvSpPr>
      <xdr:spPr>
        <a:xfrm>
          <a:off x="12629515" y="5780169"/>
          <a:ext cx="10731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124651</xdr:rowOff>
    </xdr:from>
    <xdr:to>
      <xdr:col>76</xdr:col>
      <xdr:colOff>22225</xdr:colOff>
      <xdr:row>29</xdr:row>
      <xdr:rowOff>102634</xdr:rowOff>
    </xdr:to>
    <xdr:cxnSp macro="">
      <xdr:nvCxnSpPr>
        <xdr:cNvPr id="152" name="直線コネクタ 151">
          <a:extLst>
            <a:ext uri="{FF2B5EF4-FFF2-40B4-BE49-F238E27FC236}">
              <a16:creationId xmlns:a16="http://schemas.microsoft.com/office/drawing/2014/main" id="{C4B70F72-FB1C-41C7-A251-3551D083438C}"/>
            </a:ext>
          </a:extLst>
        </xdr:cNvPr>
        <xdr:cNvCxnSpPr/>
      </xdr:nvCxnSpPr>
      <xdr:spPr>
        <a:xfrm flipV="1">
          <a:off x="12684125" y="5679631"/>
          <a:ext cx="631190" cy="14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21490</xdr:rowOff>
    </xdr:from>
    <xdr:to>
      <xdr:col>68</xdr:col>
      <xdr:colOff>123825</xdr:colOff>
      <xdr:row>30</xdr:row>
      <xdr:rowOff>123090</xdr:rowOff>
    </xdr:to>
    <xdr:sp macro="" textlink="">
      <xdr:nvSpPr>
        <xdr:cNvPr id="153" name="楕円 152">
          <a:extLst>
            <a:ext uri="{FF2B5EF4-FFF2-40B4-BE49-F238E27FC236}">
              <a16:creationId xmlns:a16="http://schemas.microsoft.com/office/drawing/2014/main" id="{5A79B7B3-5C2D-41EE-A775-8F4998B6D14B}"/>
            </a:ext>
          </a:extLst>
        </xdr:cNvPr>
        <xdr:cNvSpPr/>
      </xdr:nvSpPr>
      <xdr:spPr>
        <a:xfrm>
          <a:off x="11943715" y="5913655"/>
          <a:ext cx="10731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102634</xdr:rowOff>
    </xdr:from>
    <xdr:to>
      <xdr:col>72</xdr:col>
      <xdr:colOff>73025</xdr:colOff>
      <xdr:row>30</xdr:row>
      <xdr:rowOff>72290</xdr:rowOff>
    </xdr:to>
    <xdr:cxnSp macro="">
      <xdr:nvCxnSpPr>
        <xdr:cNvPr id="154" name="直線コネクタ 153">
          <a:extLst>
            <a:ext uri="{FF2B5EF4-FFF2-40B4-BE49-F238E27FC236}">
              <a16:creationId xmlns:a16="http://schemas.microsoft.com/office/drawing/2014/main" id="{DAA93975-182C-4092-8E2D-8DA952D0F23A}"/>
            </a:ext>
          </a:extLst>
        </xdr:cNvPr>
        <xdr:cNvCxnSpPr/>
      </xdr:nvCxnSpPr>
      <xdr:spPr>
        <a:xfrm flipV="1">
          <a:off x="11998325" y="5823349"/>
          <a:ext cx="685800" cy="143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75157</xdr:rowOff>
    </xdr:from>
    <xdr:to>
      <xdr:col>64</xdr:col>
      <xdr:colOff>123825</xdr:colOff>
      <xdr:row>31</xdr:row>
      <xdr:rowOff>5307</xdr:rowOff>
    </xdr:to>
    <xdr:sp macro="" textlink="">
      <xdr:nvSpPr>
        <xdr:cNvPr id="155" name="楕円 154">
          <a:extLst>
            <a:ext uri="{FF2B5EF4-FFF2-40B4-BE49-F238E27FC236}">
              <a16:creationId xmlns:a16="http://schemas.microsoft.com/office/drawing/2014/main" id="{4168B886-E778-4722-BC61-6DE06CBB9B3B}"/>
            </a:ext>
          </a:extLst>
        </xdr:cNvPr>
        <xdr:cNvSpPr/>
      </xdr:nvSpPr>
      <xdr:spPr>
        <a:xfrm>
          <a:off x="11257915" y="5971132"/>
          <a:ext cx="10731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72290</xdr:rowOff>
    </xdr:from>
    <xdr:to>
      <xdr:col>68</xdr:col>
      <xdr:colOff>73025</xdr:colOff>
      <xdr:row>30</xdr:row>
      <xdr:rowOff>125957</xdr:rowOff>
    </xdr:to>
    <xdr:cxnSp macro="">
      <xdr:nvCxnSpPr>
        <xdr:cNvPr id="156" name="直線コネクタ 155">
          <a:extLst>
            <a:ext uri="{FF2B5EF4-FFF2-40B4-BE49-F238E27FC236}">
              <a16:creationId xmlns:a16="http://schemas.microsoft.com/office/drawing/2014/main" id="{91B105CA-39AD-48AD-AF91-7F596B4F48CF}"/>
            </a:ext>
          </a:extLst>
        </xdr:cNvPr>
        <xdr:cNvCxnSpPr/>
      </xdr:nvCxnSpPr>
      <xdr:spPr>
        <a:xfrm flipV="1">
          <a:off x="11312525" y="5966360"/>
          <a:ext cx="685800" cy="59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165372</xdr:rowOff>
    </xdr:from>
    <xdr:to>
      <xdr:col>60</xdr:col>
      <xdr:colOff>123825</xdr:colOff>
      <xdr:row>31</xdr:row>
      <xdr:rowOff>95522</xdr:rowOff>
    </xdr:to>
    <xdr:sp macro="" textlink="">
      <xdr:nvSpPr>
        <xdr:cNvPr id="157" name="楕円 156">
          <a:extLst>
            <a:ext uri="{FF2B5EF4-FFF2-40B4-BE49-F238E27FC236}">
              <a16:creationId xmlns:a16="http://schemas.microsoft.com/office/drawing/2014/main" id="{38DA2516-BF1C-4936-B507-F5D0369EF2FA}"/>
            </a:ext>
          </a:extLst>
        </xdr:cNvPr>
        <xdr:cNvSpPr/>
      </xdr:nvSpPr>
      <xdr:spPr>
        <a:xfrm>
          <a:off x="10572115" y="6065157"/>
          <a:ext cx="10731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125957</xdr:rowOff>
    </xdr:from>
    <xdr:to>
      <xdr:col>64</xdr:col>
      <xdr:colOff>73025</xdr:colOff>
      <xdr:row>31</xdr:row>
      <xdr:rowOff>44722</xdr:rowOff>
    </xdr:to>
    <xdr:cxnSp macro="">
      <xdr:nvCxnSpPr>
        <xdr:cNvPr id="158" name="直線コネクタ 157">
          <a:extLst>
            <a:ext uri="{FF2B5EF4-FFF2-40B4-BE49-F238E27FC236}">
              <a16:creationId xmlns:a16="http://schemas.microsoft.com/office/drawing/2014/main" id="{38153558-A26A-428F-8EA8-924C044A4218}"/>
            </a:ext>
          </a:extLst>
        </xdr:cNvPr>
        <xdr:cNvCxnSpPr/>
      </xdr:nvCxnSpPr>
      <xdr:spPr>
        <a:xfrm flipV="1">
          <a:off x="10626725" y="6025742"/>
          <a:ext cx="685800" cy="88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131797</xdr:rowOff>
    </xdr:from>
    <xdr:ext cx="469744" cy="259045"/>
    <xdr:sp macro="" textlink="">
      <xdr:nvSpPr>
        <xdr:cNvPr id="159" name="n_1aveValue債務償還比率">
          <a:extLst>
            <a:ext uri="{FF2B5EF4-FFF2-40B4-BE49-F238E27FC236}">
              <a16:creationId xmlns:a16="http://schemas.microsoft.com/office/drawing/2014/main" id="{112B5B57-F353-436D-AC31-F737A1080B02}"/>
            </a:ext>
          </a:extLst>
        </xdr:cNvPr>
        <xdr:cNvSpPr txBox="1"/>
      </xdr:nvSpPr>
      <xdr:spPr>
        <a:xfrm>
          <a:off x="12459412" y="6031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163874</xdr:rowOff>
    </xdr:from>
    <xdr:ext cx="469744" cy="259045"/>
    <xdr:sp macro="" textlink="">
      <xdr:nvSpPr>
        <xdr:cNvPr id="160" name="n_2aveValue債務償還比率">
          <a:extLst>
            <a:ext uri="{FF2B5EF4-FFF2-40B4-BE49-F238E27FC236}">
              <a16:creationId xmlns:a16="http://schemas.microsoft.com/office/drawing/2014/main" id="{997FBFC5-9755-4843-8CCA-A189699450DD}"/>
            </a:ext>
          </a:extLst>
        </xdr:cNvPr>
        <xdr:cNvSpPr txBox="1"/>
      </xdr:nvSpPr>
      <xdr:spPr>
        <a:xfrm>
          <a:off x="11780597" y="606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28973</xdr:rowOff>
    </xdr:from>
    <xdr:ext cx="469744" cy="259045"/>
    <xdr:sp macro="" textlink="">
      <xdr:nvSpPr>
        <xdr:cNvPr id="161" name="n_3aveValue債務償還比率">
          <a:extLst>
            <a:ext uri="{FF2B5EF4-FFF2-40B4-BE49-F238E27FC236}">
              <a16:creationId xmlns:a16="http://schemas.microsoft.com/office/drawing/2014/main" id="{C2EE9ECE-84D8-4413-BAF3-524FE288AF9C}"/>
            </a:ext>
          </a:extLst>
        </xdr:cNvPr>
        <xdr:cNvSpPr txBox="1"/>
      </xdr:nvSpPr>
      <xdr:spPr>
        <a:xfrm>
          <a:off x="11094797" y="6094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92355</xdr:rowOff>
    </xdr:from>
    <xdr:ext cx="469744" cy="259045"/>
    <xdr:sp macro="" textlink="">
      <xdr:nvSpPr>
        <xdr:cNvPr id="162" name="n_4aveValue債務償還比率">
          <a:extLst>
            <a:ext uri="{FF2B5EF4-FFF2-40B4-BE49-F238E27FC236}">
              <a16:creationId xmlns:a16="http://schemas.microsoft.com/office/drawing/2014/main" id="{54241DF4-55DC-4932-A9C8-F9EA619F2EB1}"/>
            </a:ext>
          </a:extLst>
        </xdr:cNvPr>
        <xdr:cNvSpPr txBox="1"/>
      </xdr:nvSpPr>
      <xdr:spPr>
        <a:xfrm>
          <a:off x="10408997" y="616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169961</xdr:rowOff>
    </xdr:from>
    <xdr:ext cx="469744" cy="259045"/>
    <xdr:sp macro="" textlink="">
      <xdr:nvSpPr>
        <xdr:cNvPr id="163" name="n_1mainValue債務償還比率">
          <a:extLst>
            <a:ext uri="{FF2B5EF4-FFF2-40B4-BE49-F238E27FC236}">
              <a16:creationId xmlns:a16="http://schemas.microsoft.com/office/drawing/2014/main" id="{30C43F0C-B5BA-48B5-941D-7565E76A49B2}"/>
            </a:ext>
          </a:extLst>
        </xdr:cNvPr>
        <xdr:cNvSpPr txBox="1"/>
      </xdr:nvSpPr>
      <xdr:spPr>
        <a:xfrm>
          <a:off x="12459412" y="5555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139617</xdr:rowOff>
    </xdr:from>
    <xdr:ext cx="469744" cy="259045"/>
    <xdr:sp macro="" textlink="">
      <xdr:nvSpPr>
        <xdr:cNvPr id="164" name="n_2mainValue債務償還比率">
          <a:extLst>
            <a:ext uri="{FF2B5EF4-FFF2-40B4-BE49-F238E27FC236}">
              <a16:creationId xmlns:a16="http://schemas.microsoft.com/office/drawing/2014/main" id="{C234818D-661A-44CE-ABEB-1ABE4966F965}"/>
            </a:ext>
          </a:extLst>
        </xdr:cNvPr>
        <xdr:cNvSpPr txBox="1"/>
      </xdr:nvSpPr>
      <xdr:spPr>
        <a:xfrm>
          <a:off x="11780597" y="568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21834</xdr:rowOff>
    </xdr:from>
    <xdr:ext cx="469744" cy="259045"/>
    <xdr:sp macro="" textlink="">
      <xdr:nvSpPr>
        <xdr:cNvPr id="165" name="n_3mainValue債務償還比率">
          <a:extLst>
            <a:ext uri="{FF2B5EF4-FFF2-40B4-BE49-F238E27FC236}">
              <a16:creationId xmlns:a16="http://schemas.microsoft.com/office/drawing/2014/main" id="{BC34715A-8A6C-4940-80FC-2DADB7B64653}"/>
            </a:ext>
          </a:extLst>
        </xdr:cNvPr>
        <xdr:cNvSpPr txBox="1"/>
      </xdr:nvSpPr>
      <xdr:spPr>
        <a:xfrm>
          <a:off x="11094797" y="5742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112049</xdr:rowOff>
    </xdr:from>
    <xdr:ext cx="469744" cy="259045"/>
    <xdr:sp macro="" textlink="">
      <xdr:nvSpPr>
        <xdr:cNvPr id="166" name="n_4mainValue債務償還比率">
          <a:extLst>
            <a:ext uri="{FF2B5EF4-FFF2-40B4-BE49-F238E27FC236}">
              <a16:creationId xmlns:a16="http://schemas.microsoft.com/office/drawing/2014/main" id="{3C486F86-51DF-4D87-B142-0C0CA1102D1F}"/>
            </a:ext>
          </a:extLst>
        </xdr:cNvPr>
        <xdr:cNvSpPr txBox="1"/>
      </xdr:nvSpPr>
      <xdr:spPr>
        <a:xfrm>
          <a:off x="10408997" y="5836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a:extLst>
            <a:ext uri="{FF2B5EF4-FFF2-40B4-BE49-F238E27FC236}">
              <a16:creationId xmlns:a16="http://schemas.microsoft.com/office/drawing/2014/main" id="{CE6BECBB-8DA9-4CF7-8E6D-343834A6A7BE}"/>
            </a:ext>
          </a:extLst>
        </xdr:cNvPr>
        <xdr:cNvSpPr/>
      </xdr:nvSpPr>
      <xdr:spPr>
        <a:xfrm>
          <a:off x="1142365" y="797242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a:extLst>
            <a:ext uri="{FF2B5EF4-FFF2-40B4-BE49-F238E27FC236}">
              <a16:creationId xmlns:a16="http://schemas.microsoft.com/office/drawing/2014/main" id="{B40F7A72-C530-4B35-9DDC-135EEA5D38EC}"/>
            </a:ext>
          </a:extLst>
        </xdr:cNvPr>
        <xdr:cNvSpPr/>
      </xdr:nvSpPr>
      <xdr:spPr>
        <a:xfrm>
          <a:off x="1142365" y="1177099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a:extLst>
            <a:ext uri="{FF2B5EF4-FFF2-40B4-BE49-F238E27FC236}">
              <a16:creationId xmlns:a16="http://schemas.microsoft.com/office/drawing/2014/main" id="{28BE04BC-3C35-4E2F-8603-1066C893AD33}"/>
            </a:ext>
          </a:extLst>
        </xdr:cNvPr>
        <xdr:cNvSpPr txBox="1"/>
      </xdr:nvSpPr>
      <xdr:spPr>
        <a:xfrm>
          <a:off x="830580" y="82226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a:extLst>
            <a:ext uri="{FF2B5EF4-FFF2-40B4-BE49-F238E27FC236}">
              <a16:creationId xmlns:a16="http://schemas.microsoft.com/office/drawing/2014/main" id="{266DC300-AF82-48BD-B483-14A504EF796D}"/>
            </a:ext>
          </a:extLst>
        </xdr:cNvPr>
        <xdr:cNvSpPr txBox="1"/>
      </xdr:nvSpPr>
      <xdr:spPr>
        <a:xfrm>
          <a:off x="6285865" y="1089533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a:extLst>
            <a:ext uri="{FF2B5EF4-FFF2-40B4-BE49-F238E27FC236}">
              <a16:creationId xmlns:a16="http://schemas.microsoft.com/office/drawing/2014/main" id="{7CEB12F5-0479-4F52-B3A4-BF876FFBB09C}"/>
            </a:ext>
          </a:extLst>
        </xdr:cNvPr>
        <xdr:cNvSpPr txBox="1"/>
      </xdr:nvSpPr>
      <xdr:spPr>
        <a:xfrm>
          <a:off x="830580" y="119995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a:extLst>
            <a:ext uri="{FF2B5EF4-FFF2-40B4-BE49-F238E27FC236}">
              <a16:creationId xmlns:a16="http://schemas.microsoft.com/office/drawing/2014/main" id="{470DBF0E-B362-499B-A49E-F9A1C9BC1E84}"/>
            </a:ext>
          </a:extLst>
        </xdr:cNvPr>
        <xdr:cNvSpPr txBox="1"/>
      </xdr:nvSpPr>
      <xdr:spPr>
        <a:xfrm>
          <a:off x="6285865" y="147574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BE3BF9E-79D0-4EC0-B3D0-0EF9CD913183}"/>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3061761-51C5-4C70-BFED-7CB160464071}"/>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0043A70-5D40-4E0B-BCCD-08F96883992A}"/>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9F80E9F-1FAF-4402-B9A8-55873906D79F}"/>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千葉県長南町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E66ADB5-EEFC-4E67-A300-31D5967FDAAB}"/>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1DD7695-A0C0-47A9-9CAF-A590A610668B}"/>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7B67BD1-0366-42F3-BD50-1EAE777D1896}"/>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EAD6A74-CC3C-4AB7-B385-01C8742FFE01}"/>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506DE33-81CB-4A5B-96E1-ECF333C9CE12}"/>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2E9DC1C-B700-4D52-8842-2E974C824E63}"/>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7,594
7,545
65.51
6,104,246
5,750,431
215,288
3,455,893
4,011,238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A892F63-4B59-486B-A139-A97231EEE740}"/>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E1AA266-3E7B-4299-8291-C6917A50AF4B}"/>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9476177-5E09-4F19-B5CA-8DDF96FCB9AE}"/>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9AB63D1-F2FE-452E-BBB1-3FDB607F150F}"/>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E29C1F3-E6B7-424D-8520-C3F5E00B3DDD}"/>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3862E3AE-B384-4A00-A1BE-7EC62C3DF669}"/>
            </a:ext>
          </a:extLst>
        </xdr:cNvPr>
        <xdr:cNvSpPr/>
      </xdr:nvSpPr>
      <xdr:spPr>
        <a:xfrm>
          <a:off x="6474460" y="1714500"/>
          <a:ext cx="329819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C0A4ED6-0CC7-4FD1-9450-D1ADA7C95A93}"/>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BD98130-67E3-4A5A-A2B2-452A322F06CB}"/>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F4C1719-06F0-4A8D-9403-E9B732DC3280}"/>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23E90D2-A6EA-4EB5-A42E-9AAF1FB22511}"/>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051865D-ADB7-4E48-9107-09CE81BA1C43}"/>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8C02200-34E2-42F5-93B6-C78D5B99F5BD}"/>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5D60BB9-E135-4817-B152-C90C6F517A0D}"/>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60A78CB-149D-4583-BA2E-559829904C01}"/>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FBDEB77-0ED1-40BA-914C-516A4745DC74}"/>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CAC5250-7EBC-4AB4-94C2-28DDA6980C74}"/>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CA562B1-45AF-4A9B-89D7-742F6DC80E24}"/>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6A7E4A9-B37D-4157-9E97-36E638EE4949}"/>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D079A5E-92E9-4B83-8287-FBA8DC10CADB}"/>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1918EABA-0235-44B0-A731-CE20D9D17D34}"/>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B7C43C6-7F9B-43E9-8154-3316B06F9722}"/>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D655DC7-E60A-4998-B8EE-86A551A82133}"/>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AF72020-5D0C-4E8D-9109-3F0AB0979373}"/>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7EC08B4-B1B1-40AF-9634-18FAB44FF2E1}"/>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EA81135-268F-4036-8AE7-4A7BFCE15B9D}"/>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1ED3CF2-3AF5-4EAC-9A67-A7E3B9BE92B4}"/>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F42D930-C29D-4CAF-AC58-E62ECA02B84D}"/>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9597455-2B3B-4995-9C00-9981F2B007D0}"/>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533F693-8A70-4464-8F63-96C4066ED84B}"/>
            </a:ext>
          </a:extLst>
        </xdr:cNvPr>
        <xdr:cNvSpPr/>
      </xdr:nvSpPr>
      <xdr:spPr>
        <a:xfrm>
          <a:off x="6858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4B2A3690-B08A-4DB9-910B-96BF1288CCA3}"/>
            </a:ext>
          </a:extLst>
        </xdr:cNvPr>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175B14AE-D6B6-48E3-819F-9D8C6369793A}"/>
            </a:ext>
          </a:extLst>
        </xdr:cNvPr>
        <xdr:cNvCxnSpPr/>
      </xdr:nvCxnSpPr>
      <xdr:spPr>
        <a:xfrm>
          <a:off x="6858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589BAAB-71E8-4047-8E70-6C7F5E00F78C}"/>
            </a:ext>
          </a:extLst>
        </xdr:cNvPr>
        <xdr:cNvSpPr txBox="1"/>
      </xdr:nvSpPr>
      <xdr:spPr>
        <a:xfrm>
          <a:off x="273866"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271C6A34-59A5-4575-88B2-6ACABA0A5DAF}"/>
            </a:ext>
          </a:extLst>
        </xdr:cNvPr>
        <xdr:cNvCxnSpPr/>
      </xdr:nvCxnSpPr>
      <xdr:spPr>
        <a:xfrm>
          <a:off x="68580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2328BA77-612C-4418-A960-654BEC2E75AA}"/>
            </a:ext>
          </a:extLst>
        </xdr:cNvPr>
        <xdr:cNvSpPr txBox="1"/>
      </xdr:nvSpPr>
      <xdr:spPr>
        <a:xfrm>
          <a:off x="273866"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FED7A9C6-FD90-4C59-884C-C34A0EA751CC}"/>
            </a:ext>
          </a:extLst>
        </xdr:cNvPr>
        <xdr:cNvCxnSpPr/>
      </xdr:nvCxnSpPr>
      <xdr:spPr>
        <a:xfrm>
          <a:off x="6858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B144DE87-5E14-42EB-8BA1-EA1BCC8BE97F}"/>
            </a:ext>
          </a:extLst>
        </xdr:cNvPr>
        <xdr:cNvSpPr txBox="1"/>
      </xdr:nvSpPr>
      <xdr:spPr>
        <a:xfrm>
          <a:off x="343701" y="671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7880C502-E2F3-45B0-98DE-A5F041525B34}"/>
            </a:ext>
          </a:extLst>
        </xdr:cNvPr>
        <xdr:cNvCxnSpPr/>
      </xdr:nvCxnSpPr>
      <xdr:spPr>
        <a:xfrm>
          <a:off x="68580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EC87D30D-11B5-4A6F-A1CA-CC4AD80C0A70}"/>
            </a:ext>
          </a:extLst>
        </xdr:cNvPr>
        <xdr:cNvSpPr txBox="1"/>
      </xdr:nvSpPr>
      <xdr:spPr>
        <a:xfrm>
          <a:off x="343701" y="6336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989625D5-6C44-4DF1-8287-E6EC2DA472DF}"/>
            </a:ext>
          </a:extLst>
        </xdr:cNvPr>
        <xdr:cNvCxnSpPr/>
      </xdr:nvCxnSpPr>
      <xdr:spPr>
        <a:xfrm>
          <a:off x="68580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60642EF1-DAFB-4D9A-A684-037B2E75842E}"/>
            </a:ext>
          </a:extLst>
        </xdr:cNvPr>
        <xdr:cNvSpPr txBox="1"/>
      </xdr:nvSpPr>
      <xdr:spPr>
        <a:xfrm>
          <a:off x="343701" y="595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8E1B7204-5349-431D-901A-CFC4EA42F3B6}"/>
            </a:ext>
          </a:extLst>
        </xdr:cNvPr>
        <xdr:cNvCxnSpPr/>
      </xdr:nvCxnSpPr>
      <xdr:spPr>
        <a:xfrm>
          <a:off x="68580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80971B76-8777-44B9-9FD4-2009C9460139}"/>
            </a:ext>
          </a:extLst>
        </xdr:cNvPr>
        <xdr:cNvSpPr txBox="1"/>
      </xdr:nvSpPr>
      <xdr:spPr>
        <a:xfrm>
          <a:off x="343701" y="557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76990B71-17B2-4DF9-94AF-9FC48CA579DC}"/>
            </a:ext>
          </a:extLst>
        </xdr:cNvPr>
        <xdr:cNvCxnSpPr/>
      </xdr:nvCxnSpPr>
      <xdr:spPr>
        <a:xfrm>
          <a:off x="6858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969D12AE-F570-44D7-8FB8-5EC410C0BD3C}"/>
            </a:ext>
          </a:extLst>
        </xdr:cNvPr>
        <xdr:cNvSpPr txBox="1"/>
      </xdr:nvSpPr>
      <xdr:spPr>
        <a:xfrm>
          <a:off x="386866" y="519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46926584-0E2F-4AEF-A9E6-F60B0B30DB6C}"/>
            </a:ext>
          </a:extLst>
        </xdr:cNvPr>
        <xdr:cNvSpPr/>
      </xdr:nvSpPr>
      <xdr:spPr>
        <a:xfrm>
          <a:off x="6858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43815</xdr:rowOff>
    </xdr:from>
    <xdr:to>
      <xdr:col>24</xdr:col>
      <xdr:colOff>62865</xdr:colOff>
      <xdr:row>41</xdr:row>
      <xdr:rowOff>165735</xdr:rowOff>
    </xdr:to>
    <xdr:cxnSp macro="">
      <xdr:nvCxnSpPr>
        <xdr:cNvPr id="57" name="直線コネクタ 56">
          <a:extLst>
            <a:ext uri="{FF2B5EF4-FFF2-40B4-BE49-F238E27FC236}">
              <a16:creationId xmlns:a16="http://schemas.microsoft.com/office/drawing/2014/main" id="{DA68B841-7479-4815-94CA-D920FA26F449}"/>
            </a:ext>
          </a:extLst>
        </xdr:cNvPr>
        <xdr:cNvCxnSpPr/>
      </xdr:nvCxnSpPr>
      <xdr:spPr>
        <a:xfrm flipV="1">
          <a:off x="4173855" y="5703570"/>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169562</xdr:rowOff>
    </xdr:from>
    <xdr:ext cx="405111" cy="259045"/>
    <xdr:sp macro="" textlink="">
      <xdr:nvSpPr>
        <xdr:cNvPr id="58" name="【道路】&#10;有形固定資産減価償却率最小値テキスト">
          <a:extLst>
            <a:ext uri="{FF2B5EF4-FFF2-40B4-BE49-F238E27FC236}">
              <a16:creationId xmlns:a16="http://schemas.microsoft.com/office/drawing/2014/main" id="{22CE8733-E1BA-4D19-B3E0-8FCB44C84EA5}"/>
            </a:ext>
          </a:extLst>
        </xdr:cNvPr>
        <xdr:cNvSpPr txBox="1"/>
      </xdr:nvSpPr>
      <xdr:spPr>
        <a:xfrm>
          <a:off x="421259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165735</xdr:rowOff>
    </xdr:from>
    <xdr:to>
      <xdr:col>24</xdr:col>
      <xdr:colOff>152400</xdr:colOff>
      <xdr:row>41</xdr:row>
      <xdr:rowOff>165735</xdr:rowOff>
    </xdr:to>
    <xdr:cxnSp macro="">
      <xdr:nvCxnSpPr>
        <xdr:cNvPr id="59" name="直線コネクタ 58">
          <a:extLst>
            <a:ext uri="{FF2B5EF4-FFF2-40B4-BE49-F238E27FC236}">
              <a16:creationId xmlns:a16="http://schemas.microsoft.com/office/drawing/2014/main" id="{8A20847E-6E67-478F-9574-B4E7DE73FD70}"/>
            </a:ext>
          </a:extLst>
        </xdr:cNvPr>
        <xdr:cNvCxnSpPr/>
      </xdr:nvCxnSpPr>
      <xdr:spPr>
        <a:xfrm>
          <a:off x="4112260" y="71989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161942</xdr:rowOff>
    </xdr:from>
    <xdr:ext cx="405111" cy="259045"/>
    <xdr:sp macro="" textlink="">
      <xdr:nvSpPr>
        <xdr:cNvPr id="60" name="【道路】&#10;有形固定資産減価償却率最大値テキスト">
          <a:extLst>
            <a:ext uri="{FF2B5EF4-FFF2-40B4-BE49-F238E27FC236}">
              <a16:creationId xmlns:a16="http://schemas.microsoft.com/office/drawing/2014/main" id="{A514EA73-CBCF-4D93-A78D-72DD4565D67F}"/>
            </a:ext>
          </a:extLst>
        </xdr:cNvPr>
        <xdr:cNvSpPr txBox="1"/>
      </xdr:nvSpPr>
      <xdr:spPr>
        <a:xfrm>
          <a:off x="4212590" y="547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43815</xdr:rowOff>
    </xdr:from>
    <xdr:to>
      <xdr:col>24</xdr:col>
      <xdr:colOff>152400</xdr:colOff>
      <xdr:row>33</xdr:row>
      <xdr:rowOff>43815</xdr:rowOff>
    </xdr:to>
    <xdr:cxnSp macro="">
      <xdr:nvCxnSpPr>
        <xdr:cNvPr id="61" name="直線コネクタ 60">
          <a:extLst>
            <a:ext uri="{FF2B5EF4-FFF2-40B4-BE49-F238E27FC236}">
              <a16:creationId xmlns:a16="http://schemas.microsoft.com/office/drawing/2014/main" id="{7CD3CA5D-3774-4024-AAB6-79536E89E485}"/>
            </a:ext>
          </a:extLst>
        </xdr:cNvPr>
        <xdr:cNvCxnSpPr/>
      </xdr:nvCxnSpPr>
      <xdr:spPr>
        <a:xfrm>
          <a:off x="4112260" y="57035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15892</xdr:rowOff>
    </xdr:from>
    <xdr:ext cx="405111" cy="259045"/>
    <xdr:sp macro="" textlink="">
      <xdr:nvSpPr>
        <xdr:cNvPr id="62" name="【道路】&#10;有形固定資産減価償却率平均値テキスト">
          <a:extLst>
            <a:ext uri="{FF2B5EF4-FFF2-40B4-BE49-F238E27FC236}">
              <a16:creationId xmlns:a16="http://schemas.microsoft.com/office/drawing/2014/main" id="{E520D7A3-CD31-4B89-AE4B-9D6724F0EF32}"/>
            </a:ext>
          </a:extLst>
        </xdr:cNvPr>
        <xdr:cNvSpPr txBox="1"/>
      </xdr:nvSpPr>
      <xdr:spPr>
        <a:xfrm>
          <a:off x="4212590" y="63633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164465</xdr:rowOff>
    </xdr:from>
    <xdr:to>
      <xdr:col>24</xdr:col>
      <xdr:colOff>114300</xdr:colOff>
      <xdr:row>38</xdr:row>
      <xdr:rowOff>94615</xdr:rowOff>
    </xdr:to>
    <xdr:sp macro="" textlink="">
      <xdr:nvSpPr>
        <xdr:cNvPr id="63" name="フローチャート: 判断 62">
          <a:extLst>
            <a:ext uri="{FF2B5EF4-FFF2-40B4-BE49-F238E27FC236}">
              <a16:creationId xmlns:a16="http://schemas.microsoft.com/office/drawing/2014/main" id="{BCC4ACBD-3EE0-4955-ACD2-EBA1F15536B0}"/>
            </a:ext>
          </a:extLst>
        </xdr:cNvPr>
        <xdr:cNvSpPr/>
      </xdr:nvSpPr>
      <xdr:spPr>
        <a:xfrm>
          <a:off x="4131310" y="651192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8255</xdr:rowOff>
    </xdr:from>
    <xdr:to>
      <xdr:col>20</xdr:col>
      <xdr:colOff>38100</xdr:colOff>
      <xdr:row>38</xdr:row>
      <xdr:rowOff>109855</xdr:rowOff>
    </xdr:to>
    <xdr:sp macro="" textlink="">
      <xdr:nvSpPr>
        <xdr:cNvPr id="64" name="フローチャート: 判断 63">
          <a:extLst>
            <a:ext uri="{FF2B5EF4-FFF2-40B4-BE49-F238E27FC236}">
              <a16:creationId xmlns:a16="http://schemas.microsoft.com/office/drawing/2014/main" id="{2AE798DA-42C7-453A-95AA-59798304CC51}"/>
            </a:ext>
          </a:extLst>
        </xdr:cNvPr>
        <xdr:cNvSpPr/>
      </xdr:nvSpPr>
      <xdr:spPr>
        <a:xfrm>
          <a:off x="3388360" y="65252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5" name="フローチャート: 判断 64">
          <a:extLst>
            <a:ext uri="{FF2B5EF4-FFF2-40B4-BE49-F238E27FC236}">
              <a16:creationId xmlns:a16="http://schemas.microsoft.com/office/drawing/2014/main" id="{0F4A5CA7-E016-4433-92D8-1329E7AB06CD}"/>
            </a:ext>
          </a:extLst>
        </xdr:cNvPr>
        <xdr:cNvSpPr/>
      </xdr:nvSpPr>
      <xdr:spPr>
        <a:xfrm>
          <a:off x="2571750" y="6517640"/>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13970</xdr:rowOff>
    </xdr:from>
    <xdr:to>
      <xdr:col>10</xdr:col>
      <xdr:colOff>165100</xdr:colOff>
      <xdr:row>38</xdr:row>
      <xdr:rowOff>115570</xdr:rowOff>
    </xdr:to>
    <xdr:sp macro="" textlink="">
      <xdr:nvSpPr>
        <xdr:cNvPr id="66" name="フローチャート: 判断 65">
          <a:extLst>
            <a:ext uri="{FF2B5EF4-FFF2-40B4-BE49-F238E27FC236}">
              <a16:creationId xmlns:a16="http://schemas.microsoft.com/office/drawing/2014/main" id="{FE964C86-C750-4BD8-9C24-0487AB781FC8}"/>
            </a:ext>
          </a:extLst>
        </xdr:cNvPr>
        <xdr:cNvSpPr/>
      </xdr:nvSpPr>
      <xdr:spPr>
        <a:xfrm>
          <a:off x="1774190" y="6532880"/>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133985</xdr:rowOff>
    </xdr:from>
    <xdr:to>
      <xdr:col>6</xdr:col>
      <xdr:colOff>38100</xdr:colOff>
      <xdr:row>38</xdr:row>
      <xdr:rowOff>64135</xdr:rowOff>
    </xdr:to>
    <xdr:sp macro="" textlink="">
      <xdr:nvSpPr>
        <xdr:cNvPr id="67" name="フローチャート: 判断 66">
          <a:extLst>
            <a:ext uri="{FF2B5EF4-FFF2-40B4-BE49-F238E27FC236}">
              <a16:creationId xmlns:a16="http://schemas.microsoft.com/office/drawing/2014/main" id="{F90E5A26-65B9-4589-9C18-35F1BB2178BB}"/>
            </a:ext>
          </a:extLst>
        </xdr:cNvPr>
        <xdr:cNvSpPr/>
      </xdr:nvSpPr>
      <xdr:spPr>
        <a:xfrm>
          <a:off x="988060" y="64738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F5C6221E-B2AA-435A-B5E3-050ECAD6584B}"/>
            </a:ext>
          </a:extLst>
        </xdr:cNvPr>
        <xdr:cNvSpPr txBox="1"/>
      </xdr:nvSpPr>
      <xdr:spPr>
        <a:xfrm>
          <a:off x="40030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EF3B0C5-B050-455E-99A2-93FCA8783C96}"/>
            </a:ext>
          </a:extLst>
        </xdr:cNvPr>
        <xdr:cNvSpPr txBox="1"/>
      </xdr:nvSpPr>
      <xdr:spPr>
        <a:xfrm>
          <a:off x="32600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00F1459-BD9B-44CD-B01B-AC0FFF97E2CD}"/>
            </a:ext>
          </a:extLst>
        </xdr:cNvPr>
        <xdr:cNvSpPr txBox="1"/>
      </xdr:nvSpPr>
      <xdr:spPr>
        <a:xfrm>
          <a:off x="24549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A27CD854-1982-420C-AED7-6729F4B5E227}"/>
            </a:ext>
          </a:extLst>
        </xdr:cNvPr>
        <xdr:cNvSpPr txBox="1"/>
      </xdr:nvSpPr>
      <xdr:spPr>
        <a:xfrm>
          <a:off x="1657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3F8DB87A-4547-4DCF-A62F-172B7511B7BF}"/>
            </a:ext>
          </a:extLst>
        </xdr:cNvPr>
        <xdr:cNvSpPr txBox="1"/>
      </xdr:nvSpPr>
      <xdr:spPr>
        <a:xfrm>
          <a:off x="859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12065</xdr:rowOff>
    </xdr:from>
    <xdr:to>
      <xdr:col>24</xdr:col>
      <xdr:colOff>114300</xdr:colOff>
      <xdr:row>38</xdr:row>
      <xdr:rowOff>113665</xdr:rowOff>
    </xdr:to>
    <xdr:sp macro="" textlink="">
      <xdr:nvSpPr>
        <xdr:cNvPr id="73" name="楕円 72">
          <a:extLst>
            <a:ext uri="{FF2B5EF4-FFF2-40B4-BE49-F238E27FC236}">
              <a16:creationId xmlns:a16="http://schemas.microsoft.com/office/drawing/2014/main" id="{E4216166-C1B7-453D-BFB5-595E1F62B488}"/>
            </a:ext>
          </a:extLst>
        </xdr:cNvPr>
        <xdr:cNvSpPr/>
      </xdr:nvSpPr>
      <xdr:spPr>
        <a:xfrm>
          <a:off x="4131310" y="653097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161942</xdr:rowOff>
    </xdr:from>
    <xdr:ext cx="405111" cy="259045"/>
    <xdr:sp macro="" textlink="">
      <xdr:nvSpPr>
        <xdr:cNvPr id="74" name="【道路】&#10;有形固定資産減価償却率該当値テキスト">
          <a:extLst>
            <a:ext uri="{FF2B5EF4-FFF2-40B4-BE49-F238E27FC236}">
              <a16:creationId xmlns:a16="http://schemas.microsoft.com/office/drawing/2014/main" id="{0DD2EF25-B217-4D11-A2F1-E854CCD459EC}"/>
            </a:ext>
          </a:extLst>
        </xdr:cNvPr>
        <xdr:cNvSpPr txBox="1"/>
      </xdr:nvSpPr>
      <xdr:spPr>
        <a:xfrm>
          <a:off x="4212590"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153035</xdr:rowOff>
    </xdr:from>
    <xdr:to>
      <xdr:col>20</xdr:col>
      <xdr:colOff>38100</xdr:colOff>
      <xdr:row>38</xdr:row>
      <xdr:rowOff>83185</xdr:rowOff>
    </xdr:to>
    <xdr:sp macro="" textlink="">
      <xdr:nvSpPr>
        <xdr:cNvPr id="75" name="楕円 74">
          <a:extLst>
            <a:ext uri="{FF2B5EF4-FFF2-40B4-BE49-F238E27FC236}">
              <a16:creationId xmlns:a16="http://schemas.microsoft.com/office/drawing/2014/main" id="{789FF2F6-D2C9-408B-A4B9-8C3FC3CD7CDB}"/>
            </a:ext>
          </a:extLst>
        </xdr:cNvPr>
        <xdr:cNvSpPr/>
      </xdr:nvSpPr>
      <xdr:spPr>
        <a:xfrm>
          <a:off x="3388360" y="649668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32385</xdr:rowOff>
    </xdr:from>
    <xdr:to>
      <xdr:col>24</xdr:col>
      <xdr:colOff>63500</xdr:colOff>
      <xdr:row>38</xdr:row>
      <xdr:rowOff>62865</xdr:rowOff>
    </xdr:to>
    <xdr:cxnSp macro="">
      <xdr:nvCxnSpPr>
        <xdr:cNvPr id="76" name="直線コネクタ 75">
          <a:extLst>
            <a:ext uri="{FF2B5EF4-FFF2-40B4-BE49-F238E27FC236}">
              <a16:creationId xmlns:a16="http://schemas.microsoft.com/office/drawing/2014/main" id="{F88A0353-DA6A-418A-B9D6-F9B2513DAEF8}"/>
            </a:ext>
          </a:extLst>
        </xdr:cNvPr>
        <xdr:cNvCxnSpPr/>
      </xdr:nvCxnSpPr>
      <xdr:spPr>
        <a:xfrm>
          <a:off x="3431540" y="6545580"/>
          <a:ext cx="74295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128270</xdr:rowOff>
    </xdr:from>
    <xdr:to>
      <xdr:col>15</xdr:col>
      <xdr:colOff>101600</xdr:colOff>
      <xdr:row>38</xdr:row>
      <xdr:rowOff>58420</xdr:rowOff>
    </xdr:to>
    <xdr:sp macro="" textlink="">
      <xdr:nvSpPr>
        <xdr:cNvPr id="77" name="楕円 76">
          <a:extLst>
            <a:ext uri="{FF2B5EF4-FFF2-40B4-BE49-F238E27FC236}">
              <a16:creationId xmlns:a16="http://schemas.microsoft.com/office/drawing/2014/main" id="{94F0679C-A39D-4F66-A85F-067B613BCCA5}"/>
            </a:ext>
          </a:extLst>
        </xdr:cNvPr>
        <xdr:cNvSpPr/>
      </xdr:nvSpPr>
      <xdr:spPr>
        <a:xfrm>
          <a:off x="2571750" y="647573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7620</xdr:rowOff>
    </xdr:from>
    <xdr:to>
      <xdr:col>19</xdr:col>
      <xdr:colOff>177800</xdr:colOff>
      <xdr:row>38</xdr:row>
      <xdr:rowOff>32385</xdr:rowOff>
    </xdr:to>
    <xdr:cxnSp macro="">
      <xdr:nvCxnSpPr>
        <xdr:cNvPr id="78" name="直線コネクタ 77">
          <a:extLst>
            <a:ext uri="{FF2B5EF4-FFF2-40B4-BE49-F238E27FC236}">
              <a16:creationId xmlns:a16="http://schemas.microsoft.com/office/drawing/2014/main" id="{DA3A7286-957F-4A28-9202-2AAB069AA052}"/>
            </a:ext>
          </a:extLst>
        </xdr:cNvPr>
        <xdr:cNvCxnSpPr/>
      </xdr:nvCxnSpPr>
      <xdr:spPr>
        <a:xfrm>
          <a:off x="2626360" y="6524625"/>
          <a:ext cx="80518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90170</xdr:rowOff>
    </xdr:from>
    <xdr:to>
      <xdr:col>10</xdr:col>
      <xdr:colOff>165100</xdr:colOff>
      <xdr:row>38</xdr:row>
      <xdr:rowOff>20320</xdr:rowOff>
    </xdr:to>
    <xdr:sp macro="" textlink="">
      <xdr:nvSpPr>
        <xdr:cNvPr id="79" name="楕円 78">
          <a:extLst>
            <a:ext uri="{FF2B5EF4-FFF2-40B4-BE49-F238E27FC236}">
              <a16:creationId xmlns:a16="http://schemas.microsoft.com/office/drawing/2014/main" id="{CA2617C4-E7AA-48DF-8186-0668A295ABB4}"/>
            </a:ext>
          </a:extLst>
        </xdr:cNvPr>
        <xdr:cNvSpPr/>
      </xdr:nvSpPr>
      <xdr:spPr>
        <a:xfrm>
          <a:off x="1774190" y="6437630"/>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140970</xdr:rowOff>
    </xdr:from>
    <xdr:to>
      <xdr:col>15</xdr:col>
      <xdr:colOff>50800</xdr:colOff>
      <xdr:row>38</xdr:row>
      <xdr:rowOff>7620</xdr:rowOff>
    </xdr:to>
    <xdr:cxnSp macro="">
      <xdr:nvCxnSpPr>
        <xdr:cNvPr id="80" name="直線コネクタ 79">
          <a:extLst>
            <a:ext uri="{FF2B5EF4-FFF2-40B4-BE49-F238E27FC236}">
              <a16:creationId xmlns:a16="http://schemas.microsoft.com/office/drawing/2014/main" id="{8D652C9C-F816-4800-9471-36247A6CFF75}"/>
            </a:ext>
          </a:extLst>
        </xdr:cNvPr>
        <xdr:cNvCxnSpPr/>
      </xdr:nvCxnSpPr>
      <xdr:spPr>
        <a:xfrm>
          <a:off x="1828800" y="6482715"/>
          <a:ext cx="79756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59690</xdr:rowOff>
    </xdr:from>
    <xdr:to>
      <xdr:col>6</xdr:col>
      <xdr:colOff>38100</xdr:colOff>
      <xdr:row>37</xdr:row>
      <xdr:rowOff>161290</xdr:rowOff>
    </xdr:to>
    <xdr:sp macro="" textlink="">
      <xdr:nvSpPr>
        <xdr:cNvPr id="81" name="楕円 80">
          <a:extLst>
            <a:ext uri="{FF2B5EF4-FFF2-40B4-BE49-F238E27FC236}">
              <a16:creationId xmlns:a16="http://schemas.microsoft.com/office/drawing/2014/main" id="{2766A57F-98BC-4A73-82D8-37170266DCD6}"/>
            </a:ext>
          </a:extLst>
        </xdr:cNvPr>
        <xdr:cNvSpPr/>
      </xdr:nvSpPr>
      <xdr:spPr>
        <a:xfrm>
          <a:off x="988060" y="6399530"/>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110490</xdr:rowOff>
    </xdr:from>
    <xdr:to>
      <xdr:col>10</xdr:col>
      <xdr:colOff>114300</xdr:colOff>
      <xdr:row>37</xdr:row>
      <xdr:rowOff>140970</xdr:rowOff>
    </xdr:to>
    <xdr:cxnSp macro="">
      <xdr:nvCxnSpPr>
        <xdr:cNvPr id="82" name="直線コネクタ 81">
          <a:extLst>
            <a:ext uri="{FF2B5EF4-FFF2-40B4-BE49-F238E27FC236}">
              <a16:creationId xmlns:a16="http://schemas.microsoft.com/office/drawing/2014/main" id="{D0A27C3E-C7A4-461B-B698-62993B33D09A}"/>
            </a:ext>
          </a:extLst>
        </xdr:cNvPr>
        <xdr:cNvCxnSpPr/>
      </xdr:nvCxnSpPr>
      <xdr:spPr>
        <a:xfrm>
          <a:off x="1031240" y="6454140"/>
          <a:ext cx="79756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100982</xdr:rowOff>
    </xdr:from>
    <xdr:ext cx="405111" cy="259045"/>
    <xdr:sp macro="" textlink="">
      <xdr:nvSpPr>
        <xdr:cNvPr id="83" name="n_1aveValue【道路】&#10;有形固定資産減価償却率">
          <a:extLst>
            <a:ext uri="{FF2B5EF4-FFF2-40B4-BE49-F238E27FC236}">
              <a16:creationId xmlns:a16="http://schemas.microsoft.com/office/drawing/2014/main" id="{3503D6CB-AF46-46B6-B5E4-76476E14D52F}"/>
            </a:ext>
          </a:extLst>
        </xdr:cNvPr>
        <xdr:cNvSpPr txBox="1"/>
      </xdr:nvSpPr>
      <xdr:spPr>
        <a:xfrm>
          <a:off x="32391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95267</xdr:rowOff>
    </xdr:from>
    <xdr:ext cx="405111" cy="259045"/>
    <xdr:sp macro="" textlink="">
      <xdr:nvSpPr>
        <xdr:cNvPr id="84" name="n_2aveValue【道路】&#10;有形固定資産減価償却率">
          <a:extLst>
            <a:ext uri="{FF2B5EF4-FFF2-40B4-BE49-F238E27FC236}">
              <a16:creationId xmlns:a16="http://schemas.microsoft.com/office/drawing/2014/main" id="{F7F619BE-BDF1-4DE6-81DF-8165EEFBB645}"/>
            </a:ext>
          </a:extLst>
        </xdr:cNvPr>
        <xdr:cNvSpPr txBox="1"/>
      </xdr:nvSpPr>
      <xdr:spPr>
        <a:xfrm>
          <a:off x="2439044" y="660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106697</xdr:rowOff>
    </xdr:from>
    <xdr:ext cx="405111" cy="259045"/>
    <xdr:sp macro="" textlink="">
      <xdr:nvSpPr>
        <xdr:cNvPr id="85" name="n_3aveValue【道路】&#10;有形固定資産減価償却率">
          <a:extLst>
            <a:ext uri="{FF2B5EF4-FFF2-40B4-BE49-F238E27FC236}">
              <a16:creationId xmlns:a16="http://schemas.microsoft.com/office/drawing/2014/main" id="{BA7C316E-4338-4A03-9EE8-39670333CAA1}"/>
            </a:ext>
          </a:extLst>
        </xdr:cNvPr>
        <xdr:cNvSpPr txBox="1"/>
      </xdr:nvSpPr>
      <xdr:spPr>
        <a:xfrm>
          <a:off x="1641484" y="661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55262</xdr:rowOff>
    </xdr:from>
    <xdr:ext cx="405111" cy="259045"/>
    <xdr:sp macro="" textlink="">
      <xdr:nvSpPr>
        <xdr:cNvPr id="86" name="n_4aveValue【道路】&#10;有形固定資産減価償却率">
          <a:extLst>
            <a:ext uri="{FF2B5EF4-FFF2-40B4-BE49-F238E27FC236}">
              <a16:creationId xmlns:a16="http://schemas.microsoft.com/office/drawing/2014/main" id="{73C09AA6-D45A-45EF-B10F-D1AA72737D89}"/>
            </a:ext>
          </a:extLst>
        </xdr:cNvPr>
        <xdr:cNvSpPr txBox="1"/>
      </xdr:nvSpPr>
      <xdr:spPr>
        <a:xfrm>
          <a:off x="855354" y="657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99712</xdr:rowOff>
    </xdr:from>
    <xdr:ext cx="405111" cy="259045"/>
    <xdr:sp macro="" textlink="">
      <xdr:nvSpPr>
        <xdr:cNvPr id="87" name="n_1mainValue【道路】&#10;有形固定資産減価償却率">
          <a:extLst>
            <a:ext uri="{FF2B5EF4-FFF2-40B4-BE49-F238E27FC236}">
              <a16:creationId xmlns:a16="http://schemas.microsoft.com/office/drawing/2014/main" id="{4C588E4B-A478-48C1-8814-5B761C643774}"/>
            </a:ext>
          </a:extLst>
        </xdr:cNvPr>
        <xdr:cNvSpPr txBox="1"/>
      </xdr:nvSpPr>
      <xdr:spPr>
        <a:xfrm>
          <a:off x="3239144"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74947</xdr:rowOff>
    </xdr:from>
    <xdr:ext cx="405111" cy="259045"/>
    <xdr:sp macro="" textlink="">
      <xdr:nvSpPr>
        <xdr:cNvPr id="88" name="n_2mainValue【道路】&#10;有形固定資産減価償却率">
          <a:extLst>
            <a:ext uri="{FF2B5EF4-FFF2-40B4-BE49-F238E27FC236}">
              <a16:creationId xmlns:a16="http://schemas.microsoft.com/office/drawing/2014/main" id="{BAF186C2-6B67-4434-BCC2-70DD9F6D9F03}"/>
            </a:ext>
          </a:extLst>
        </xdr:cNvPr>
        <xdr:cNvSpPr txBox="1"/>
      </xdr:nvSpPr>
      <xdr:spPr>
        <a:xfrm>
          <a:off x="2439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36847</xdr:rowOff>
    </xdr:from>
    <xdr:ext cx="405111" cy="259045"/>
    <xdr:sp macro="" textlink="">
      <xdr:nvSpPr>
        <xdr:cNvPr id="89" name="n_3mainValue【道路】&#10;有形固定資産減価償却率">
          <a:extLst>
            <a:ext uri="{FF2B5EF4-FFF2-40B4-BE49-F238E27FC236}">
              <a16:creationId xmlns:a16="http://schemas.microsoft.com/office/drawing/2014/main" id="{9495A2AC-F5B1-4232-9006-6F2EB7A61A1A}"/>
            </a:ext>
          </a:extLst>
        </xdr:cNvPr>
        <xdr:cNvSpPr txBox="1"/>
      </xdr:nvSpPr>
      <xdr:spPr>
        <a:xfrm>
          <a:off x="164148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6367</xdr:rowOff>
    </xdr:from>
    <xdr:ext cx="405111" cy="259045"/>
    <xdr:sp macro="" textlink="">
      <xdr:nvSpPr>
        <xdr:cNvPr id="90" name="n_4mainValue【道路】&#10;有形固定資産減価償却率">
          <a:extLst>
            <a:ext uri="{FF2B5EF4-FFF2-40B4-BE49-F238E27FC236}">
              <a16:creationId xmlns:a16="http://schemas.microsoft.com/office/drawing/2014/main" id="{4903E8FF-E685-4224-98BF-E7FB0C3955ED}"/>
            </a:ext>
          </a:extLst>
        </xdr:cNvPr>
        <xdr:cNvSpPr txBox="1"/>
      </xdr:nvSpPr>
      <xdr:spPr>
        <a:xfrm>
          <a:off x="85535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72C06FFC-9276-4B1B-8133-C1774984567C}"/>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B8B1C62C-B3F9-4D2B-890F-8FE4E29A2CBF}"/>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BF09A3A6-DD5B-419C-9FEB-6F7FB425A31F}"/>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71654AA-61C3-491E-9436-39503CBBAE78}"/>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CFE16F0A-C572-48B7-9120-867B92B9707D}"/>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58F1F965-2552-48C1-81DC-7A429330D01C}"/>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8133D8F0-FB06-4A44-8E74-42D7248CBA3E}"/>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45FA6DC9-2ED2-47AE-B8A9-0496A03B21C3}"/>
            </a:ext>
          </a:extLst>
        </xdr:cNvPr>
        <xdr:cNvSpPr/>
      </xdr:nvSpPr>
      <xdr:spPr>
        <a:xfrm>
          <a:off x="596011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C69294-AB35-410E-87C3-B58C5D4A6FA0}"/>
            </a:ext>
          </a:extLst>
        </xdr:cNvPr>
        <xdr:cNvSpPr txBox="1"/>
      </xdr:nvSpPr>
      <xdr:spPr>
        <a:xfrm>
          <a:off x="592201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76610A25-54F2-4375-9A28-E5763F677C3F}"/>
            </a:ext>
          </a:extLst>
        </xdr:cNvPr>
        <xdr:cNvCxnSpPr/>
      </xdr:nvCxnSpPr>
      <xdr:spPr>
        <a:xfrm>
          <a:off x="5960110" y="762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8D317868-4A03-49E0-9287-AF0ED417D335}"/>
            </a:ext>
          </a:extLst>
        </xdr:cNvPr>
        <xdr:cNvCxnSpPr/>
      </xdr:nvCxnSpPr>
      <xdr:spPr>
        <a:xfrm>
          <a:off x="5960110" y="723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93D74776-0062-467E-951D-A82267145B74}"/>
            </a:ext>
          </a:extLst>
        </xdr:cNvPr>
        <xdr:cNvSpPr txBox="1"/>
      </xdr:nvSpPr>
      <xdr:spPr>
        <a:xfrm>
          <a:off x="5527221"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6851E387-282C-49FB-966F-912329CDF642}"/>
            </a:ext>
          </a:extLst>
        </xdr:cNvPr>
        <xdr:cNvCxnSpPr/>
      </xdr:nvCxnSpPr>
      <xdr:spPr>
        <a:xfrm>
          <a:off x="5960110" y="685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7DB54AC4-6F1F-4690-8AC9-F5C5887A96BF}"/>
            </a:ext>
          </a:extLst>
        </xdr:cNvPr>
        <xdr:cNvSpPr txBox="1"/>
      </xdr:nvSpPr>
      <xdr:spPr>
        <a:xfrm>
          <a:off x="5485961" y="671387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D2F3D051-37BE-4E63-B5B2-7F4F446C8844}"/>
            </a:ext>
          </a:extLst>
        </xdr:cNvPr>
        <xdr:cNvCxnSpPr/>
      </xdr:nvCxnSpPr>
      <xdr:spPr>
        <a:xfrm>
          <a:off x="5960110" y="6473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6" name="テキスト ボックス 105">
          <a:extLst>
            <a:ext uri="{FF2B5EF4-FFF2-40B4-BE49-F238E27FC236}">
              <a16:creationId xmlns:a16="http://schemas.microsoft.com/office/drawing/2014/main" id="{85921CB1-7AF3-46E2-AE27-CA192063EF20}"/>
            </a:ext>
          </a:extLst>
        </xdr:cNvPr>
        <xdr:cNvSpPr txBox="1"/>
      </xdr:nvSpPr>
      <xdr:spPr>
        <a:xfrm>
          <a:off x="5416126" y="6336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28438C93-B6E3-4E33-AFA5-528B74E5326E}"/>
            </a:ext>
          </a:extLst>
        </xdr:cNvPr>
        <xdr:cNvCxnSpPr/>
      </xdr:nvCxnSpPr>
      <xdr:spPr>
        <a:xfrm>
          <a:off x="5960110" y="609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8" name="テキスト ボックス 107">
          <a:extLst>
            <a:ext uri="{FF2B5EF4-FFF2-40B4-BE49-F238E27FC236}">
              <a16:creationId xmlns:a16="http://schemas.microsoft.com/office/drawing/2014/main" id="{2A39554F-54D1-4F02-AF98-18A1C8B9060F}"/>
            </a:ext>
          </a:extLst>
        </xdr:cNvPr>
        <xdr:cNvSpPr txBox="1"/>
      </xdr:nvSpPr>
      <xdr:spPr>
        <a:xfrm>
          <a:off x="5416126" y="5955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B4DD6EF1-5436-4D8D-9ABC-BB209B76EC9C}"/>
            </a:ext>
          </a:extLst>
        </xdr:cNvPr>
        <xdr:cNvCxnSpPr/>
      </xdr:nvCxnSpPr>
      <xdr:spPr>
        <a:xfrm>
          <a:off x="5960110" y="571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0" name="テキスト ボックス 109">
          <a:extLst>
            <a:ext uri="{FF2B5EF4-FFF2-40B4-BE49-F238E27FC236}">
              <a16:creationId xmlns:a16="http://schemas.microsoft.com/office/drawing/2014/main" id="{E96E9D5D-9DFE-4345-9A0A-FB2EBE1C68F6}"/>
            </a:ext>
          </a:extLst>
        </xdr:cNvPr>
        <xdr:cNvSpPr txBox="1"/>
      </xdr:nvSpPr>
      <xdr:spPr>
        <a:xfrm>
          <a:off x="5416126" y="5574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E3EA2E3A-C883-41EA-9402-ADB84CFD3685}"/>
            </a:ext>
          </a:extLst>
        </xdr:cNvPr>
        <xdr:cNvCxnSpPr/>
      </xdr:nvCxnSpPr>
      <xdr:spPr>
        <a:xfrm>
          <a:off x="5960110" y="533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FE4746D7-9D37-43B7-9EF3-4C305D67FFC8}"/>
            </a:ext>
          </a:extLst>
        </xdr:cNvPr>
        <xdr:cNvSpPr txBox="1"/>
      </xdr:nvSpPr>
      <xdr:spPr>
        <a:xfrm>
          <a:off x="5416126" y="5193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99B14403-F21B-48C5-AADB-2C2EF562B1B5}"/>
            </a:ext>
          </a:extLst>
        </xdr:cNvPr>
        <xdr:cNvSpPr/>
      </xdr:nvSpPr>
      <xdr:spPr>
        <a:xfrm>
          <a:off x="596011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145138</xdr:rowOff>
    </xdr:from>
    <xdr:to>
      <xdr:col>54</xdr:col>
      <xdr:colOff>189865</xdr:colOff>
      <xdr:row>42</xdr:row>
      <xdr:rowOff>7643</xdr:rowOff>
    </xdr:to>
    <xdr:cxnSp macro="">
      <xdr:nvCxnSpPr>
        <xdr:cNvPr id="114" name="直線コネクタ 113">
          <a:extLst>
            <a:ext uri="{FF2B5EF4-FFF2-40B4-BE49-F238E27FC236}">
              <a16:creationId xmlns:a16="http://schemas.microsoft.com/office/drawing/2014/main" id="{AD0EF75F-0C76-42B5-8627-50CD57B45420}"/>
            </a:ext>
          </a:extLst>
        </xdr:cNvPr>
        <xdr:cNvCxnSpPr/>
      </xdr:nvCxnSpPr>
      <xdr:spPr>
        <a:xfrm flipV="1">
          <a:off x="9429115" y="5972533"/>
          <a:ext cx="0" cy="1237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11470</xdr:rowOff>
    </xdr:from>
    <xdr:ext cx="469744" cy="259045"/>
    <xdr:sp macro="" textlink="">
      <xdr:nvSpPr>
        <xdr:cNvPr id="115" name="【道路】&#10;一人当たり延長最小値テキスト">
          <a:extLst>
            <a:ext uri="{FF2B5EF4-FFF2-40B4-BE49-F238E27FC236}">
              <a16:creationId xmlns:a16="http://schemas.microsoft.com/office/drawing/2014/main" id="{E71B9BBC-F872-4876-B8FE-56E22ADB660B}"/>
            </a:ext>
          </a:extLst>
        </xdr:cNvPr>
        <xdr:cNvSpPr txBox="1"/>
      </xdr:nvSpPr>
      <xdr:spPr>
        <a:xfrm>
          <a:off x="9467850" y="7216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7643</xdr:rowOff>
    </xdr:from>
    <xdr:to>
      <xdr:col>55</xdr:col>
      <xdr:colOff>88900</xdr:colOff>
      <xdr:row>42</xdr:row>
      <xdr:rowOff>7643</xdr:rowOff>
    </xdr:to>
    <xdr:cxnSp macro="">
      <xdr:nvCxnSpPr>
        <xdr:cNvPr id="116" name="直線コネクタ 115">
          <a:extLst>
            <a:ext uri="{FF2B5EF4-FFF2-40B4-BE49-F238E27FC236}">
              <a16:creationId xmlns:a16="http://schemas.microsoft.com/office/drawing/2014/main" id="{388D78D8-3680-411A-9B05-7BD8A2EC35FA}"/>
            </a:ext>
          </a:extLst>
        </xdr:cNvPr>
        <xdr:cNvCxnSpPr/>
      </xdr:nvCxnSpPr>
      <xdr:spPr>
        <a:xfrm>
          <a:off x="9356090" y="7210448"/>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91815</xdr:rowOff>
    </xdr:from>
    <xdr:ext cx="599010" cy="259045"/>
    <xdr:sp macro="" textlink="">
      <xdr:nvSpPr>
        <xdr:cNvPr id="117" name="【道路】&#10;一人当たり延長最大値テキスト">
          <a:extLst>
            <a:ext uri="{FF2B5EF4-FFF2-40B4-BE49-F238E27FC236}">
              <a16:creationId xmlns:a16="http://schemas.microsoft.com/office/drawing/2014/main" id="{21AE889F-8DB8-46D6-A841-6E5D055E0DBA}"/>
            </a:ext>
          </a:extLst>
        </xdr:cNvPr>
        <xdr:cNvSpPr txBox="1"/>
      </xdr:nvSpPr>
      <xdr:spPr>
        <a:xfrm>
          <a:off x="9467850" y="5753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145138</xdr:rowOff>
    </xdr:from>
    <xdr:to>
      <xdr:col>55</xdr:col>
      <xdr:colOff>88900</xdr:colOff>
      <xdr:row>34</xdr:row>
      <xdr:rowOff>145138</xdr:rowOff>
    </xdr:to>
    <xdr:cxnSp macro="">
      <xdr:nvCxnSpPr>
        <xdr:cNvPr id="118" name="直線コネクタ 117">
          <a:extLst>
            <a:ext uri="{FF2B5EF4-FFF2-40B4-BE49-F238E27FC236}">
              <a16:creationId xmlns:a16="http://schemas.microsoft.com/office/drawing/2014/main" id="{8375D3D7-E1EF-43F8-96C2-7E0A5F71D16B}"/>
            </a:ext>
          </a:extLst>
        </xdr:cNvPr>
        <xdr:cNvCxnSpPr/>
      </xdr:nvCxnSpPr>
      <xdr:spPr>
        <a:xfrm>
          <a:off x="9356090" y="5972533"/>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47734</xdr:rowOff>
    </xdr:from>
    <xdr:ext cx="534377" cy="259045"/>
    <xdr:sp macro="" textlink="">
      <xdr:nvSpPr>
        <xdr:cNvPr id="119" name="【道路】&#10;一人当たり延長平均値テキスト">
          <a:extLst>
            <a:ext uri="{FF2B5EF4-FFF2-40B4-BE49-F238E27FC236}">
              <a16:creationId xmlns:a16="http://schemas.microsoft.com/office/drawing/2014/main" id="{516623D4-CF25-4235-AB02-5BD6689B4E8F}"/>
            </a:ext>
          </a:extLst>
        </xdr:cNvPr>
        <xdr:cNvSpPr txBox="1"/>
      </xdr:nvSpPr>
      <xdr:spPr>
        <a:xfrm>
          <a:off x="9467850" y="6907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69307</xdr:rowOff>
    </xdr:from>
    <xdr:to>
      <xdr:col>55</xdr:col>
      <xdr:colOff>50800</xdr:colOff>
      <xdr:row>40</xdr:row>
      <xdr:rowOff>170907</xdr:rowOff>
    </xdr:to>
    <xdr:sp macro="" textlink="">
      <xdr:nvSpPr>
        <xdr:cNvPr id="120" name="フローチャート: 判断 119">
          <a:extLst>
            <a:ext uri="{FF2B5EF4-FFF2-40B4-BE49-F238E27FC236}">
              <a16:creationId xmlns:a16="http://schemas.microsoft.com/office/drawing/2014/main" id="{6F16F343-1C19-417D-9F31-4AFF5F79FE56}"/>
            </a:ext>
          </a:extLst>
        </xdr:cNvPr>
        <xdr:cNvSpPr/>
      </xdr:nvSpPr>
      <xdr:spPr>
        <a:xfrm>
          <a:off x="9394190" y="6925402"/>
          <a:ext cx="9017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75776</xdr:rowOff>
    </xdr:from>
    <xdr:to>
      <xdr:col>50</xdr:col>
      <xdr:colOff>165100</xdr:colOff>
      <xdr:row>41</xdr:row>
      <xdr:rowOff>5926</xdr:rowOff>
    </xdr:to>
    <xdr:sp macro="" textlink="">
      <xdr:nvSpPr>
        <xdr:cNvPr id="121" name="フローチャート: 判断 120">
          <a:extLst>
            <a:ext uri="{FF2B5EF4-FFF2-40B4-BE49-F238E27FC236}">
              <a16:creationId xmlns:a16="http://schemas.microsoft.com/office/drawing/2014/main" id="{59CCB1B1-4FFF-4534-BA66-6E71CE1EF2C8}"/>
            </a:ext>
          </a:extLst>
        </xdr:cNvPr>
        <xdr:cNvSpPr/>
      </xdr:nvSpPr>
      <xdr:spPr>
        <a:xfrm>
          <a:off x="8632190" y="693377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68575</xdr:rowOff>
    </xdr:from>
    <xdr:to>
      <xdr:col>46</xdr:col>
      <xdr:colOff>38100</xdr:colOff>
      <xdr:row>40</xdr:row>
      <xdr:rowOff>170175</xdr:rowOff>
    </xdr:to>
    <xdr:sp macro="" textlink="">
      <xdr:nvSpPr>
        <xdr:cNvPr id="122" name="フローチャート: 判断 121">
          <a:extLst>
            <a:ext uri="{FF2B5EF4-FFF2-40B4-BE49-F238E27FC236}">
              <a16:creationId xmlns:a16="http://schemas.microsoft.com/office/drawing/2014/main" id="{F599A2E1-66D8-464B-A9FB-5880EC12F923}"/>
            </a:ext>
          </a:extLst>
        </xdr:cNvPr>
        <xdr:cNvSpPr/>
      </xdr:nvSpPr>
      <xdr:spPr>
        <a:xfrm>
          <a:off x="7846060" y="6924670"/>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66921</xdr:rowOff>
    </xdr:from>
    <xdr:to>
      <xdr:col>41</xdr:col>
      <xdr:colOff>101600</xdr:colOff>
      <xdr:row>40</xdr:row>
      <xdr:rowOff>168521</xdr:rowOff>
    </xdr:to>
    <xdr:sp macro="" textlink="">
      <xdr:nvSpPr>
        <xdr:cNvPr id="123" name="フローチャート: 判断 122">
          <a:extLst>
            <a:ext uri="{FF2B5EF4-FFF2-40B4-BE49-F238E27FC236}">
              <a16:creationId xmlns:a16="http://schemas.microsoft.com/office/drawing/2014/main" id="{504A5E82-B711-4597-9347-96112D9C645A}"/>
            </a:ext>
          </a:extLst>
        </xdr:cNvPr>
        <xdr:cNvSpPr/>
      </xdr:nvSpPr>
      <xdr:spPr>
        <a:xfrm>
          <a:off x="7029450" y="6923016"/>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80340</xdr:rowOff>
    </xdr:from>
    <xdr:to>
      <xdr:col>36</xdr:col>
      <xdr:colOff>165100</xdr:colOff>
      <xdr:row>41</xdr:row>
      <xdr:rowOff>10490</xdr:rowOff>
    </xdr:to>
    <xdr:sp macro="" textlink="">
      <xdr:nvSpPr>
        <xdr:cNvPr id="124" name="フローチャート: 判断 123">
          <a:extLst>
            <a:ext uri="{FF2B5EF4-FFF2-40B4-BE49-F238E27FC236}">
              <a16:creationId xmlns:a16="http://schemas.microsoft.com/office/drawing/2014/main" id="{E3ECCB14-CF49-4654-B6C6-5C3AF00A0621}"/>
            </a:ext>
          </a:extLst>
        </xdr:cNvPr>
        <xdr:cNvSpPr/>
      </xdr:nvSpPr>
      <xdr:spPr>
        <a:xfrm>
          <a:off x="6231890" y="6940245"/>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2F5CBF4A-6746-4CF4-9DDD-C053215BB76F}"/>
            </a:ext>
          </a:extLst>
        </xdr:cNvPr>
        <xdr:cNvSpPr txBox="1"/>
      </xdr:nvSpPr>
      <xdr:spPr>
        <a:xfrm>
          <a:off x="925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328FA88D-7B07-4658-A54E-086426EA7843}"/>
            </a:ext>
          </a:extLst>
        </xdr:cNvPr>
        <xdr:cNvSpPr txBox="1"/>
      </xdr:nvSpPr>
      <xdr:spPr>
        <a:xfrm>
          <a:off x="851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1B7DC158-14AA-410B-8F49-8B6084943EBB}"/>
            </a:ext>
          </a:extLst>
        </xdr:cNvPr>
        <xdr:cNvSpPr txBox="1"/>
      </xdr:nvSpPr>
      <xdr:spPr>
        <a:xfrm>
          <a:off x="7717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DD9B6B84-1DFF-4D47-917D-648DE8173D53}"/>
            </a:ext>
          </a:extLst>
        </xdr:cNvPr>
        <xdr:cNvSpPr txBox="1"/>
      </xdr:nvSpPr>
      <xdr:spPr>
        <a:xfrm>
          <a:off x="691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74115CE4-3429-4277-90C7-52BE6AA6E7A3}"/>
            </a:ext>
          </a:extLst>
        </xdr:cNvPr>
        <xdr:cNvSpPr txBox="1"/>
      </xdr:nvSpPr>
      <xdr:spPr>
        <a:xfrm>
          <a:off x="611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104450</xdr:rowOff>
    </xdr:from>
    <xdr:to>
      <xdr:col>55</xdr:col>
      <xdr:colOff>50800</xdr:colOff>
      <xdr:row>40</xdr:row>
      <xdr:rowOff>34600</xdr:rowOff>
    </xdr:to>
    <xdr:sp macro="" textlink="">
      <xdr:nvSpPr>
        <xdr:cNvPr id="130" name="楕円 129">
          <a:extLst>
            <a:ext uri="{FF2B5EF4-FFF2-40B4-BE49-F238E27FC236}">
              <a16:creationId xmlns:a16="http://schemas.microsoft.com/office/drawing/2014/main" id="{77ADDA65-1195-4E44-B42A-ABDF814AD131}"/>
            </a:ext>
          </a:extLst>
        </xdr:cNvPr>
        <xdr:cNvSpPr/>
      </xdr:nvSpPr>
      <xdr:spPr>
        <a:xfrm>
          <a:off x="9394190" y="6789095"/>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127327</xdr:rowOff>
    </xdr:from>
    <xdr:ext cx="534377" cy="259045"/>
    <xdr:sp macro="" textlink="">
      <xdr:nvSpPr>
        <xdr:cNvPr id="131" name="【道路】&#10;一人当たり延長該当値テキスト">
          <a:extLst>
            <a:ext uri="{FF2B5EF4-FFF2-40B4-BE49-F238E27FC236}">
              <a16:creationId xmlns:a16="http://schemas.microsoft.com/office/drawing/2014/main" id="{574E1728-9489-4D14-8BAF-9780D86C0B0B}"/>
            </a:ext>
          </a:extLst>
        </xdr:cNvPr>
        <xdr:cNvSpPr txBox="1"/>
      </xdr:nvSpPr>
      <xdr:spPr>
        <a:xfrm>
          <a:off x="9467850" y="6646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112092</xdr:rowOff>
    </xdr:from>
    <xdr:to>
      <xdr:col>50</xdr:col>
      <xdr:colOff>165100</xdr:colOff>
      <xdr:row>40</xdr:row>
      <xdr:rowOff>42242</xdr:rowOff>
    </xdr:to>
    <xdr:sp macro="" textlink="">
      <xdr:nvSpPr>
        <xdr:cNvPr id="132" name="楕円 131">
          <a:extLst>
            <a:ext uri="{FF2B5EF4-FFF2-40B4-BE49-F238E27FC236}">
              <a16:creationId xmlns:a16="http://schemas.microsoft.com/office/drawing/2014/main" id="{F6A86E12-BE20-4537-8033-F074D1A0D356}"/>
            </a:ext>
          </a:extLst>
        </xdr:cNvPr>
        <xdr:cNvSpPr/>
      </xdr:nvSpPr>
      <xdr:spPr>
        <a:xfrm>
          <a:off x="8632190" y="6798642"/>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155250</xdr:rowOff>
    </xdr:from>
    <xdr:to>
      <xdr:col>55</xdr:col>
      <xdr:colOff>0</xdr:colOff>
      <xdr:row>39</xdr:row>
      <xdr:rowOff>162892</xdr:rowOff>
    </xdr:to>
    <xdr:cxnSp macro="">
      <xdr:nvCxnSpPr>
        <xdr:cNvPr id="133" name="直線コネクタ 132">
          <a:extLst>
            <a:ext uri="{FF2B5EF4-FFF2-40B4-BE49-F238E27FC236}">
              <a16:creationId xmlns:a16="http://schemas.microsoft.com/office/drawing/2014/main" id="{CB88F347-57FC-4E32-80AC-670810B8C18F}"/>
            </a:ext>
          </a:extLst>
        </xdr:cNvPr>
        <xdr:cNvCxnSpPr/>
      </xdr:nvCxnSpPr>
      <xdr:spPr>
        <a:xfrm flipV="1">
          <a:off x="8686800" y="6841800"/>
          <a:ext cx="742950" cy="9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118036</xdr:rowOff>
    </xdr:from>
    <xdr:to>
      <xdr:col>46</xdr:col>
      <xdr:colOff>38100</xdr:colOff>
      <xdr:row>40</xdr:row>
      <xdr:rowOff>48186</xdr:rowOff>
    </xdr:to>
    <xdr:sp macro="" textlink="">
      <xdr:nvSpPr>
        <xdr:cNvPr id="134" name="楕円 133">
          <a:extLst>
            <a:ext uri="{FF2B5EF4-FFF2-40B4-BE49-F238E27FC236}">
              <a16:creationId xmlns:a16="http://schemas.microsoft.com/office/drawing/2014/main" id="{ADFA8665-B7B0-4EF9-9602-E062312B09B6}"/>
            </a:ext>
          </a:extLst>
        </xdr:cNvPr>
        <xdr:cNvSpPr/>
      </xdr:nvSpPr>
      <xdr:spPr>
        <a:xfrm>
          <a:off x="7846060" y="6804586"/>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162892</xdr:rowOff>
    </xdr:from>
    <xdr:to>
      <xdr:col>50</xdr:col>
      <xdr:colOff>114300</xdr:colOff>
      <xdr:row>39</xdr:row>
      <xdr:rowOff>168836</xdr:rowOff>
    </xdr:to>
    <xdr:cxnSp macro="">
      <xdr:nvCxnSpPr>
        <xdr:cNvPr id="135" name="直線コネクタ 134">
          <a:extLst>
            <a:ext uri="{FF2B5EF4-FFF2-40B4-BE49-F238E27FC236}">
              <a16:creationId xmlns:a16="http://schemas.microsoft.com/office/drawing/2014/main" id="{A644E173-339A-4295-A00E-6F64B14689AB}"/>
            </a:ext>
          </a:extLst>
        </xdr:cNvPr>
        <xdr:cNvCxnSpPr/>
      </xdr:nvCxnSpPr>
      <xdr:spPr>
        <a:xfrm flipV="1">
          <a:off x="7889240" y="6851347"/>
          <a:ext cx="797560" cy="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125496</xdr:rowOff>
    </xdr:from>
    <xdr:to>
      <xdr:col>41</xdr:col>
      <xdr:colOff>101600</xdr:colOff>
      <xdr:row>40</xdr:row>
      <xdr:rowOff>55646</xdr:rowOff>
    </xdr:to>
    <xdr:sp macro="" textlink="">
      <xdr:nvSpPr>
        <xdr:cNvPr id="136" name="楕円 135">
          <a:extLst>
            <a:ext uri="{FF2B5EF4-FFF2-40B4-BE49-F238E27FC236}">
              <a16:creationId xmlns:a16="http://schemas.microsoft.com/office/drawing/2014/main" id="{2E5082BE-4EB0-4258-B6B3-09C76E732ECD}"/>
            </a:ext>
          </a:extLst>
        </xdr:cNvPr>
        <xdr:cNvSpPr/>
      </xdr:nvSpPr>
      <xdr:spPr>
        <a:xfrm>
          <a:off x="7029450" y="681395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168836</xdr:rowOff>
    </xdr:from>
    <xdr:to>
      <xdr:col>45</xdr:col>
      <xdr:colOff>177800</xdr:colOff>
      <xdr:row>40</xdr:row>
      <xdr:rowOff>4846</xdr:rowOff>
    </xdr:to>
    <xdr:cxnSp macro="">
      <xdr:nvCxnSpPr>
        <xdr:cNvPr id="137" name="直線コネクタ 136">
          <a:extLst>
            <a:ext uri="{FF2B5EF4-FFF2-40B4-BE49-F238E27FC236}">
              <a16:creationId xmlns:a16="http://schemas.microsoft.com/office/drawing/2014/main" id="{3F5B9100-D0E4-4CE5-A459-C8019E6C1D0A}"/>
            </a:ext>
          </a:extLst>
        </xdr:cNvPr>
        <xdr:cNvCxnSpPr/>
      </xdr:nvCxnSpPr>
      <xdr:spPr>
        <a:xfrm flipV="1">
          <a:off x="7084060" y="6859196"/>
          <a:ext cx="805180" cy="5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131653</xdr:rowOff>
    </xdr:from>
    <xdr:to>
      <xdr:col>36</xdr:col>
      <xdr:colOff>165100</xdr:colOff>
      <xdr:row>40</xdr:row>
      <xdr:rowOff>61803</xdr:rowOff>
    </xdr:to>
    <xdr:sp macro="" textlink="">
      <xdr:nvSpPr>
        <xdr:cNvPr id="138" name="楕円 137">
          <a:extLst>
            <a:ext uri="{FF2B5EF4-FFF2-40B4-BE49-F238E27FC236}">
              <a16:creationId xmlns:a16="http://schemas.microsoft.com/office/drawing/2014/main" id="{36CDB724-9DB6-4022-8CF5-7B5F0A7AC7B4}"/>
            </a:ext>
          </a:extLst>
        </xdr:cNvPr>
        <xdr:cNvSpPr/>
      </xdr:nvSpPr>
      <xdr:spPr>
        <a:xfrm>
          <a:off x="6231890" y="6822013"/>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4846</xdr:rowOff>
    </xdr:from>
    <xdr:to>
      <xdr:col>41</xdr:col>
      <xdr:colOff>50800</xdr:colOff>
      <xdr:row>40</xdr:row>
      <xdr:rowOff>11003</xdr:rowOff>
    </xdr:to>
    <xdr:cxnSp macro="">
      <xdr:nvCxnSpPr>
        <xdr:cNvPr id="139" name="直線コネクタ 138">
          <a:extLst>
            <a:ext uri="{FF2B5EF4-FFF2-40B4-BE49-F238E27FC236}">
              <a16:creationId xmlns:a16="http://schemas.microsoft.com/office/drawing/2014/main" id="{001B9929-7A76-4D45-9353-6DFAFBFB2134}"/>
            </a:ext>
          </a:extLst>
        </xdr:cNvPr>
        <xdr:cNvCxnSpPr/>
      </xdr:nvCxnSpPr>
      <xdr:spPr>
        <a:xfrm flipV="1">
          <a:off x="6286500" y="6864751"/>
          <a:ext cx="797560" cy="6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168503</xdr:rowOff>
    </xdr:from>
    <xdr:ext cx="534377" cy="259045"/>
    <xdr:sp macro="" textlink="">
      <xdr:nvSpPr>
        <xdr:cNvPr id="140" name="n_1aveValue【道路】&#10;一人当たり延長">
          <a:extLst>
            <a:ext uri="{FF2B5EF4-FFF2-40B4-BE49-F238E27FC236}">
              <a16:creationId xmlns:a16="http://schemas.microsoft.com/office/drawing/2014/main" id="{C2525539-D897-4B31-9F0D-32036E5FFC69}"/>
            </a:ext>
          </a:extLst>
        </xdr:cNvPr>
        <xdr:cNvSpPr txBox="1"/>
      </xdr:nvSpPr>
      <xdr:spPr>
        <a:xfrm>
          <a:off x="8422151" y="7030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161302</xdr:rowOff>
    </xdr:from>
    <xdr:ext cx="534377" cy="259045"/>
    <xdr:sp macro="" textlink="">
      <xdr:nvSpPr>
        <xdr:cNvPr id="141" name="n_2aveValue【道路】&#10;一人当たり延長">
          <a:extLst>
            <a:ext uri="{FF2B5EF4-FFF2-40B4-BE49-F238E27FC236}">
              <a16:creationId xmlns:a16="http://schemas.microsoft.com/office/drawing/2014/main" id="{F6C88298-37D2-4875-BAE0-537507370566}"/>
            </a:ext>
          </a:extLst>
        </xdr:cNvPr>
        <xdr:cNvSpPr txBox="1"/>
      </xdr:nvSpPr>
      <xdr:spPr>
        <a:xfrm>
          <a:off x="7641101" y="702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159648</xdr:rowOff>
    </xdr:from>
    <xdr:ext cx="534377" cy="259045"/>
    <xdr:sp macro="" textlink="">
      <xdr:nvSpPr>
        <xdr:cNvPr id="142" name="n_3aveValue【道路】&#10;一人当たり延長">
          <a:extLst>
            <a:ext uri="{FF2B5EF4-FFF2-40B4-BE49-F238E27FC236}">
              <a16:creationId xmlns:a16="http://schemas.microsoft.com/office/drawing/2014/main" id="{0469B09F-3CC9-420B-96D5-4B59AB42E1BA}"/>
            </a:ext>
          </a:extLst>
        </xdr:cNvPr>
        <xdr:cNvSpPr txBox="1"/>
      </xdr:nvSpPr>
      <xdr:spPr>
        <a:xfrm>
          <a:off x="6854971" y="701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1617</xdr:rowOff>
    </xdr:from>
    <xdr:ext cx="534377" cy="259045"/>
    <xdr:sp macro="" textlink="">
      <xdr:nvSpPr>
        <xdr:cNvPr id="143" name="n_4aveValue【道路】&#10;一人当たり延長">
          <a:extLst>
            <a:ext uri="{FF2B5EF4-FFF2-40B4-BE49-F238E27FC236}">
              <a16:creationId xmlns:a16="http://schemas.microsoft.com/office/drawing/2014/main" id="{BA636A0E-2205-4842-A5B6-8B402996ADA7}"/>
            </a:ext>
          </a:extLst>
        </xdr:cNvPr>
        <xdr:cNvSpPr txBox="1"/>
      </xdr:nvSpPr>
      <xdr:spPr>
        <a:xfrm>
          <a:off x="6038361" y="703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58769</xdr:rowOff>
    </xdr:from>
    <xdr:ext cx="534377" cy="259045"/>
    <xdr:sp macro="" textlink="">
      <xdr:nvSpPr>
        <xdr:cNvPr id="144" name="n_1mainValue【道路】&#10;一人当たり延長">
          <a:extLst>
            <a:ext uri="{FF2B5EF4-FFF2-40B4-BE49-F238E27FC236}">
              <a16:creationId xmlns:a16="http://schemas.microsoft.com/office/drawing/2014/main" id="{9BA9F428-24CB-484D-892B-CB284027CDDC}"/>
            </a:ext>
          </a:extLst>
        </xdr:cNvPr>
        <xdr:cNvSpPr txBox="1"/>
      </xdr:nvSpPr>
      <xdr:spPr>
        <a:xfrm>
          <a:off x="8422151" y="657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64713</xdr:rowOff>
    </xdr:from>
    <xdr:ext cx="534377" cy="259045"/>
    <xdr:sp macro="" textlink="">
      <xdr:nvSpPr>
        <xdr:cNvPr id="145" name="n_2mainValue【道路】&#10;一人当たり延長">
          <a:extLst>
            <a:ext uri="{FF2B5EF4-FFF2-40B4-BE49-F238E27FC236}">
              <a16:creationId xmlns:a16="http://schemas.microsoft.com/office/drawing/2014/main" id="{BA5DB0CD-80B6-47A1-B7D7-04046DE31975}"/>
            </a:ext>
          </a:extLst>
        </xdr:cNvPr>
        <xdr:cNvSpPr txBox="1"/>
      </xdr:nvSpPr>
      <xdr:spPr>
        <a:xfrm>
          <a:off x="7641101" y="657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72173</xdr:rowOff>
    </xdr:from>
    <xdr:ext cx="534377" cy="259045"/>
    <xdr:sp macro="" textlink="">
      <xdr:nvSpPr>
        <xdr:cNvPr id="146" name="n_3mainValue【道路】&#10;一人当たり延長">
          <a:extLst>
            <a:ext uri="{FF2B5EF4-FFF2-40B4-BE49-F238E27FC236}">
              <a16:creationId xmlns:a16="http://schemas.microsoft.com/office/drawing/2014/main" id="{3B2BAB79-B609-4576-87A1-1EA50EB18B31}"/>
            </a:ext>
          </a:extLst>
        </xdr:cNvPr>
        <xdr:cNvSpPr txBox="1"/>
      </xdr:nvSpPr>
      <xdr:spPr>
        <a:xfrm>
          <a:off x="6854971" y="658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78330</xdr:rowOff>
    </xdr:from>
    <xdr:ext cx="534377" cy="259045"/>
    <xdr:sp macro="" textlink="">
      <xdr:nvSpPr>
        <xdr:cNvPr id="147" name="n_4mainValue【道路】&#10;一人当たり延長">
          <a:extLst>
            <a:ext uri="{FF2B5EF4-FFF2-40B4-BE49-F238E27FC236}">
              <a16:creationId xmlns:a16="http://schemas.microsoft.com/office/drawing/2014/main" id="{704D636F-DA9D-4776-8F16-5C9CD510BF3B}"/>
            </a:ext>
          </a:extLst>
        </xdr:cNvPr>
        <xdr:cNvSpPr txBox="1"/>
      </xdr:nvSpPr>
      <xdr:spPr>
        <a:xfrm>
          <a:off x="6038361" y="659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4B83CAFF-D7A3-4DEF-9BEA-4946772760FA}"/>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5B9AA86D-09F5-4CD7-874C-5A14C16E23EA}"/>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3874F67C-725B-415A-BB57-A51F5A613EBC}"/>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2CFBB37C-DC1D-4D48-91FA-8F0CD3913A3B}"/>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A355BE67-2FAF-480B-9CD8-813601DF3CE3}"/>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A964D491-F2AB-4992-A21E-81BBFFC8CAA6}"/>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F096BF75-D26B-46B0-8F81-E19B05A864D6}"/>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8384BA97-EBF9-4870-9AEF-D53E3BD06DCA}"/>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AD13C3A1-0C17-4C77-9A31-6A5D00E15D43}"/>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825A04D1-8DAA-45C6-9D46-B11B1FF9751A}"/>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30D53BA3-4779-4B7E-8DB0-24EA7EAD92DD}"/>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4FCA7C5C-7E0B-4592-9C8D-22007789DD6B}"/>
            </a:ext>
          </a:extLst>
        </xdr:cNvPr>
        <xdr:cNvCxnSpPr/>
      </xdr:nvCxnSpPr>
      <xdr:spPr>
        <a:xfrm>
          <a:off x="68580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16AC54AC-1A1C-480C-9FEE-87A0E18D362D}"/>
            </a:ext>
          </a:extLst>
        </xdr:cNvPr>
        <xdr:cNvSpPr txBox="1"/>
      </xdr:nvSpPr>
      <xdr:spPr>
        <a:xfrm>
          <a:off x="273866"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2E7AC04A-586B-4AAF-B7D1-F31512D6E617}"/>
            </a:ext>
          </a:extLst>
        </xdr:cNvPr>
        <xdr:cNvCxnSpPr/>
      </xdr:nvCxnSpPr>
      <xdr:spPr>
        <a:xfrm>
          <a:off x="68580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84832464-C2AC-498C-8BC7-500FDA22F2C4}"/>
            </a:ext>
          </a:extLst>
        </xdr:cNvPr>
        <xdr:cNvSpPr txBox="1"/>
      </xdr:nvSpPr>
      <xdr:spPr>
        <a:xfrm>
          <a:off x="34370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F99B9425-90EA-4835-BD04-49697D398AFD}"/>
            </a:ext>
          </a:extLst>
        </xdr:cNvPr>
        <xdr:cNvCxnSpPr/>
      </xdr:nvCxnSpPr>
      <xdr:spPr>
        <a:xfrm>
          <a:off x="68580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4D8BEC6E-E8D3-41F9-A813-40CE2678162B}"/>
            </a:ext>
          </a:extLst>
        </xdr:cNvPr>
        <xdr:cNvSpPr txBox="1"/>
      </xdr:nvSpPr>
      <xdr:spPr>
        <a:xfrm>
          <a:off x="34370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AF664225-7C43-45B9-9E83-2C16483A5069}"/>
            </a:ext>
          </a:extLst>
        </xdr:cNvPr>
        <xdr:cNvCxnSpPr/>
      </xdr:nvCxnSpPr>
      <xdr:spPr>
        <a:xfrm>
          <a:off x="68580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9FB76FA5-19F4-43A7-A3A6-33A44F332974}"/>
            </a:ext>
          </a:extLst>
        </xdr:cNvPr>
        <xdr:cNvSpPr txBox="1"/>
      </xdr:nvSpPr>
      <xdr:spPr>
        <a:xfrm>
          <a:off x="34370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98878F5B-1384-42E2-9571-8C4AA9F8F9EF}"/>
            </a:ext>
          </a:extLst>
        </xdr:cNvPr>
        <xdr:cNvCxnSpPr/>
      </xdr:nvCxnSpPr>
      <xdr:spPr>
        <a:xfrm>
          <a:off x="68580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0806FFCE-035E-4524-B769-5C2A0C6DA732}"/>
            </a:ext>
          </a:extLst>
        </xdr:cNvPr>
        <xdr:cNvSpPr txBox="1"/>
      </xdr:nvSpPr>
      <xdr:spPr>
        <a:xfrm>
          <a:off x="34370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36EF9D55-0F3B-436F-AFBD-5BB350B52D60}"/>
            </a:ext>
          </a:extLst>
        </xdr:cNvPr>
        <xdr:cNvCxnSpPr/>
      </xdr:nvCxnSpPr>
      <xdr:spPr>
        <a:xfrm>
          <a:off x="68580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A6A79A3B-6A22-4AB0-A19A-7DC808066B01}"/>
            </a:ext>
          </a:extLst>
        </xdr:cNvPr>
        <xdr:cNvSpPr txBox="1"/>
      </xdr:nvSpPr>
      <xdr:spPr>
        <a:xfrm>
          <a:off x="386866" y="932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62BF14C-4377-4951-BF56-B9192BA462B0}"/>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F2B75343-DE77-4149-AC7E-B2685052E58C}"/>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111034</xdr:rowOff>
    </xdr:from>
    <xdr:to>
      <xdr:col>24</xdr:col>
      <xdr:colOff>62865</xdr:colOff>
      <xdr:row>63</xdr:row>
      <xdr:rowOff>142059</xdr:rowOff>
    </xdr:to>
    <xdr:cxnSp macro="">
      <xdr:nvCxnSpPr>
        <xdr:cNvPr id="173" name="直線コネクタ 172">
          <a:extLst>
            <a:ext uri="{FF2B5EF4-FFF2-40B4-BE49-F238E27FC236}">
              <a16:creationId xmlns:a16="http://schemas.microsoft.com/office/drawing/2014/main" id="{42FF8470-309B-42BD-B33A-17FB4DEF2D73}"/>
            </a:ext>
          </a:extLst>
        </xdr:cNvPr>
        <xdr:cNvCxnSpPr/>
      </xdr:nvCxnSpPr>
      <xdr:spPr>
        <a:xfrm flipV="1">
          <a:off x="4173855" y="9540784"/>
          <a:ext cx="0" cy="1400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145886</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DA3DD56F-A2CE-425E-82CB-1B1FFE1014A8}"/>
            </a:ext>
          </a:extLst>
        </xdr:cNvPr>
        <xdr:cNvSpPr txBox="1"/>
      </xdr:nvSpPr>
      <xdr:spPr>
        <a:xfrm>
          <a:off x="4212590" y="1094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142059</xdr:rowOff>
    </xdr:from>
    <xdr:to>
      <xdr:col>24</xdr:col>
      <xdr:colOff>152400</xdr:colOff>
      <xdr:row>63</xdr:row>
      <xdr:rowOff>142059</xdr:rowOff>
    </xdr:to>
    <xdr:cxnSp macro="">
      <xdr:nvCxnSpPr>
        <xdr:cNvPr id="175" name="直線コネクタ 174">
          <a:extLst>
            <a:ext uri="{FF2B5EF4-FFF2-40B4-BE49-F238E27FC236}">
              <a16:creationId xmlns:a16="http://schemas.microsoft.com/office/drawing/2014/main" id="{0947D1F9-C860-4791-8955-55ABFE656E29}"/>
            </a:ext>
          </a:extLst>
        </xdr:cNvPr>
        <xdr:cNvCxnSpPr/>
      </xdr:nvCxnSpPr>
      <xdr:spPr>
        <a:xfrm>
          <a:off x="4112260" y="109415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57711</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AD77E2C4-899B-4034-AB26-742E68861DF8}"/>
            </a:ext>
          </a:extLst>
        </xdr:cNvPr>
        <xdr:cNvSpPr txBox="1"/>
      </xdr:nvSpPr>
      <xdr:spPr>
        <a:xfrm>
          <a:off x="4212590" y="93122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111034</xdr:rowOff>
    </xdr:from>
    <xdr:to>
      <xdr:col>24</xdr:col>
      <xdr:colOff>152400</xdr:colOff>
      <xdr:row>55</xdr:row>
      <xdr:rowOff>111034</xdr:rowOff>
    </xdr:to>
    <xdr:cxnSp macro="">
      <xdr:nvCxnSpPr>
        <xdr:cNvPr id="177" name="直線コネクタ 176">
          <a:extLst>
            <a:ext uri="{FF2B5EF4-FFF2-40B4-BE49-F238E27FC236}">
              <a16:creationId xmlns:a16="http://schemas.microsoft.com/office/drawing/2014/main" id="{BC2E7E61-5F9C-4F03-BF93-ED464337280A}"/>
            </a:ext>
          </a:extLst>
        </xdr:cNvPr>
        <xdr:cNvCxnSpPr/>
      </xdr:nvCxnSpPr>
      <xdr:spPr>
        <a:xfrm>
          <a:off x="4112260" y="95407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46826</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B8B794A7-C283-4D80-90F9-4B080C281BDC}"/>
            </a:ext>
          </a:extLst>
        </xdr:cNvPr>
        <xdr:cNvSpPr txBox="1"/>
      </xdr:nvSpPr>
      <xdr:spPr>
        <a:xfrm>
          <a:off x="4212590" y="105071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68399</xdr:rowOff>
    </xdr:from>
    <xdr:to>
      <xdr:col>24</xdr:col>
      <xdr:colOff>114300</xdr:colOff>
      <xdr:row>61</xdr:row>
      <xdr:rowOff>169999</xdr:rowOff>
    </xdr:to>
    <xdr:sp macro="" textlink="">
      <xdr:nvSpPr>
        <xdr:cNvPr id="179" name="フローチャート: 判断 178">
          <a:extLst>
            <a:ext uri="{FF2B5EF4-FFF2-40B4-BE49-F238E27FC236}">
              <a16:creationId xmlns:a16="http://schemas.microsoft.com/office/drawing/2014/main" id="{A7C4F1F7-8518-496A-B1D1-4DCB9127E41F}"/>
            </a:ext>
          </a:extLst>
        </xdr:cNvPr>
        <xdr:cNvSpPr/>
      </xdr:nvSpPr>
      <xdr:spPr>
        <a:xfrm>
          <a:off x="4131310" y="10524944"/>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48804</xdr:rowOff>
    </xdr:from>
    <xdr:to>
      <xdr:col>20</xdr:col>
      <xdr:colOff>38100</xdr:colOff>
      <xdr:row>61</xdr:row>
      <xdr:rowOff>150404</xdr:rowOff>
    </xdr:to>
    <xdr:sp macro="" textlink="">
      <xdr:nvSpPr>
        <xdr:cNvPr id="180" name="フローチャート: 判断 179">
          <a:extLst>
            <a:ext uri="{FF2B5EF4-FFF2-40B4-BE49-F238E27FC236}">
              <a16:creationId xmlns:a16="http://schemas.microsoft.com/office/drawing/2014/main" id="{A666105B-092F-4C54-8A7F-810BC9040786}"/>
            </a:ext>
          </a:extLst>
        </xdr:cNvPr>
        <xdr:cNvSpPr/>
      </xdr:nvSpPr>
      <xdr:spPr>
        <a:xfrm>
          <a:off x="3388360" y="10509159"/>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39007</xdr:rowOff>
    </xdr:from>
    <xdr:to>
      <xdr:col>15</xdr:col>
      <xdr:colOff>101600</xdr:colOff>
      <xdr:row>61</xdr:row>
      <xdr:rowOff>140607</xdr:rowOff>
    </xdr:to>
    <xdr:sp macro="" textlink="">
      <xdr:nvSpPr>
        <xdr:cNvPr id="181" name="フローチャート: 判断 180">
          <a:extLst>
            <a:ext uri="{FF2B5EF4-FFF2-40B4-BE49-F238E27FC236}">
              <a16:creationId xmlns:a16="http://schemas.microsoft.com/office/drawing/2014/main" id="{88CCAA55-318C-44F2-9FF5-7C5885DE04CC}"/>
            </a:ext>
          </a:extLst>
        </xdr:cNvPr>
        <xdr:cNvSpPr/>
      </xdr:nvSpPr>
      <xdr:spPr>
        <a:xfrm>
          <a:off x="2571750" y="1049745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35741</xdr:rowOff>
    </xdr:from>
    <xdr:to>
      <xdr:col>10</xdr:col>
      <xdr:colOff>165100</xdr:colOff>
      <xdr:row>61</xdr:row>
      <xdr:rowOff>137341</xdr:rowOff>
    </xdr:to>
    <xdr:sp macro="" textlink="">
      <xdr:nvSpPr>
        <xdr:cNvPr id="182" name="フローチャート: 判断 181">
          <a:extLst>
            <a:ext uri="{FF2B5EF4-FFF2-40B4-BE49-F238E27FC236}">
              <a16:creationId xmlns:a16="http://schemas.microsoft.com/office/drawing/2014/main" id="{DB622F1B-4B97-48F1-99D1-DCE83F69C017}"/>
            </a:ext>
          </a:extLst>
        </xdr:cNvPr>
        <xdr:cNvSpPr/>
      </xdr:nvSpPr>
      <xdr:spPr>
        <a:xfrm>
          <a:off x="1774190" y="10494191"/>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171269</xdr:rowOff>
    </xdr:from>
    <xdr:to>
      <xdr:col>6</xdr:col>
      <xdr:colOff>38100</xdr:colOff>
      <xdr:row>61</xdr:row>
      <xdr:rowOff>101419</xdr:rowOff>
    </xdr:to>
    <xdr:sp macro="" textlink="">
      <xdr:nvSpPr>
        <xdr:cNvPr id="183" name="フローチャート: 判断 182">
          <a:extLst>
            <a:ext uri="{FF2B5EF4-FFF2-40B4-BE49-F238E27FC236}">
              <a16:creationId xmlns:a16="http://schemas.microsoft.com/office/drawing/2014/main" id="{02A5EE55-9E1E-494E-8C83-F15D6C9DAEFF}"/>
            </a:ext>
          </a:extLst>
        </xdr:cNvPr>
        <xdr:cNvSpPr/>
      </xdr:nvSpPr>
      <xdr:spPr>
        <a:xfrm>
          <a:off x="988060" y="10462079"/>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8FEA7ECE-5812-4243-A63F-33DA13B9A49D}"/>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4D1B8018-E051-4876-A57C-BEF88D4F6233}"/>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551F6BEC-C177-4ABD-94BA-8F09BF603A86}"/>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706DB24B-5A40-4EDB-A7BE-81309C71FBE1}"/>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FF6415C5-40C0-4699-B5E9-B7E063DAA25C}"/>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76563</xdr:rowOff>
    </xdr:from>
    <xdr:to>
      <xdr:col>24</xdr:col>
      <xdr:colOff>114300</xdr:colOff>
      <xdr:row>61</xdr:row>
      <xdr:rowOff>6713</xdr:rowOff>
    </xdr:to>
    <xdr:sp macro="" textlink="">
      <xdr:nvSpPr>
        <xdr:cNvPr id="189" name="楕円 188">
          <a:extLst>
            <a:ext uri="{FF2B5EF4-FFF2-40B4-BE49-F238E27FC236}">
              <a16:creationId xmlns:a16="http://schemas.microsoft.com/office/drawing/2014/main" id="{501E51E4-A085-47C6-AB67-6F7BFBEA58BB}"/>
            </a:ext>
          </a:extLst>
        </xdr:cNvPr>
        <xdr:cNvSpPr/>
      </xdr:nvSpPr>
      <xdr:spPr>
        <a:xfrm>
          <a:off x="4131310" y="10363563"/>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99440</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ADB7BF50-213D-4E35-A727-1B47CDCA86EC}"/>
            </a:ext>
          </a:extLst>
        </xdr:cNvPr>
        <xdr:cNvSpPr txBox="1"/>
      </xdr:nvSpPr>
      <xdr:spPr>
        <a:xfrm>
          <a:off x="4212590" y="10211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70031</xdr:rowOff>
    </xdr:from>
    <xdr:to>
      <xdr:col>20</xdr:col>
      <xdr:colOff>38100</xdr:colOff>
      <xdr:row>61</xdr:row>
      <xdr:rowOff>181</xdr:rowOff>
    </xdr:to>
    <xdr:sp macro="" textlink="">
      <xdr:nvSpPr>
        <xdr:cNvPr id="191" name="楕円 190">
          <a:extLst>
            <a:ext uri="{FF2B5EF4-FFF2-40B4-BE49-F238E27FC236}">
              <a16:creationId xmlns:a16="http://schemas.microsoft.com/office/drawing/2014/main" id="{FCBC9851-1383-43E2-B86F-861F497E22CD}"/>
            </a:ext>
          </a:extLst>
        </xdr:cNvPr>
        <xdr:cNvSpPr/>
      </xdr:nvSpPr>
      <xdr:spPr>
        <a:xfrm>
          <a:off x="3388360" y="10355126"/>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120831</xdr:rowOff>
    </xdr:from>
    <xdr:to>
      <xdr:col>24</xdr:col>
      <xdr:colOff>63500</xdr:colOff>
      <xdr:row>60</xdr:row>
      <xdr:rowOff>127363</xdr:rowOff>
    </xdr:to>
    <xdr:cxnSp macro="">
      <xdr:nvCxnSpPr>
        <xdr:cNvPr id="192" name="直線コネクタ 191">
          <a:extLst>
            <a:ext uri="{FF2B5EF4-FFF2-40B4-BE49-F238E27FC236}">
              <a16:creationId xmlns:a16="http://schemas.microsoft.com/office/drawing/2014/main" id="{29C7F3B9-1695-4669-8971-B5B3A0ADA814}"/>
            </a:ext>
          </a:extLst>
        </xdr:cNvPr>
        <xdr:cNvCxnSpPr/>
      </xdr:nvCxnSpPr>
      <xdr:spPr>
        <a:xfrm>
          <a:off x="3431540" y="10409736"/>
          <a:ext cx="742950" cy="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110853</xdr:rowOff>
    </xdr:from>
    <xdr:to>
      <xdr:col>15</xdr:col>
      <xdr:colOff>101600</xdr:colOff>
      <xdr:row>61</xdr:row>
      <xdr:rowOff>41003</xdr:rowOff>
    </xdr:to>
    <xdr:sp macro="" textlink="">
      <xdr:nvSpPr>
        <xdr:cNvPr id="193" name="楕円 192">
          <a:extLst>
            <a:ext uri="{FF2B5EF4-FFF2-40B4-BE49-F238E27FC236}">
              <a16:creationId xmlns:a16="http://schemas.microsoft.com/office/drawing/2014/main" id="{1CEC42E7-BA5B-41A9-9FE6-D5D991A077AE}"/>
            </a:ext>
          </a:extLst>
        </xdr:cNvPr>
        <xdr:cNvSpPr/>
      </xdr:nvSpPr>
      <xdr:spPr>
        <a:xfrm>
          <a:off x="2571750" y="10397853"/>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120831</xdr:rowOff>
    </xdr:from>
    <xdr:to>
      <xdr:col>19</xdr:col>
      <xdr:colOff>177800</xdr:colOff>
      <xdr:row>60</xdr:row>
      <xdr:rowOff>161653</xdr:rowOff>
    </xdr:to>
    <xdr:cxnSp macro="">
      <xdr:nvCxnSpPr>
        <xdr:cNvPr id="194" name="直線コネクタ 193">
          <a:extLst>
            <a:ext uri="{FF2B5EF4-FFF2-40B4-BE49-F238E27FC236}">
              <a16:creationId xmlns:a16="http://schemas.microsoft.com/office/drawing/2014/main" id="{B1A9158E-232B-404E-9FB0-BBFB0870117F}"/>
            </a:ext>
          </a:extLst>
        </xdr:cNvPr>
        <xdr:cNvCxnSpPr/>
      </xdr:nvCxnSpPr>
      <xdr:spPr>
        <a:xfrm flipV="1">
          <a:off x="2626360" y="10409736"/>
          <a:ext cx="80518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87993</xdr:rowOff>
    </xdr:from>
    <xdr:to>
      <xdr:col>10</xdr:col>
      <xdr:colOff>165100</xdr:colOff>
      <xdr:row>61</xdr:row>
      <xdr:rowOff>18143</xdr:rowOff>
    </xdr:to>
    <xdr:sp macro="" textlink="">
      <xdr:nvSpPr>
        <xdr:cNvPr id="195" name="楕円 194">
          <a:extLst>
            <a:ext uri="{FF2B5EF4-FFF2-40B4-BE49-F238E27FC236}">
              <a16:creationId xmlns:a16="http://schemas.microsoft.com/office/drawing/2014/main" id="{5A3E241D-B5BE-437B-8600-E84FA2A6634C}"/>
            </a:ext>
          </a:extLst>
        </xdr:cNvPr>
        <xdr:cNvSpPr/>
      </xdr:nvSpPr>
      <xdr:spPr>
        <a:xfrm>
          <a:off x="1774190" y="10378803"/>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138793</xdr:rowOff>
    </xdr:from>
    <xdr:to>
      <xdr:col>15</xdr:col>
      <xdr:colOff>50800</xdr:colOff>
      <xdr:row>60</xdr:row>
      <xdr:rowOff>161653</xdr:rowOff>
    </xdr:to>
    <xdr:cxnSp macro="">
      <xdr:nvCxnSpPr>
        <xdr:cNvPr id="196" name="直線コネクタ 195">
          <a:extLst>
            <a:ext uri="{FF2B5EF4-FFF2-40B4-BE49-F238E27FC236}">
              <a16:creationId xmlns:a16="http://schemas.microsoft.com/office/drawing/2014/main" id="{C17BBE4A-68E9-4761-8281-032C8B8CA5D3}"/>
            </a:ext>
          </a:extLst>
        </xdr:cNvPr>
        <xdr:cNvCxnSpPr/>
      </xdr:nvCxnSpPr>
      <xdr:spPr>
        <a:xfrm>
          <a:off x="1828800" y="10421983"/>
          <a:ext cx="79756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110853</xdr:rowOff>
    </xdr:from>
    <xdr:to>
      <xdr:col>6</xdr:col>
      <xdr:colOff>38100</xdr:colOff>
      <xdr:row>61</xdr:row>
      <xdr:rowOff>41003</xdr:rowOff>
    </xdr:to>
    <xdr:sp macro="" textlink="">
      <xdr:nvSpPr>
        <xdr:cNvPr id="197" name="楕円 196">
          <a:extLst>
            <a:ext uri="{FF2B5EF4-FFF2-40B4-BE49-F238E27FC236}">
              <a16:creationId xmlns:a16="http://schemas.microsoft.com/office/drawing/2014/main" id="{9E066F49-83A3-4EEE-A141-9825C7C2332B}"/>
            </a:ext>
          </a:extLst>
        </xdr:cNvPr>
        <xdr:cNvSpPr/>
      </xdr:nvSpPr>
      <xdr:spPr>
        <a:xfrm>
          <a:off x="988060" y="1039785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138793</xdr:rowOff>
    </xdr:from>
    <xdr:to>
      <xdr:col>10</xdr:col>
      <xdr:colOff>114300</xdr:colOff>
      <xdr:row>60</xdr:row>
      <xdr:rowOff>161653</xdr:rowOff>
    </xdr:to>
    <xdr:cxnSp macro="">
      <xdr:nvCxnSpPr>
        <xdr:cNvPr id="198" name="直線コネクタ 197">
          <a:extLst>
            <a:ext uri="{FF2B5EF4-FFF2-40B4-BE49-F238E27FC236}">
              <a16:creationId xmlns:a16="http://schemas.microsoft.com/office/drawing/2014/main" id="{9C2A0774-79EC-4AB1-8190-E8EAE767DCAA}"/>
            </a:ext>
          </a:extLst>
        </xdr:cNvPr>
        <xdr:cNvCxnSpPr/>
      </xdr:nvCxnSpPr>
      <xdr:spPr>
        <a:xfrm flipV="1">
          <a:off x="1031240" y="10421983"/>
          <a:ext cx="79756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141531</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4D24B106-3DCB-4C0F-A0AA-1B65F2A25ECB}"/>
            </a:ext>
          </a:extLst>
        </xdr:cNvPr>
        <xdr:cNvSpPr txBox="1"/>
      </xdr:nvSpPr>
      <xdr:spPr>
        <a:xfrm>
          <a:off x="3239144" y="10598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131734</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1484E668-25A2-46F9-986C-2F3628AAFB6C}"/>
            </a:ext>
          </a:extLst>
        </xdr:cNvPr>
        <xdr:cNvSpPr txBox="1"/>
      </xdr:nvSpPr>
      <xdr:spPr>
        <a:xfrm>
          <a:off x="2439044" y="10593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128468</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9371E139-EABF-4EF5-883F-FD4CF3E06651}"/>
            </a:ext>
          </a:extLst>
        </xdr:cNvPr>
        <xdr:cNvSpPr txBox="1"/>
      </xdr:nvSpPr>
      <xdr:spPr>
        <a:xfrm>
          <a:off x="1641484" y="10590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92546</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5948C3E0-2444-4ACE-80BC-F2F3E2AC7EA0}"/>
            </a:ext>
          </a:extLst>
        </xdr:cNvPr>
        <xdr:cNvSpPr txBox="1"/>
      </xdr:nvSpPr>
      <xdr:spPr>
        <a:xfrm>
          <a:off x="855354" y="10554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16708</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BC517E43-C15A-46A4-A994-891DE2072885}"/>
            </a:ext>
          </a:extLst>
        </xdr:cNvPr>
        <xdr:cNvSpPr txBox="1"/>
      </xdr:nvSpPr>
      <xdr:spPr>
        <a:xfrm>
          <a:off x="3239144" y="10136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57530</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CDB0241B-DB71-4F20-B809-F4C2E3A7586A}"/>
            </a:ext>
          </a:extLst>
        </xdr:cNvPr>
        <xdr:cNvSpPr txBox="1"/>
      </xdr:nvSpPr>
      <xdr:spPr>
        <a:xfrm>
          <a:off x="2439044" y="10169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34670</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1501C60A-70C0-4DE4-B573-A0960BD9AA07}"/>
            </a:ext>
          </a:extLst>
        </xdr:cNvPr>
        <xdr:cNvSpPr txBox="1"/>
      </xdr:nvSpPr>
      <xdr:spPr>
        <a:xfrm>
          <a:off x="164148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57530</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130E28DB-CFE8-4620-8FA6-83AE04C34E1F}"/>
            </a:ext>
          </a:extLst>
        </xdr:cNvPr>
        <xdr:cNvSpPr txBox="1"/>
      </xdr:nvSpPr>
      <xdr:spPr>
        <a:xfrm>
          <a:off x="855354" y="10169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BEB71D5A-2480-4C3B-BD9C-19C2378F440C}"/>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902B4B23-55A5-4518-A2EA-DE5112533E7A}"/>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52B4E5AD-E0D5-4407-9410-79769D8CD29A}"/>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E225AB26-6DC7-424C-984E-3B256E4BD25D}"/>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CEC0051D-8DC5-4534-B1A0-C7FADA34FA78}"/>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FF48606B-BF40-4F79-954E-9A002153E88E}"/>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4ED3D75E-9C2D-4FC8-AD25-8E91E4F679D8}"/>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F04A5473-EDB1-4F2A-B531-17713674F3C3}"/>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4B32A6C6-C9D9-455D-A1D3-DAE918EF7EE1}"/>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F544C865-4419-4C39-BC30-AB4B6B43349C}"/>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79273B97-EEB9-4563-8AF2-E3A0395079C5}"/>
            </a:ext>
          </a:extLst>
        </xdr:cNvPr>
        <xdr:cNvCxnSpPr/>
      </xdr:nvCxnSpPr>
      <xdr:spPr>
        <a:xfrm>
          <a:off x="5960110" y="1104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2994D7AF-8AE3-452E-9E90-ABD99F872BAE}"/>
            </a:ext>
          </a:extLst>
        </xdr:cNvPr>
        <xdr:cNvSpPr txBox="1"/>
      </xdr:nvSpPr>
      <xdr:spPr>
        <a:xfrm>
          <a:off x="5724659" y="1090487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638CCF63-7E9F-4B24-B054-7255BBB472C3}"/>
            </a:ext>
          </a:extLst>
        </xdr:cNvPr>
        <xdr:cNvCxnSpPr/>
      </xdr:nvCxnSpPr>
      <xdr:spPr>
        <a:xfrm>
          <a:off x="5960110" y="1066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0" name="テキスト ボックス 219">
          <a:extLst>
            <a:ext uri="{FF2B5EF4-FFF2-40B4-BE49-F238E27FC236}">
              <a16:creationId xmlns:a16="http://schemas.microsoft.com/office/drawing/2014/main" id="{D85EC2AC-5519-4FD8-8173-33715851F803}"/>
            </a:ext>
          </a:extLst>
        </xdr:cNvPr>
        <xdr:cNvSpPr txBox="1"/>
      </xdr:nvSpPr>
      <xdr:spPr>
        <a:xfrm>
          <a:off x="5331688" y="1052387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1D09FEBB-7A80-49E5-9746-CC66142248F1}"/>
            </a:ext>
          </a:extLst>
        </xdr:cNvPr>
        <xdr:cNvCxnSpPr/>
      </xdr:nvCxnSpPr>
      <xdr:spPr>
        <a:xfrm>
          <a:off x="5960110" y="1028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a:extLst>
            <a:ext uri="{FF2B5EF4-FFF2-40B4-BE49-F238E27FC236}">
              <a16:creationId xmlns:a16="http://schemas.microsoft.com/office/drawing/2014/main" id="{40C72A30-DC2D-44CA-A47B-96D39649C906}"/>
            </a:ext>
          </a:extLst>
        </xdr:cNvPr>
        <xdr:cNvSpPr txBox="1"/>
      </xdr:nvSpPr>
      <xdr:spPr>
        <a:xfrm>
          <a:off x="5331688" y="1014287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98621687-475F-4775-863A-D9B7EA99878A}"/>
            </a:ext>
          </a:extLst>
        </xdr:cNvPr>
        <xdr:cNvCxnSpPr/>
      </xdr:nvCxnSpPr>
      <xdr:spPr>
        <a:xfrm>
          <a:off x="5960110" y="990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a:extLst>
            <a:ext uri="{FF2B5EF4-FFF2-40B4-BE49-F238E27FC236}">
              <a16:creationId xmlns:a16="http://schemas.microsoft.com/office/drawing/2014/main" id="{66DF9591-D54F-405B-8EB3-64CDE2A3D69B}"/>
            </a:ext>
          </a:extLst>
        </xdr:cNvPr>
        <xdr:cNvSpPr txBox="1"/>
      </xdr:nvSpPr>
      <xdr:spPr>
        <a:xfrm>
          <a:off x="5331688" y="9765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AE18AC33-9063-4D0B-B34B-E8642411D877}"/>
            </a:ext>
          </a:extLst>
        </xdr:cNvPr>
        <xdr:cNvCxnSpPr/>
      </xdr:nvCxnSpPr>
      <xdr:spPr>
        <a:xfrm>
          <a:off x="5960110" y="952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270C6F3B-1749-4860-9991-B9D6B80066A9}"/>
            </a:ext>
          </a:extLst>
        </xdr:cNvPr>
        <xdr:cNvSpPr txBox="1"/>
      </xdr:nvSpPr>
      <xdr:spPr>
        <a:xfrm>
          <a:off x="5331688" y="9384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54300BE1-8931-4CD0-9C8C-B475BE530A9D}"/>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ED467BEE-FBE6-4AA9-8A1A-7F3690D01E78}"/>
            </a:ext>
          </a:extLst>
        </xdr:cNvPr>
        <xdr:cNvSpPr txBox="1"/>
      </xdr:nvSpPr>
      <xdr:spPr>
        <a:xfrm>
          <a:off x="5331688" y="9003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3049F2FA-E315-454E-8EA5-32A5902D563A}"/>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130213</xdr:rowOff>
    </xdr:from>
    <xdr:to>
      <xdr:col>54</xdr:col>
      <xdr:colOff>189865</xdr:colOff>
      <xdr:row>64</xdr:row>
      <xdr:rowOff>75333</xdr:rowOff>
    </xdr:to>
    <xdr:cxnSp macro="">
      <xdr:nvCxnSpPr>
        <xdr:cNvPr id="230" name="直線コネクタ 229">
          <a:extLst>
            <a:ext uri="{FF2B5EF4-FFF2-40B4-BE49-F238E27FC236}">
              <a16:creationId xmlns:a16="http://schemas.microsoft.com/office/drawing/2014/main" id="{26D31353-C305-4A17-B90F-B87E7BEB5CD4}"/>
            </a:ext>
          </a:extLst>
        </xdr:cNvPr>
        <xdr:cNvCxnSpPr/>
      </xdr:nvCxnSpPr>
      <xdr:spPr>
        <a:xfrm flipV="1">
          <a:off x="9429115" y="9563773"/>
          <a:ext cx="0" cy="1484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79160</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3765026A-2CEB-46AB-95CF-BAF405D56F39}"/>
            </a:ext>
          </a:extLst>
        </xdr:cNvPr>
        <xdr:cNvSpPr txBox="1"/>
      </xdr:nvSpPr>
      <xdr:spPr>
        <a:xfrm>
          <a:off x="9467850" y="1105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75333</xdr:rowOff>
    </xdr:from>
    <xdr:to>
      <xdr:col>55</xdr:col>
      <xdr:colOff>88900</xdr:colOff>
      <xdr:row>64</xdr:row>
      <xdr:rowOff>75333</xdr:rowOff>
    </xdr:to>
    <xdr:cxnSp macro="">
      <xdr:nvCxnSpPr>
        <xdr:cNvPr id="232" name="直線コネクタ 231">
          <a:extLst>
            <a:ext uri="{FF2B5EF4-FFF2-40B4-BE49-F238E27FC236}">
              <a16:creationId xmlns:a16="http://schemas.microsoft.com/office/drawing/2014/main" id="{2D7B0711-EC66-4A88-85B4-4DC6B4F83876}"/>
            </a:ext>
          </a:extLst>
        </xdr:cNvPr>
        <xdr:cNvCxnSpPr/>
      </xdr:nvCxnSpPr>
      <xdr:spPr>
        <a:xfrm>
          <a:off x="9356090" y="11048133"/>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76890</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8F60D53F-5CF0-4601-9388-3431976AA4C6}"/>
            </a:ext>
          </a:extLst>
        </xdr:cNvPr>
        <xdr:cNvSpPr txBox="1"/>
      </xdr:nvSpPr>
      <xdr:spPr>
        <a:xfrm>
          <a:off x="9467850" y="93351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130213</xdr:rowOff>
    </xdr:from>
    <xdr:to>
      <xdr:col>55</xdr:col>
      <xdr:colOff>88900</xdr:colOff>
      <xdr:row>55</xdr:row>
      <xdr:rowOff>130213</xdr:rowOff>
    </xdr:to>
    <xdr:cxnSp macro="">
      <xdr:nvCxnSpPr>
        <xdr:cNvPr id="234" name="直線コネクタ 233">
          <a:extLst>
            <a:ext uri="{FF2B5EF4-FFF2-40B4-BE49-F238E27FC236}">
              <a16:creationId xmlns:a16="http://schemas.microsoft.com/office/drawing/2014/main" id="{6D60A1E4-2668-4DA8-9CC2-AB3394A76D05}"/>
            </a:ext>
          </a:extLst>
        </xdr:cNvPr>
        <xdr:cNvCxnSpPr/>
      </xdr:nvCxnSpPr>
      <xdr:spPr>
        <a:xfrm>
          <a:off x="9356090" y="9563773"/>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25806</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AD3EB443-E92F-4F16-B3D7-DB282A8D1BAD}"/>
            </a:ext>
          </a:extLst>
        </xdr:cNvPr>
        <xdr:cNvSpPr txBox="1"/>
      </xdr:nvSpPr>
      <xdr:spPr>
        <a:xfrm>
          <a:off x="9467850" y="10651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2929</xdr:rowOff>
    </xdr:from>
    <xdr:to>
      <xdr:col>55</xdr:col>
      <xdr:colOff>50800</xdr:colOff>
      <xdr:row>63</xdr:row>
      <xdr:rowOff>104529</xdr:rowOff>
    </xdr:to>
    <xdr:sp macro="" textlink="">
      <xdr:nvSpPr>
        <xdr:cNvPr id="236" name="フローチャート: 判断 235">
          <a:extLst>
            <a:ext uri="{FF2B5EF4-FFF2-40B4-BE49-F238E27FC236}">
              <a16:creationId xmlns:a16="http://schemas.microsoft.com/office/drawing/2014/main" id="{A9275F16-9DED-4339-BB91-0DE45813E301}"/>
            </a:ext>
          </a:extLst>
        </xdr:cNvPr>
        <xdr:cNvSpPr/>
      </xdr:nvSpPr>
      <xdr:spPr>
        <a:xfrm>
          <a:off x="9394190" y="10804279"/>
          <a:ext cx="9017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7404</xdr:rowOff>
    </xdr:from>
    <xdr:to>
      <xdr:col>50</xdr:col>
      <xdr:colOff>165100</xdr:colOff>
      <xdr:row>63</xdr:row>
      <xdr:rowOff>109004</xdr:rowOff>
    </xdr:to>
    <xdr:sp macro="" textlink="">
      <xdr:nvSpPr>
        <xdr:cNvPr id="237" name="フローチャート: 判断 236">
          <a:extLst>
            <a:ext uri="{FF2B5EF4-FFF2-40B4-BE49-F238E27FC236}">
              <a16:creationId xmlns:a16="http://schemas.microsoft.com/office/drawing/2014/main" id="{9CE34D6F-CDF7-47C3-A21D-C4A44F91A258}"/>
            </a:ext>
          </a:extLst>
        </xdr:cNvPr>
        <xdr:cNvSpPr/>
      </xdr:nvSpPr>
      <xdr:spPr>
        <a:xfrm>
          <a:off x="8632190" y="10810659"/>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31252</xdr:rowOff>
    </xdr:from>
    <xdr:to>
      <xdr:col>46</xdr:col>
      <xdr:colOff>38100</xdr:colOff>
      <xdr:row>63</xdr:row>
      <xdr:rowOff>132852</xdr:rowOff>
    </xdr:to>
    <xdr:sp macro="" textlink="">
      <xdr:nvSpPr>
        <xdr:cNvPr id="238" name="フローチャート: 判断 237">
          <a:extLst>
            <a:ext uri="{FF2B5EF4-FFF2-40B4-BE49-F238E27FC236}">
              <a16:creationId xmlns:a16="http://schemas.microsoft.com/office/drawing/2014/main" id="{03C24266-0EDD-4277-9009-6589A0D3BC79}"/>
            </a:ext>
          </a:extLst>
        </xdr:cNvPr>
        <xdr:cNvSpPr/>
      </xdr:nvSpPr>
      <xdr:spPr>
        <a:xfrm>
          <a:off x="7846060" y="10830697"/>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20751</xdr:rowOff>
    </xdr:from>
    <xdr:to>
      <xdr:col>41</xdr:col>
      <xdr:colOff>101600</xdr:colOff>
      <xdr:row>63</xdr:row>
      <xdr:rowOff>122351</xdr:rowOff>
    </xdr:to>
    <xdr:sp macro="" textlink="">
      <xdr:nvSpPr>
        <xdr:cNvPr id="239" name="フローチャート: 判断 238">
          <a:extLst>
            <a:ext uri="{FF2B5EF4-FFF2-40B4-BE49-F238E27FC236}">
              <a16:creationId xmlns:a16="http://schemas.microsoft.com/office/drawing/2014/main" id="{E22A28B6-3941-43F9-A2AF-12AB0FCE8D4B}"/>
            </a:ext>
          </a:extLst>
        </xdr:cNvPr>
        <xdr:cNvSpPr/>
      </xdr:nvSpPr>
      <xdr:spPr>
        <a:xfrm>
          <a:off x="7029450" y="10818291"/>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3337</xdr:rowOff>
    </xdr:from>
    <xdr:to>
      <xdr:col>36</xdr:col>
      <xdr:colOff>165100</xdr:colOff>
      <xdr:row>63</xdr:row>
      <xdr:rowOff>104937</xdr:rowOff>
    </xdr:to>
    <xdr:sp macro="" textlink="">
      <xdr:nvSpPr>
        <xdr:cNvPr id="240" name="フローチャート: 判断 239">
          <a:extLst>
            <a:ext uri="{FF2B5EF4-FFF2-40B4-BE49-F238E27FC236}">
              <a16:creationId xmlns:a16="http://schemas.microsoft.com/office/drawing/2014/main" id="{F1DEAF65-A8A9-4D0B-B598-EE355E5D8E0B}"/>
            </a:ext>
          </a:extLst>
        </xdr:cNvPr>
        <xdr:cNvSpPr/>
      </xdr:nvSpPr>
      <xdr:spPr>
        <a:xfrm>
          <a:off x="6231890" y="10804687"/>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CBFC7D1B-45A5-45E9-A534-CC99F13F6F36}"/>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8A69B220-7BF8-49AA-B516-0E34FD7D830E}"/>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B3909D1E-E7FC-4379-BBB3-145031E575B9}"/>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C946303A-DF7B-4D61-A7DB-A238D6A270CA}"/>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3F7E2D3B-0305-4AD1-BF36-6448F4E0DE62}"/>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51647</xdr:rowOff>
    </xdr:from>
    <xdr:to>
      <xdr:col>55</xdr:col>
      <xdr:colOff>50800</xdr:colOff>
      <xdr:row>63</xdr:row>
      <xdr:rowOff>153247</xdr:rowOff>
    </xdr:to>
    <xdr:sp macro="" textlink="">
      <xdr:nvSpPr>
        <xdr:cNvPr id="246" name="楕円 245">
          <a:extLst>
            <a:ext uri="{FF2B5EF4-FFF2-40B4-BE49-F238E27FC236}">
              <a16:creationId xmlns:a16="http://schemas.microsoft.com/office/drawing/2014/main" id="{2B01FAE4-D94F-4E24-8908-FEDEC30D09C3}"/>
            </a:ext>
          </a:extLst>
        </xdr:cNvPr>
        <xdr:cNvSpPr/>
      </xdr:nvSpPr>
      <xdr:spPr>
        <a:xfrm>
          <a:off x="9394190" y="10856807"/>
          <a:ext cx="9017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30074</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C1E39238-8DE4-4B1A-8F45-77503177D183}"/>
            </a:ext>
          </a:extLst>
        </xdr:cNvPr>
        <xdr:cNvSpPr txBox="1"/>
      </xdr:nvSpPr>
      <xdr:spPr>
        <a:xfrm>
          <a:off x="9467850" y="10829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56976</xdr:rowOff>
    </xdr:from>
    <xdr:to>
      <xdr:col>50</xdr:col>
      <xdr:colOff>165100</xdr:colOff>
      <xdr:row>63</xdr:row>
      <xdr:rowOff>158576</xdr:rowOff>
    </xdr:to>
    <xdr:sp macro="" textlink="">
      <xdr:nvSpPr>
        <xdr:cNvPr id="248" name="楕円 247">
          <a:extLst>
            <a:ext uri="{FF2B5EF4-FFF2-40B4-BE49-F238E27FC236}">
              <a16:creationId xmlns:a16="http://schemas.microsoft.com/office/drawing/2014/main" id="{D1EA8EB4-ABE8-4189-8C6D-6E0A4A4B5BDD}"/>
            </a:ext>
          </a:extLst>
        </xdr:cNvPr>
        <xdr:cNvSpPr/>
      </xdr:nvSpPr>
      <xdr:spPr>
        <a:xfrm>
          <a:off x="8632190" y="10862136"/>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102447</xdr:rowOff>
    </xdr:from>
    <xdr:to>
      <xdr:col>55</xdr:col>
      <xdr:colOff>0</xdr:colOff>
      <xdr:row>63</xdr:row>
      <xdr:rowOff>107776</xdr:rowOff>
    </xdr:to>
    <xdr:cxnSp macro="">
      <xdr:nvCxnSpPr>
        <xdr:cNvPr id="249" name="直線コネクタ 248">
          <a:extLst>
            <a:ext uri="{FF2B5EF4-FFF2-40B4-BE49-F238E27FC236}">
              <a16:creationId xmlns:a16="http://schemas.microsoft.com/office/drawing/2014/main" id="{85C47464-1174-4FF5-8FF8-56EAE941F4D6}"/>
            </a:ext>
          </a:extLst>
        </xdr:cNvPr>
        <xdr:cNvCxnSpPr/>
      </xdr:nvCxnSpPr>
      <xdr:spPr>
        <a:xfrm flipV="1">
          <a:off x="8686800" y="10899987"/>
          <a:ext cx="742950" cy="7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68136</xdr:rowOff>
    </xdr:from>
    <xdr:to>
      <xdr:col>46</xdr:col>
      <xdr:colOff>38100</xdr:colOff>
      <xdr:row>63</xdr:row>
      <xdr:rowOff>169736</xdr:rowOff>
    </xdr:to>
    <xdr:sp macro="" textlink="">
      <xdr:nvSpPr>
        <xdr:cNvPr id="250" name="楕円 249">
          <a:extLst>
            <a:ext uri="{FF2B5EF4-FFF2-40B4-BE49-F238E27FC236}">
              <a16:creationId xmlns:a16="http://schemas.microsoft.com/office/drawing/2014/main" id="{6AB8D40C-4168-45C9-8224-54BF2B2CDB0A}"/>
            </a:ext>
          </a:extLst>
        </xdr:cNvPr>
        <xdr:cNvSpPr/>
      </xdr:nvSpPr>
      <xdr:spPr>
        <a:xfrm>
          <a:off x="7846060" y="10867581"/>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107776</xdr:rowOff>
    </xdr:from>
    <xdr:to>
      <xdr:col>50</xdr:col>
      <xdr:colOff>114300</xdr:colOff>
      <xdr:row>63</xdr:row>
      <xdr:rowOff>118936</xdr:rowOff>
    </xdr:to>
    <xdr:cxnSp macro="">
      <xdr:nvCxnSpPr>
        <xdr:cNvPr id="251" name="直線コネクタ 250">
          <a:extLst>
            <a:ext uri="{FF2B5EF4-FFF2-40B4-BE49-F238E27FC236}">
              <a16:creationId xmlns:a16="http://schemas.microsoft.com/office/drawing/2014/main" id="{8A6EC033-FCBB-4155-BB2A-792DFA9C9E7A}"/>
            </a:ext>
          </a:extLst>
        </xdr:cNvPr>
        <xdr:cNvCxnSpPr/>
      </xdr:nvCxnSpPr>
      <xdr:spPr>
        <a:xfrm flipV="1">
          <a:off x="7889240" y="10907221"/>
          <a:ext cx="797560" cy="14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70955</xdr:rowOff>
    </xdr:from>
    <xdr:to>
      <xdr:col>41</xdr:col>
      <xdr:colOff>101600</xdr:colOff>
      <xdr:row>64</xdr:row>
      <xdr:rowOff>1105</xdr:rowOff>
    </xdr:to>
    <xdr:sp macro="" textlink="">
      <xdr:nvSpPr>
        <xdr:cNvPr id="252" name="楕円 251">
          <a:extLst>
            <a:ext uri="{FF2B5EF4-FFF2-40B4-BE49-F238E27FC236}">
              <a16:creationId xmlns:a16="http://schemas.microsoft.com/office/drawing/2014/main" id="{117A1D1D-01EE-4BA0-B974-E15C9507D71D}"/>
            </a:ext>
          </a:extLst>
        </xdr:cNvPr>
        <xdr:cNvSpPr/>
      </xdr:nvSpPr>
      <xdr:spPr>
        <a:xfrm>
          <a:off x="7029450" y="1087040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118936</xdr:rowOff>
    </xdr:from>
    <xdr:to>
      <xdr:col>45</xdr:col>
      <xdr:colOff>177800</xdr:colOff>
      <xdr:row>63</xdr:row>
      <xdr:rowOff>121755</xdr:rowOff>
    </xdr:to>
    <xdr:cxnSp macro="">
      <xdr:nvCxnSpPr>
        <xdr:cNvPr id="253" name="直線コネクタ 252">
          <a:extLst>
            <a:ext uri="{FF2B5EF4-FFF2-40B4-BE49-F238E27FC236}">
              <a16:creationId xmlns:a16="http://schemas.microsoft.com/office/drawing/2014/main" id="{F2268B67-F011-4947-A5D2-53DCD82973D7}"/>
            </a:ext>
          </a:extLst>
        </xdr:cNvPr>
        <xdr:cNvCxnSpPr/>
      </xdr:nvCxnSpPr>
      <xdr:spPr>
        <a:xfrm flipV="1">
          <a:off x="7084060" y="10922191"/>
          <a:ext cx="805180" cy="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78986</xdr:rowOff>
    </xdr:from>
    <xdr:to>
      <xdr:col>36</xdr:col>
      <xdr:colOff>165100</xdr:colOff>
      <xdr:row>64</xdr:row>
      <xdr:rowOff>9136</xdr:rowOff>
    </xdr:to>
    <xdr:sp macro="" textlink="">
      <xdr:nvSpPr>
        <xdr:cNvPr id="254" name="楕円 253">
          <a:extLst>
            <a:ext uri="{FF2B5EF4-FFF2-40B4-BE49-F238E27FC236}">
              <a16:creationId xmlns:a16="http://schemas.microsoft.com/office/drawing/2014/main" id="{22B6226C-9926-4A1C-8CF4-8792D63B1963}"/>
            </a:ext>
          </a:extLst>
        </xdr:cNvPr>
        <xdr:cNvSpPr/>
      </xdr:nvSpPr>
      <xdr:spPr>
        <a:xfrm>
          <a:off x="6231890" y="10880336"/>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121755</xdr:rowOff>
    </xdr:from>
    <xdr:to>
      <xdr:col>41</xdr:col>
      <xdr:colOff>50800</xdr:colOff>
      <xdr:row>63</xdr:row>
      <xdr:rowOff>129786</xdr:rowOff>
    </xdr:to>
    <xdr:cxnSp macro="">
      <xdr:nvCxnSpPr>
        <xdr:cNvPr id="255" name="直線コネクタ 254">
          <a:extLst>
            <a:ext uri="{FF2B5EF4-FFF2-40B4-BE49-F238E27FC236}">
              <a16:creationId xmlns:a16="http://schemas.microsoft.com/office/drawing/2014/main" id="{61CC9F8B-915E-4657-AF2E-801910E55208}"/>
            </a:ext>
          </a:extLst>
        </xdr:cNvPr>
        <xdr:cNvCxnSpPr/>
      </xdr:nvCxnSpPr>
      <xdr:spPr>
        <a:xfrm flipV="1">
          <a:off x="6286500" y="10925010"/>
          <a:ext cx="797560" cy="9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125531</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5B36C016-0C18-4574-B5DD-3D799F77D6D2}"/>
            </a:ext>
          </a:extLst>
        </xdr:cNvPr>
        <xdr:cNvSpPr txBox="1"/>
      </xdr:nvSpPr>
      <xdr:spPr>
        <a:xfrm>
          <a:off x="8401265" y="10585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149379</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28FF9D41-FD1B-4966-A7FE-CBCEFF0DF4CE}"/>
            </a:ext>
          </a:extLst>
        </xdr:cNvPr>
        <xdr:cNvSpPr txBox="1"/>
      </xdr:nvSpPr>
      <xdr:spPr>
        <a:xfrm>
          <a:off x="7610690" y="10607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138878</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85E50281-BB0A-4A0E-AD14-D198A67ED936}"/>
            </a:ext>
          </a:extLst>
        </xdr:cNvPr>
        <xdr:cNvSpPr txBox="1"/>
      </xdr:nvSpPr>
      <xdr:spPr>
        <a:xfrm>
          <a:off x="6822655" y="10593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121464</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BF5B03EA-553D-4C8A-8855-E931E12A0EFD}"/>
            </a:ext>
          </a:extLst>
        </xdr:cNvPr>
        <xdr:cNvSpPr txBox="1"/>
      </xdr:nvSpPr>
      <xdr:spPr>
        <a:xfrm>
          <a:off x="6007950" y="10581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149703</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0FC7FFA4-CCE6-4D82-AFE1-A38C98F5B381}"/>
            </a:ext>
          </a:extLst>
        </xdr:cNvPr>
        <xdr:cNvSpPr txBox="1"/>
      </xdr:nvSpPr>
      <xdr:spPr>
        <a:xfrm>
          <a:off x="8401265" y="10951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160863</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3FC54F01-9B6C-422F-B71E-B4C973E0CDF4}"/>
            </a:ext>
          </a:extLst>
        </xdr:cNvPr>
        <xdr:cNvSpPr txBox="1"/>
      </xdr:nvSpPr>
      <xdr:spPr>
        <a:xfrm>
          <a:off x="7610690" y="10964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163682</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EDC946B3-5EF4-491F-ACD0-A569898C3E59}"/>
            </a:ext>
          </a:extLst>
        </xdr:cNvPr>
        <xdr:cNvSpPr txBox="1"/>
      </xdr:nvSpPr>
      <xdr:spPr>
        <a:xfrm>
          <a:off x="6822655" y="10966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263</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9C2FFA74-AE86-4DA0-BF0E-5D7E5B096F17}"/>
            </a:ext>
          </a:extLst>
        </xdr:cNvPr>
        <xdr:cNvSpPr txBox="1"/>
      </xdr:nvSpPr>
      <xdr:spPr>
        <a:xfrm>
          <a:off x="6007950" y="10973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C5BBA860-7A3C-4817-A881-F881A8424545}"/>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3065D672-5B79-4DA6-9860-C76A1A1BE91B}"/>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C6011AB1-A2A0-4412-AB3C-49FC98C1A0C4}"/>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38C6445-3C5C-4143-AF69-CE0C42823551}"/>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B014A9D9-6B28-442B-91AF-F874FCBB8AE0}"/>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647AA7BA-6517-44BB-9C52-58C8E46F8457}"/>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1721675C-BCF0-49BE-95D4-0197A5582237}"/>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F92A5940-D308-4C5B-BBB9-1FE1707D1F0F}"/>
            </a:ext>
          </a:extLst>
        </xdr:cNvPr>
        <xdr:cNvSpPr/>
      </xdr:nvSpPr>
      <xdr:spPr>
        <a:xfrm>
          <a:off x="6858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F5195BFB-ED30-433C-8224-7E3352CD6FDA}"/>
            </a:ext>
          </a:extLst>
        </xdr:cNvPr>
        <xdr:cNvSpPr txBox="1"/>
      </xdr:nvSpPr>
      <xdr:spPr>
        <a:xfrm>
          <a:off x="6667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F0782FBE-6F4D-46B8-AF82-D8DC56EBB18E}"/>
            </a:ext>
          </a:extLst>
        </xdr:cNvPr>
        <xdr:cNvCxnSpPr/>
      </xdr:nvCxnSpPr>
      <xdr:spPr>
        <a:xfrm>
          <a:off x="6858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6E88D930-4AF8-4884-9592-2BB63A92E9FC}"/>
            </a:ext>
          </a:extLst>
        </xdr:cNvPr>
        <xdr:cNvSpPr txBox="1"/>
      </xdr:nvSpPr>
      <xdr:spPr>
        <a:xfrm>
          <a:off x="273866"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id="{E1BDAB96-2072-423B-AC38-AA32C3E4D19C}"/>
            </a:ext>
          </a:extLst>
        </xdr:cNvPr>
        <xdr:cNvCxnSpPr/>
      </xdr:nvCxnSpPr>
      <xdr:spPr>
        <a:xfrm>
          <a:off x="685800" y="149172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3228B928-1514-4FB8-9541-076352B3A834}"/>
            </a:ext>
          </a:extLst>
        </xdr:cNvPr>
        <xdr:cNvSpPr txBox="1"/>
      </xdr:nvSpPr>
      <xdr:spPr>
        <a:xfrm>
          <a:off x="273866"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id="{6B197F3E-7B31-4F12-9D9A-360D14292C32}"/>
            </a:ext>
          </a:extLst>
        </xdr:cNvPr>
        <xdr:cNvCxnSpPr/>
      </xdr:nvCxnSpPr>
      <xdr:spPr>
        <a:xfrm>
          <a:off x="685800" y="1459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id="{E0533AB8-28AE-4009-8664-5F196E51F332}"/>
            </a:ext>
          </a:extLst>
        </xdr:cNvPr>
        <xdr:cNvSpPr txBox="1"/>
      </xdr:nvSpPr>
      <xdr:spPr>
        <a:xfrm>
          <a:off x="343701" y="1444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id="{F4BD6B84-8334-439B-854A-93ECA2F8292A}"/>
            </a:ext>
          </a:extLst>
        </xdr:cNvPr>
        <xdr:cNvCxnSpPr/>
      </xdr:nvCxnSpPr>
      <xdr:spPr>
        <a:xfrm>
          <a:off x="685800" y="1425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id="{A908ADF4-96D0-40CE-A0A6-835996B4DCCA}"/>
            </a:ext>
          </a:extLst>
        </xdr:cNvPr>
        <xdr:cNvSpPr txBox="1"/>
      </xdr:nvSpPr>
      <xdr:spPr>
        <a:xfrm>
          <a:off x="343701" y="1411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id="{4C61DC1D-F8AC-48BD-B862-B3990E780FC4}"/>
            </a:ext>
          </a:extLst>
        </xdr:cNvPr>
        <xdr:cNvCxnSpPr/>
      </xdr:nvCxnSpPr>
      <xdr:spPr>
        <a:xfrm>
          <a:off x="685800" y="1393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id="{07FE3CBA-18B1-4F38-BA26-CE031145A1F3}"/>
            </a:ext>
          </a:extLst>
        </xdr:cNvPr>
        <xdr:cNvSpPr txBox="1"/>
      </xdr:nvSpPr>
      <xdr:spPr>
        <a:xfrm>
          <a:off x="34370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id="{78CC514C-9E06-4E50-A39C-1BF1DC10ABC8}"/>
            </a:ext>
          </a:extLst>
        </xdr:cNvPr>
        <xdr:cNvCxnSpPr/>
      </xdr:nvCxnSpPr>
      <xdr:spPr>
        <a:xfrm>
          <a:off x="685800" y="1360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id="{47FD8E0A-9674-4163-A1E3-196B5F12940F}"/>
            </a:ext>
          </a:extLst>
        </xdr:cNvPr>
        <xdr:cNvSpPr txBox="1"/>
      </xdr:nvSpPr>
      <xdr:spPr>
        <a:xfrm>
          <a:off x="343701" y="1346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id="{89294392-B5D2-4D2D-8D98-1CFDB1A5C2A4}"/>
            </a:ext>
          </a:extLst>
        </xdr:cNvPr>
        <xdr:cNvCxnSpPr/>
      </xdr:nvCxnSpPr>
      <xdr:spPr>
        <a:xfrm>
          <a:off x="685800" y="1328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id="{75DB939E-275B-48C0-A01C-22F0D44CA3B8}"/>
            </a:ext>
          </a:extLst>
        </xdr:cNvPr>
        <xdr:cNvSpPr txBox="1"/>
      </xdr:nvSpPr>
      <xdr:spPr>
        <a:xfrm>
          <a:off x="386866" y="1313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64270B1A-C825-4E59-99D5-4E2BB9BBB0BF}"/>
            </a:ext>
          </a:extLst>
        </xdr:cNvPr>
        <xdr:cNvCxnSpPr/>
      </xdr:nvCxnSpPr>
      <xdr:spPr>
        <a:xfrm>
          <a:off x="6858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55E5E762-E97C-4A2F-A905-C9FAEF2B8EFB}"/>
            </a:ext>
          </a:extLst>
        </xdr:cNvPr>
        <xdr:cNvSpPr/>
      </xdr:nvSpPr>
      <xdr:spPr>
        <a:xfrm>
          <a:off x="6858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111579</xdr:rowOff>
    </xdr:from>
    <xdr:to>
      <xdr:col>24</xdr:col>
      <xdr:colOff>62865</xdr:colOff>
      <xdr:row>86</xdr:row>
      <xdr:rowOff>168729</xdr:rowOff>
    </xdr:to>
    <xdr:cxnSp macro="">
      <xdr:nvCxnSpPr>
        <xdr:cNvPr id="289" name="直線コネクタ 288">
          <a:extLst>
            <a:ext uri="{FF2B5EF4-FFF2-40B4-BE49-F238E27FC236}">
              <a16:creationId xmlns:a16="http://schemas.microsoft.com/office/drawing/2014/main" id="{C64331E9-97AE-4444-9083-8BEC2AFE9E5A}"/>
            </a:ext>
          </a:extLst>
        </xdr:cNvPr>
        <xdr:cNvCxnSpPr/>
      </xdr:nvCxnSpPr>
      <xdr:spPr>
        <a:xfrm flipV="1">
          <a:off x="4173855" y="13484679"/>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D171342A-61B6-49C2-969B-037CE8EE2361}"/>
            </a:ext>
          </a:extLst>
        </xdr:cNvPr>
        <xdr:cNvSpPr txBox="1"/>
      </xdr:nvSpPr>
      <xdr:spPr>
        <a:xfrm>
          <a:off x="421259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a:extLst>
            <a:ext uri="{FF2B5EF4-FFF2-40B4-BE49-F238E27FC236}">
              <a16:creationId xmlns:a16="http://schemas.microsoft.com/office/drawing/2014/main" id="{CDEC3AD9-4E53-4F69-83BF-3A9252C40745}"/>
            </a:ext>
          </a:extLst>
        </xdr:cNvPr>
        <xdr:cNvCxnSpPr/>
      </xdr:nvCxnSpPr>
      <xdr:spPr>
        <a:xfrm>
          <a:off x="4112260" y="149172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58256</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E864E17C-962E-43AC-B320-363AEA5E23B4}"/>
            </a:ext>
          </a:extLst>
        </xdr:cNvPr>
        <xdr:cNvSpPr txBox="1"/>
      </xdr:nvSpPr>
      <xdr:spPr>
        <a:xfrm>
          <a:off x="4212590" y="13256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111579</xdr:rowOff>
    </xdr:from>
    <xdr:to>
      <xdr:col>24</xdr:col>
      <xdr:colOff>152400</xdr:colOff>
      <xdr:row>78</xdr:row>
      <xdr:rowOff>111579</xdr:rowOff>
    </xdr:to>
    <xdr:cxnSp macro="">
      <xdr:nvCxnSpPr>
        <xdr:cNvPr id="293" name="直線コネクタ 292">
          <a:extLst>
            <a:ext uri="{FF2B5EF4-FFF2-40B4-BE49-F238E27FC236}">
              <a16:creationId xmlns:a16="http://schemas.microsoft.com/office/drawing/2014/main" id="{CC76B11A-80D8-41BC-B346-AE319F4F14C7}"/>
            </a:ext>
          </a:extLst>
        </xdr:cNvPr>
        <xdr:cNvCxnSpPr/>
      </xdr:nvCxnSpPr>
      <xdr:spPr>
        <a:xfrm>
          <a:off x="4112260" y="134846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101616</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1AE30CDE-547B-4EB6-9FC3-11CDEF4CB87F}"/>
            </a:ext>
          </a:extLst>
        </xdr:cNvPr>
        <xdr:cNvSpPr txBox="1"/>
      </xdr:nvSpPr>
      <xdr:spPr>
        <a:xfrm>
          <a:off x="4212590" y="141567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78739</xdr:rowOff>
    </xdr:from>
    <xdr:to>
      <xdr:col>24</xdr:col>
      <xdr:colOff>114300</xdr:colOff>
      <xdr:row>84</xdr:row>
      <xdr:rowOff>8889</xdr:rowOff>
    </xdr:to>
    <xdr:sp macro="" textlink="">
      <xdr:nvSpPr>
        <xdr:cNvPr id="295" name="フローチャート: 判断 294">
          <a:extLst>
            <a:ext uri="{FF2B5EF4-FFF2-40B4-BE49-F238E27FC236}">
              <a16:creationId xmlns:a16="http://schemas.microsoft.com/office/drawing/2014/main" id="{FD0DCA2F-CB7C-44B6-8F57-C68D8106211F}"/>
            </a:ext>
          </a:extLst>
        </xdr:cNvPr>
        <xdr:cNvSpPr/>
      </xdr:nvSpPr>
      <xdr:spPr>
        <a:xfrm>
          <a:off x="4131310" y="1430908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49349</xdr:rowOff>
    </xdr:from>
    <xdr:to>
      <xdr:col>20</xdr:col>
      <xdr:colOff>38100</xdr:colOff>
      <xdr:row>83</xdr:row>
      <xdr:rowOff>150949</xdr:rowOff>
    </xdr:to>
    <xdr:sp macro="" textlink="">
      <xdr:nvSpPr>
        <xdr:cNvPr id="296" name="フローチャート: 判断 295">
          <a:extLst>
            <a:ext uri="{FF2B5EF4-FFF2-40B4-BE49-F238E27FC236}">
              <a16:creationId xmlns:a16="http://schemas.microsoft.com/office/drawing/2014/main" id="{58A102A3-8FB8-4940-9C8A-E2F998076EC7}"/>
            </a:ext>
          </a:extLst>
        </xdr:cNvPr>
        <xdr:cNvSpPr/>
      </xdr:nvSpPr>
      <xdr:spPr>
        <a:xfrm>
          <a:off x="3388360" y="14281604"/>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46082</xdr:rowOff>
    </xdr:from>
    <xdr:to>
      <xdr:col>15</xdr:col>
      <xdr:colOff>101600</xdr:colOff>
      <xdr:row>83</xdr:row>
      <xdr:rowOff>147682</xdr:rowOff>
    </xdr:to>
    <xdr:sp macro="" textlink="">
      <xdr:nvSpPr>
        <xdr:cNvPr id="297" name="フローチャート: 判断 296">
          <a:extLst>
            <a:ext uri="{FF2B5EF4-FFF2-40B4-BE49-F238E27FC236}">
              <a16:creationId xmlns:a16="http://schemas.microsoft.com/office/drawing/2014/main" id="{CA59658D-0D9A-4BDC-84EF-954A3CA21695}"/>
            </a:ext>
          </a:extLst>
        </xdr:cNvPr>
        <xdr:cNvSpPr/>
      </xdr:nvSpPr>
      <xdr:spPr>
        <a:xfrm>
          <a:off x="2571750" y="1427833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34652</xdr:rowOff>
    </xdr:from>
    <xdr:to>
      <xdr:col>10</xdr:col>
      <xdr:colOff>165100</xdr:colOff>
      <xdr:row>83</xdr:row>
      <xdr:rowOff>136252</xdr:rowOff>
    </xdr:to>
    <xdr:sp macro="" textlink="">
      <xdr:nvSpPr>
        <xdr:cNvPr id="298" name="フローチャート: 判断 297">
          <a:extLst>
            <a:ext uri="{FF2B5EF4-FFF2-40B4-BE49-F238E27FC236}">
              <a16:creationId xmlns:a16="http://schemas.microsoft.com/office/drawing/2014/main" id="{A687B9B9-2921-4FF8-99F0-738C88667946}"/>
            </a:ext>
          </a:extLst>
        </xdr:cNvPr>
        <xdr:cNvSpPr/>
      </xdr:nvSpPr>
      <xdr:spPr>
        <a:xfrm>
          <a:off x="1774190" y="14265002"/>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6894</xdr:rowOff>
    </xdr:from>
    <xdr:to>
      <xdr:col>6</xdr:col>
      <xdr:colOff>38100</xdr:colOff>
      <xdr:row>83</xdr:row>
      <xdr:rowOff>108494</xdr:rowOff>
    </xdr:to>
    <xdr:sp macro="" textlink="">
      <xdr:nvSpPr>
        <xdr:cNvPr id="299" name="フローチャート: 判断 298">
          <a:extLst>
            <a:ext uri="{FF2B5EF4-FFF2-40B4-BE49-F238E27FC236}">
              <a16:creationId xmlns:a16="http://schemas.microsoft.com/office/drawing/2014/main" id="{3A331E28-6568-46D1-984F-C0AF28AE1FCD}"/>
            </a:ext>
          </a:extLst>
        </xdr:cNvPr>
        <xdr:cNvSpPr/>
      </xdr:nvSpPr>
      <xdr:spPr>
        <a:xfrm>
          <a:off x="988060" y="1423914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42EF5CE2-CFF0-4186-A704-FD8628EA83D6}"/>
            </a:ext>
          </a:extLst>
        </xdr:cNvPr>
        <xdr:cNvSpPr txBox="1"/>
      </xdr:nvSpPr>
      <xdr:spPr>
        <a:xfrm>
          <a:off x="40030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8CA42BE2-8B36-49FA-B53C-B69BECE14D34}"/>
            </a:ext>
          </a:extLst>
        </xdr:cNvPr>
        <xdr:cNvSpPr txBox="1"/>
      </xdr:nvSpPr>
      <xdr:spPr>
        <a:xfrm>
          <a:off x="32600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B2293EB9-87DB-4AE3-BB53-4F2D8DDD9C80}"/>
            </a:ext>
          </a:extLst>
        </xdr:cNvPr>
        <xdr:cNvSpPr txBox="1"/>
      </xdr:nvSpPr>
      <xdr:spPr>
        <a:xfrm>
          <a:off x="24549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F3E81D90-9E68-45C8-9581-2BF5C8465313}"/>
            </a:ext>
          </a:extLst>
        </xdr:cNvPr>
        <xdr:cNvSpPr txBox="1"/>
      </xdr:nvSpPr>
      <xdr:spPr>
        <a:xfrm>
          <a:off x="1657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AFB758BC-6155-4748-81E6-359DCA6C52D9}"/>
            </a:ext>
          </a:extLst>
        </xdr:cNvPr>
        <xdr:cNvSpPr txBox="1"/>
      </xdr:nvSpPr>
      <xdr:spPr>
        <a:xfrm>
          <a:off x="859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29755</xdr:rowOff>
    </xdr:from>
    <xdr:to>
      <xdr:col>24</xdr:col>
      <xdr:colOff>114300</xdr:colOff>
      <xdr:row>86</xdr:row>
      <xdr:rowOff>131355</xdr:rowOff>
    </xdr:to>
    <xdr:sp macro="" textlink="">
      <xdr:nvSpPr>
        <xdr:cNvPr id="305" name="楕円 304">
          <a:extLst>
            <a:ext uri="{FF2B5EF4-FFF2-40B4-BE49-F238E27FC236}">
              <a16:creationId xmlns:a16="http://schemas.microsoft.com/office/drawing/2014/main" id="{B08FB931-89EB-4529-BB80-28AD4FA7865A}"/>
            </a:ext>
          </a:extLst>
        </xdr:cNvPr>
        <xdr:cNvSpPr/>
      </xdr:nvSpPr>
      <xdr:spPr>
        <a:xfrm>
          <a:off x="4131310" y="14772550"/>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116132</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AE679B83-E3F5-4003-85B8-C608A599BC35}"/>
            </a:ext>
          </a:extLst>
        </xdr:cNvPr>
        <xdr:cNvSpPr txBox="1"/>
      </xdr:nvSpPr>
      <xdr:spPr>
        <a:xfrm>
          <a:off x="4212590" y="14689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165281</xdr:rowOff>
    </xdr:from>
    <xdr:to>
      <xdr:col>20</xdr:col>
      <xdr:colOff>38100</xdr:colOff>
      <xdr:row>86</xdr:row>
      <xdr:rowOff>95431</xdr:rowOff>
    </xdr:to>
    <xdr:sp macro="" textlink="">
      <xdr:nvSpPr>
        <xdr:cNvPr id="307" name="楕円 306">
          <a:extLst>
            <a:ext uri="{FF2B5EF4-FFF2-40B4-BE49-F238E27FC236}">
              <a16:creationId xmlns:a16="http://schemas.microsoft.com/office/drawing/2014/main" id="{87FB66EB-801E-412D-B190-2886A5680FE9}"/>
            </a:ext>
          </a:extLst>
        </xdr:cNvPr>
        <xdr:cNvSpPr/>
      </xdr:nvSpPr>
      <xdr:spPr>
        <a:xfrm>
          <a:off x="3388360" y="14742341"/>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44631</xdr:rowOff>
    </xdr:from>
    <xdr:to>
      <xdr:col>24</xdr:col>
      <xdr:colOff>63500</xdr:colOff>
      <xdr:row>86</xdr:row>
      <xdr:rowOff>80555</xdr:rowOff>
    </xdr:to>
    <xdr:cxnSp macro="">
      <xdr:nvCxnSpPr>
        <xdr:cNvPr id="308" name="直線コネクタ 307">
          <a:extLst>
            <a:ext uri="{FF2B5EF4-FFF2-40B4-BE49-F238E27FC236}">
              <a16:creationId xmlns:a16="http://schemas.microsoft.com/office/drawing/2014/main" id="{8825A6B5-EE9A-4A85-9525-C44819CFE23A}"/>
            </a:ext>
          </a:extLst>
        </xdr:cNvPr>
        <xdr:cNvCxnSpPr/>
      </xdr:nvCxnSpPr>
      <xdr:spPr>
        <a:xfrm>
          <a:off x="3431540" y="14791236"/>
          <a:ext cx="74295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129358</xdr:rowOff>
    </xdr:from>
    <xdr:to>
      <xdr:col>15</xdr:col>
      <xdr:colOff>101600</xdr:colOff>
      <xdr:row>86</xdr:row>
      <xdr:rowOff>59508</xdr:rowOff>
    </xdr:to>
    <xdr:sp macro="" textlink="">
      <xdr:nvSpPr>
        <xdr:cNvPr id="309" name="楕円 308">
          <a:extLst>
            <a:ext uri="{FF2B5EF4-FFF2-40B4-BE49-F238E27FC236}">
              <a16:creationId xmlns:a16="http://schemas.microsoft.com/office/drawing/2014/main" id="{13D2D966-0507-4BE2-A269-82524DAD2A30}"/>
            </a:ext>
          </a:extLst>
        </xdr:cNvPr>
        <xdr:cNvSpPr/>
      </xdr:nvSpPr>
      <xdr:spPr>
        <a:xfrm>
          <a:off x="2571750" y="14706418"/>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8708</xdr:rowOff>
    </xdr:from>
    <xdr:to>
      <xdr:col>19</xdr:col>
      <xdr:colOff>177800</xdr:colOff>
      <xdr:row>86</xdr:row>
      <xdr:rowOff>44631</xdr:rowOff>
    </xdr:to>
    <xdr:cxnSp macro="">
      <xdr:nvCxnSpPr>
        <xdr:cNvPr id="310" name="直線コネクタ 309">
          <a:extLst>
            <a:ext uri="{FF2B5EF4-FFF2-40B4-BE49-F238E27FC236}">
              <a16:creationId xmlns:a16="http://schemas.microsoft.com/office/drawing/2014/main" id="{CFE3691D-BDBC-4064-9033-EA5CB1444B52}"/>
            </a:ext>
          </a:extLst>
        </xdr:cNvPr>
        <xdr:cNvCxnSpPr/>
      </xdr:nvCxnSpPr>
      <xdr:spPr>
        <a:xfrm>
          <a:off x="2626360" y="14755313"/>
          <a:ext cx="80518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93436</xdr:rowOff>
    </xdr:from>
    <xdr:to>
      <xdr:col>10</xdr:col>
      <xdr:colOff>165100</xdr:colOff>
      <xdr:row>86</xdr:row>
      <xdr:rowOff>23586</xdr:rowOff>
    </xdr:to>
    <xdr:sp macro="" textlink="">
      <xdr:nvSpPr>
        <xdr:cNvPr id="311" name="楕円 310">
          <a:extLst>
            <a:ext uri="{FF2B5EF4-FFF2-40B4-BE49-F238E27FC236}">
              <a16:creationId xmlns:a16="http://schemas.microsoft.com/office/drawing/2014/main" id="{DE86F560-44E1-4923-97A1-D2D4C69F94B5}"/>
            </a:ext>
          </a:extLst>
        </xdr:cNvPr>
        <xdr:cNvSpPr/>
      </xdr:nvSpPr>
      <xdr:spPr>
        <a:xfrm>
          <a:off x="1774190" y="14670496"/>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144236</xdr:rowOff>
    </xdr:from>
    <xdr:to>
      <xdr:col>15</xdr:col>
      <xdr:colOff>50800</xdr:colOff>
      <xdr:row>86</xdr:row>
      <xdr:rowOff>8708</xdr:rowOff>
    </xdr:to>
    <xdr:cxnSp macro="">
      <xdr:nvCxnSpPr>
        <xdr:cNvPr id="312" name="直線コネクタ 311">
          <a:extLst>
            <a:ext uri="{FF2B5EF4-FFF2-40B4-BE49-F238E27FC236}">
              <a16:creationId xmlns:a16="http://schemas.microsoft.com/office/drawing/2014/main" id="{5099DCE3-5551-483F-944C-4F6E8F46AA83}"/>
            </a:ext>
          </a:extLst>
        </xdr:cNvPr>
        <xdr:cNvCxnSpPr/>
      </xdr:nvCxnSpPr>
      <xdr:spPr>
        <a:xfrm>
          <a:off x="1828800" y="14715581"/>
          <a:ext cx="797560" cy="39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57513</xdr:rowOff>
    </xdr:from>
    <xdr:to>
      <xdr:col>6</xdr:col>
      <xdr:colOff>38100</xdr:colOff>
      <xdr:row>85</xdr:row>
      <xdr:rowOff>159113</xdr:rowOff>
    </xdr:to>
    <xdr:sp macro="" textlink="">
      <xdr:nvSpPr>
        <xdr:cNvPr id="313" name="楕円 312">
          <a:extLst>
            <a:ext uri="{FF2B5EF4-FFF2-40B4-BE49-F238E27FC236}">
              <a16:creationId xmlns:a16="http://schemas.microsoft.com/office/drawing/2014/main" id="{BD96519C-1DC7-4B53-A883-7D16964390BF}"/>
            </a:ext>
          </a:extLst>
        </xdr:cNvPr>
        <xdr:cNvSpPr/>
      </xdr:nvSpPr>
      <xdr:spPr>
        <a:xfrm>
          <a:off x="988060" y="14626953"/>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108313</xdr:rowOff>
    </xdr:from>
    <xdr:to>
      <xdr:col>10</xdr:col>
      <xdr:colOff>114300</xdr:colOff>
      <xdr:row>85</xdr:row>
      <xdr:rowOff>144236</xdr:rowOff>
    </xdr:to>
    <xdr:cxnSp macro="">
      <xdr:nvCxnSpPr>
        <xdr:cNvPr id="314" name="直線コネクタ 313">
          <a:extLst>
            <a:ext uri="{FF2B5EF4-FFF2-40B4-BE49-F238E27FC236}">
              <a16:creationId xmlns:a16="http://schemas.microsoft.com/office/drawing/2014/main" id="{94133162-77DC-4056-ACCF-367A578CBFB3}"/>
            </a:ext>
          </a:extLst>
        </xdr:cNvPr>
        <xdr:cNvCxnSpPr/>
      </xdr:nvCxnSpPr>
      <xdr:spPr>
        <a:xfrm>
          <a:off x="1031240" y="14679658"/>
          <a:ext cx="79756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167476</xdr:rowOff>
    </xdr:from>
    <xdr:ext cx="405111" cy="259045"/>
    <xdr:sp macro="" textlink="">
      <xdr:nvSpPr>
        <xdr:cNvPr id="315" name="n_1aveValue【公営住宅】&#10;有形固定資産減価償却率">
          <a:extLst>
            <a:ext uri="{FF2B5EF4-FFF2-40B4-BE49-F238E27FC236}">
              <a16:creationId xmlns:a16="http://schemas.microsoft.com/office/drawing/2014/main" id="{DF44F2FE-8408-4918-A3F1-164921FA292B}"/>
            </a:ext>
          </a:extLst>
        </xdr:cNvPr>
        <xdr:cNvSpPr txBox="1"/>
      </xdr:nvSpPr>
      <xdr:spPr>
        <a:xfrm>
          <a:off x="3239144" y="14058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164209</xdr:rowOff>
    </xdr:from>
    <xdr:ext cx="405111" cy="259045"/>
    <xdr:sp macro="" textlink="">
      <xdr:nvSpPr>
        <xdr:cNvPr id="316" name="n_2aveValue【公営住宅】&#10;有形固定資産減価償却率">
          <a:extLst>
            <a:ext uri="{FF2B5EF4-FFF2-40B4-BE49-F238E27FC236}">
              <a16:creationId xmlns:a16="http://schemas.microsoft.com/office/drawing/2014/main" id="{25F7C868-AA19-4A50-8E41-EB3FE59DC42F}"/>
            </a:ext>
          </a:extLst>
        </xdr:cNvPr>
        <xdr:cNvSpPr txBox="1"/>
      </xdr:nvSpPr>
      <xdr:spPr>
        <a:xfrm>
          <a:off x="2439044" y="1405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152779</xdr:rowOff>
    </xdr:from>
    <xdr:ext cx="405111" cy="259045"/>
    <xdr:sp macro="" textlink="">
      <xdr:nvSpPr>
        <xdr:cNvPr id="317" name="n_3aveValue【公営住宅】&#10;有形固定資産減価償却率">
          <a:extLst>
            <a:ext uri="{FF2B5EF4-FFF2-40B4-BE49-F238E27FC236}">
              <a16:creationId xmlns:a16="http://schemas.microsoft.com/office/drawing/2014/main" id="{97CEAB74-2508-4093-9A50-44481A79AD1E}"/>
            </a:ext>
          </a:extLst>
        </xdr:cNvPr>
        <xdr:cNvSpPr txBox="1"/>
      </xdr:nvSpPr>
      <xdr:spPr>
        <a:xfrm>
          <a:off x="164148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125021</xdr:rowOff>
    </xdr:from>
    <xdr:ext cx="405111" cy="259045"/>
    <xdr:sp macro="" textlink="">
      <xdr:nvSpPr>
        <xdr:cNvPr id="318" name="n_4aveValue【公営住宅】&#10;有形固定資産減価償却率">
          <a:extLst>
            <a:ext uri="{FF2B5EF4-FFF2-40B4-BE49-F238E27FC236}">
              <a16:creationId xmlns:a16="http://schemas.microsoft.com/office/drawing/2014/main" id="{85ADE7A3-757A-4AD0-B95C-ECE858D96F80}"/>
            </a:ext>
          </a:extLst>
        </xdr:cNvPr>
        <xdr:cNvSpPr txBox="1"/>
      </xdr:nvSpPr>
      <xdr:spPr>
        <a:xfrm>
          <a:off x="855354" y="1401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86558</xdr:rowOff>
    </xdr:from>
    <xdr:ext cx="405111" cy="259045"/>
    <xdr:sp macro="" textlink="">
      <xdr:nvSpPr>
        <xdr:cNvPr id="319" name="n_1mainValue【公営住宅】&#10;有形固定資産減価償却率">
          <a:extLst>
            <a:ext uri="{FF2B5EF4-FFF2-40B4-BE49-F238E27FC236}">
              <a16:creationId xmlns:a16="http://schemas.microsoft.com/office/drawing/2014/main" id="{E67CE333-AF8A-4F49-9977-CD52CB5631E2}"/>
            </a:ext>
          </a:extLst>
        </xdr:cNvPr>
        <xdr:cNvSpPr txBox="1"/>
      </xdr:nvSpPr>
      <xdr:spPr>
        <a:xfrm>
          <a:off x="3239144" y="14833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50635</xdr:rowOff>
    </xdr:from>
    <xdr:ext cx="405111" cy="259045"/>
    <xdr:sp macro="" textlink="">
      <xdr:nvSpPr>
        <xdr:cNvPr id="320" name="n_2mainValue【公営住宅】&#10;有形固定資産減価償却率">
          <a:extLst>
            <a:ext uri="{FF2B5EF4-FFF2-40B4-BE49-F238E27FC236}">
              <a16:creationId xmlns:a16="http://schemas.microsoft.com/office/drawing/2014/main" id="{FCB796B3-A5C7-4598-AB4A-5BCADB450851}"/>
            </a:ext>
          </a:extLst>
        </xdr:cNvPr>
        <xdr:cNvSpPr txBox="1"/>
      </xdr:nvSpPr>
      <xdr:spPr>
        <a:xfrm>
          <a:off x="2439044" y="14799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14713</xdr:rowOff>
    </xdr:from>
    <xdr:ext cx="405111" cy="259045"/>
    <xdr:sp macro="" textlink="">
      <xdr:nvSpPr>
        <xdr:cNvPr id="321" name="n_3mainValue【公営住宅】&#10;有形固定資産減価償却率">
          <a:extLst>
            <a:ext uri="{FF2B5EF4-FFF2-40B4-BE49-F238E27FC236}">
              <a16:creationId xmlns:a16="http://schemas.microsoft.com/office/drawing/2014/main" id="{142806B5-79AF-46FF-BAB5-065018838067}"/>
            </a:ext>
          </a:extLst>
        </xdr:cNvPr>
        <xdr:cNvSpPr txBox="1"/>
      </xdr:nvSpPr>
      <xdr:spPr>
        <a:xfrm>
          <a:off x="1641484" y="14763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150240</xdr:rowOff>
    </xdr:from>
    <xdr:ext cx="405111" cy="259045"/>
    <xdr:sp macro="" textlink="">
      <xdr:nvSpPr>
        <xdr:cNvPr id="322" name="n_4mainValue【公営住宅】&#10;有形固定資産減価償却率">
          <a:extLst>
            <a:ext uri="{FF2B5EF4-FFF2-40B4-BE49-F238E27FC236}">
              <a16:creationId xmlns:a16="http://schemas.microsoft.com/office/drawing/2014/main" id="{2C3EB64C-629F-4D39-B6C1-B63C063266CE}"/>
            </a:ext>
          </a:extLst>
        </xdr:cNvPr>
        <xdr:cNvSpPr txBox="1"/>
      </xdr:nvSpPr>
      <xdr:spPr>
        <a:xfrm>
          <a:off x="855354" y="1472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99067D6C-ECBE-47E7-815C-5904F0777533}"/>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B6B03E43-F9A6-430A-B280-CFEB766552EA}"/>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9A5EA218-2E2A-4453-A40B-F224AC6AC55D}"/>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910FE92E-E4A8-4B91-9B00-4D707F0F3640}"/>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A4411AB0-AD67-4450-8B4E-5F6876241540}"/>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8A2FEC50-0E93-4961-AF41-0771DD4C528D}"/>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383A0248-1C40-4FD1-9A5A-E14DE4895E6E}"/>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9C29C434-B9F9-4505-98BE-A0D56F057D00}"/>
            </a:ext>
          </a:extLst>
        </xdr:cNvPr>
        <xdr:cNvSpPr/>
      </xdr:nvSpPr>
      <xdr:spPr>
        <a:xfrm>
          <a:off x="596011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2EB3398-2F8C-4AC8-AA44-E4ECE7CC1C56}"/>
            </a:ext>
          </a:extLst>
        </xdr:cNvPr>
        <xdr:cNvSpPr txBox="1"/>
      </xdr:nvSpPr>
      <xdr:spPr>
        <a:xfrm>
          <a:off x="592201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5FEB6CC9-FB0B-4565-A2AD-1F8858E1489E}"/>
            </a:ext>
          </a:extLst>
        </xdr:cNvPr>
        <xdr:cNvCxnSpPr/>
      </xdr:nvCxnSpPr>
      <xdr:spPr>
        <a:xfrm>
          <a:off x="5960110" y="1524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FA409BE2-F083-4DF6-90A0-8022A4A28465}"/>
            </a:ext>
          </a:extLst>
        </xdr:cNvPr>
        <xdr:cNvCxnSpPr/>
      </xdr:nvCxnSpPr>
      <xdr:spPr>
        <a:xfrm>
          <a:off x="5960110" y="1485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5A214903-D8E8-4218-B0C7-6C54F1FFB895}"/>
            </a:ext>
          </a:extLst>
        </xdr:cNvPr>
        <xdr:cNvSpPr txBox="1"/>
      </xdr:nvSpPr>
      <xdr:spPr>
        <a:xfrm>
          <a:off x="5527221"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B438DDC9-BBAF-4FEB-9404-EBFAAEF0C543}"/>
            </a:ext>
          </a:extLst>
        </xdr:cNvPr>
        <xdr:cNvCxnSpPr/>
      </xdr:nvCxnSpPr>
      <xdr:spPr>
        <a:xfrm>
          <a:off x="5960110" y="1447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a16="http://schemas.microsoft.com/office/drawing/2014/main" id="{501538FC-6C9C-4A14-8A7B-BA6E14A5D887}"/>
            </a:ext>
          </a:extLst>
        </xdr:cNvPr>
        <xdr:cNvSpPr txBox="1"/>
      </xdr:nvSpPr>
      <xdr:spPr>
        <a:xfrm>
          <a:off x="5527221" y="1433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12C1C910-2694-447F-A119-8126B9ABCAEF}"/>
            </a:ext>
          </a:extLst>
        </xdr:cNvPr>
        <xdr:cNvCxnSpPr/>
      </xdr:nvCxnSpPr>
      <xdr:spPr>
        <a:xfrm>
          <a:off x="5960110" y="1409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a16="http://schemas.microsoft.com/office/drawing/2014/main" id="{2CCC1896-509D-4ADA-BB2F-25F57CEC6850}"/>
            </a:ext>
          </a:extLst>
        </xdr:cNvPr>
        <xdr:cNvSpPr txBox="1"/>
      </xdr:nvSpPr>
      <xdr:spPr>
        <a:xfrm>
          <a:off x="5527221" y="1395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3DF6DC62-69B7-458B-BC66-E606DB15CC61}"/>
            </a:ext>
          </a:extLst>
        </xdr:cNvPr>
        <xdr:cNvCxnSpPr/>
      </xdr:nvCxnSpPr>
      <xdr:spPr>
        <a:xfrm>
          <a:off x="5960110" y="1371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a16="http://schemas.microsoft.com/office/drawing/2014/main" id="{092ED459-52AF-4DA8-97AD-922CEB3326ED}"/>
            </a:ext>
          </a:extLst>
        </xdr:cNvPr>
        <xdr:cNvSpPr txBox="1"/>
      </xdr:nvSpPr>
      <xdr:spPr>
        <a:xfrm>
          <a:off x="5527221" y="1357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31B88F75-DA41-4EE2-9230-1C8FFA0332DD}"/>
            </a:ext>
          </a:extLst>
        </xdr:cNvPr>
        <xdr:cNvCxnSpPr/>
      </xdr:nvCxnSpPr>
      <xdr:spPr>
        <a:xfrm>
          <a:off x="5960110" y="1333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a:extLst>
            <a:ext uri="{FF2B5EF4-FFF2-40B4-BE49-F238E27FC236}">
              <a16:creationId xmlns:a16="http://schemas.microsoft.com/office/drawing/2014/main" id="{E0661AD5-67CA-4043-8C29-358E62E36479}"/>
            </a:ext>
          </a:extLst>
        </xdr:cNvPr>
        <xdr:cNvSpPr txBox="1"/>
      </xdr:nvSpPr>
      <xdr:spPr>
        <a:xfrm>
          <a:off x="5527221" y="1319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B076FA5D-63E7-42ED-B895-5DD7416D0E07}"/>
            </a:ext>
          </a:extLst>
        </xdr:cNvPr>
        <xdr:cNvCxnSpPr/>
      </xdr:nvCxnSpPr>
      <xdr:spPr>
        <a:xfrm>
          <a:off x="5960110" y="1295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a:extLst>
            <a:ext uri="{FF2B5EF4-FFF2-40B4-BE49-F238E27FC236}">
              <a16:creationId xmlns:a16="http://schemas.microsoft.com/office/drawing/2014/main" id="{D393AC8C-B365-4449-BB2A-E3E0FB30B1FE}"/>
            </a:ext>
          </a:extLst>
        </xdr:cNvPr>
        <xdr:cNvSpPr txBox="1"/>
      </xdr:nvSpPr>
      <xdr:spPr>
        <a:xfrm>
          <a:off x="5485961" y="12813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201B83DE-D5B9-400E-90DC-DDF13A8AC547}"/>
            </a:ext>
          </a:extLst>
        </xdr:cNvPr>
        <xdr:cNvSpPr/>
      </xdr:nvSpPr>
      <xdr:spPr>
        <a:xfrm>
          <a:off x="596011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122873</xdr:rowOff>
    </xdr:from>
    <xdr:to>
      <xdr:col>54</xdr:col>
      <xdr:colOff>189865</xdr:colOff>
      <xdr:row>86</xdr:row>
      <xdr:rowOff>111061</xdr:rowOff>
    </xdr:to>
    <xdr:cxnSp macro="">
      <xdr:nvCxnSpPr>
        <xdr:cNvPr id="346" name="直線コネクタ 345">
          <a:extLst>
            <a:ext uri="{FF2B5EF4-FFF2-40B4-BE49-F238E27FC236}">
              <a16:creationId xmlns:a16="http://schemas.microsoft.com/office/drawing/2014/main" id="{FB3461D5-842B-4E04-AD25-5AF1786DA8A3}"/>
            </a:ext>
          </a:extLst>
        </xdr:cNvPr>
        <xdr:cNvCxnSpPr/>
      </xdr:nvCxnSpPr>
      <xdr:spPr>
        <a:xfrm flipV="1">
          <a:off x="9429115" y="13326428"/>
          <a:ext cx="0" cy="1529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114888</xdr:rowOff>
    </xdr:from>
    <xdr:ext cx="469744" cy="259045"/>
    <xdr:sp macro="" textlink="">
      <xdr:nvSpPr>
        <xdr:cNvPr id="347" name="【公営住宅】&#10;一人当たり面積最小値テキスト">
          <a:extLst>
            <a:ext uri="{FF2B5EF4-FFF2-40B4-BE49-F238E27FC236}">
              <a16:creationId xmlns:a16="http://schemas.microsoft.com/office/drawing/2014/main" id="{39FE9B12-7BF4-4FBC-9BF2-C6FE46A67FC7}"/>
            </a:ext>
          </a:extLst>
        </xdr:cNvPr>
        <xdr:cNvSpPr txBox="1"/>
      </xdr:nvSpPr>
      <xdr:spPr>
        <a:xfrm>
          <a:off x="9467850" y="1485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111061</xdr:rowOff>
    </xdr:from>
    <xdr:to>
      <xdr:col>55</xdr:col>
      <xdr:colOff>88900</xdr:colOff>
      <xdr:row>86</xdr:row>
      <xdr:rowOff>111061</xdr:rowOff>
    </xdr:to>
    <xdr:cxnSp macro="">
      <xdr:nvCxnSpPr>
        <xdr:cNvPr id="348" name="直線コネクタ 347">
          <a:extLst>
            <a:ext uri="{FF2B5EF4-FFF2-40B4-BE49-F238E27FC236}">
              <a16:creationId xmlns:a16="http://schemas.microsoft.com/office/drawing/2014/main" id="{C5FB2F52-EBF2-4C29-89ED-B4F6169CF1A6}"/>
            </a:ext>
          </a:extLst>
        </xdr:cNvPr>
        <xdr:cNvCxnSpPr/>
      </xdr:nvCxnSpPr>
      <xdr:spPr>
        <a:xfrm>
          <a:off x="9356090" y="14855761"/>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69550</xdr:rowOff>
    </xdr:from>
    <xdr:ext cx="469744" cy="259045"/>
    <xdr:sp macro="" textlink="">
      <xdr:nvSpPr>
        <xdr:cNvPr id="349" name="【公営住宅】&#10;一人当たり面積最大値テキスト">
          <a:extLst>
            <a:ext uri="{FF2B5EF4-FFF2-40B4-BE49-F238E27FC236}">
              <a16:creationId xmlns:a16="http://schemas.microsoft.com/office/drawing/2014/main" id="{F12613BD-D2CD-42F9-AD12-050FDA40CB4B}"/>
            </a:ext>
          </a:extLst>
        </xdr:cNvPr>
        <xdr:cNvSpPr txBox="1"/>
      </xdr:nvSpPr>
      <xdr:spPr>
        <a:xfrm>
          <a:off x="9467850" y="1309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122873</xdr:rowOff>
    </xdr:from>
    <xdr:to>
      <xdr:col>55</xdr:col>
      <xdr:colOff>88900</xdr:colOff>
      <xdr:row>77</xdr:row>
      <xdr:rowOff>122873</xdr:rowOff>
    </xdr:to>
    <xdr:cxnSp macro="">
      <xdr:nvCxnSpPr>
        <xdr:cNvPr id="350" name="直線コネクタ 349">
          <a:extLst>
            <a:ext uri="{FF2B5EF4-FFF2-40B4-BE49-F238E27FC236}">
              <a16:creationId xmlns:a16="http://schemas.microsoft.com/office/drawing/2014/main" id="{63C3D572-859B-4213-B9D8-179E0FD63483}"/>
            </a:ext>
          </a:extLst>
        </xdr:cNvPr>
        <xdr:cNvCxnSpPr/>
      </xdr:nvCxnSpPr>
      <xdr:spPr>
        <a:xfrm>
          <a:off x="9356090" y="13326428"/>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59135</xdr:rowOff>
    </xdr:from>
    <xdr:ext cx="469744" cy="259045"/>
    <xdr:sp macro="" textlink="">
      <xdr:nvSpPr>
        <xdr:cNvPr id="351" name="【公営住宅】&#10;一人当たり面積平均値テキスト">
          <a:extLst>
            <a:ext uri="{FF2B5EF4-FFF2-40B4-BE49-F238E27FC236}">
              <a16:creationId xmlns:a16="http://schemas.microsoft.com/office/drawing/2014/main" id="{C6064BF9-1450-4750-B53D-D154C086F44B}"/>
            </a:ext>
          </a:extLst>
        </xdr:cNvPr>
        <xdr:cNvSpPr txBox="1"/>
      </xdr:nvSpPr>
      <xdr:spPr>
        <a:xfrm>
          <a:off x="9467850" y="14285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36258</xdr:rowOff>
    </xdr:from>
    <xdr:to>
      <xdr:col>55</xdr:col>
      <xdr:colOff>50800</xdr:colOff>
      <xdr:row>84</xdr:row>
      <xdr:rowOff>137858</xdr:rowOff>
    </xdr:to>
    <xdr:sp macro="" textlink="">
      <xdr:nvSpPr>
        <xdr:cNvPr id="352" name="フローチャート: 判断 351">
          <a:extLst>
            <a:ext uri="{FF2B5EF4-FFF2-40B4-BE49-F238E27FC236}">
              <a16:creationId xmlns:a16="http://schemas.microsoft.com/office/drawing/2014/main" id="{E50CF010-BCEC-4DAA-81BE-BE49F7AFC1F8}"/>
            </a:ext>
          </a:extLst>
        </xdr:cNvPr>
        <xdr:cNvSpPr/>
      </xdr:nvSpPr>
      <xdr:spPr>
        <a:xfrm>
          <a:off x="9394190" y="14438058"/>
          <a:ext cx="9017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72834</xdr:rowOff>
    </xdr:from>
    <xdr:to>
      <xdr:col>50</xdr:col>
      <xdr:colOff>165100</xdr:colOff>
      <xdr:row>85</xdr:row>
      <xdr:rowOff>2984</xdr:rowOff>
    </xdr:to>
    <xdr:sp macro="" textlink="">
      <xdr:nvSpPr>
        <xdr:cNvPr id="353" name="フローチャート: 判断 352">
          <a:extLst>
            <a:ext uri="{FF2B5EF4-FFF2-40B4-BE49-F238E27FC236}">
              <a16:creationId xmlns:a16="http://schemas.microsoft.com/office/drawing/2014/main" id="{AA09A36B-51B5-48A8-88E2-615D6F28F5A0}"/>
            </a:ext>
          </a:extLst>
        </xdr:cNvPr>
        <xdr:cNvSpPr/>
      </xdr:nvSpPr>
      <xdr:spPr>
        <a:xfrm>
          <a:off x="8632190" y="14474634"/>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55880</xdr:rowOff>
    </xdr:from>
    <xdr:to>
      <xdr:col>46</xdr:col>
      <xdr:colOff>38100</xdr:colOff>
      <xdr:row>84</xdr:row>
      <xdr:rowOff>157480</xdr:rowOff>
    </xdr:to>
    <xdr:sp macro="" textlink="">
      <xdr:nvSpPr>
        <xdr:cNvPr id="354" name="フローチャート: 判断 353">
          <a:extLst>
            <a:ext uri="{FF2B5EF4-FFF2-40B4-BE49-F238E27FC236}">
              <a16:creationId xmlns:a16="http://schemas.microsoft.com/office/drawing/2014/main" id="{9123CA96-20BB-461A-B181-92301925FEAC}"/>
            </a:ext>
          </a:extLst>
        </xdr:cNvPr>
        <xdr:cNvSpPr/>
      </xdr:nvSpPr>
      <xdr:spPr>
        <a:xfrm>
          <a:off x="7846060" y="14461490"/>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42163</xdr:rowOff>
    </xdr:from>
    <xdr:to>
      <xdr:col>41</xdr:col>
      <xdr:colOff>101600</xdr:colOff>
      <xdr:row>84</xdr:row>
      <xdr:rowOff>143763</xdr:rowOff>
    </xdr:to>
    <xdr:sp macro="" textlink="">
      <xdr:nvSpPr>
        <xdr:cNvPr id="355" name="フローチャート: 判断 354">
          <a:extLst>
            <a:ext uri="{FF2B5EF4-FFF2-40B4-BE49-F238E27FC236}">
              <a16:creationId xmlns:a16="http://schemas.microsoft.com/office/drawing/2014/main" id="{8D69B3F3-7833-4FCE-A1B6-52BCBEE35FD5}"/>
            </a:ext>
          </a:extLst>
        </xdr:cNvPr>
        <xdr:cNvSpPr/>
      </xdr:nvSpPr>
      <xdr:spPr>
        <a:xfrm>
          <a:off x="7029450" y="14445868"/>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74358</xdr:rowOff>
    </xdr:from>
    <xdr:to>
      <xdr:col>36</xdr:col>
      <xdr:colOff>165100</xdr:colOff>
      <xdr:row>85</xdr:row>
      <xdr:rowOff>4508</xdr:rowOff>
    </xdr:to>
    <xdr:sp macro="" textlink="">
      <xdr:nvSpPr>
        <xdr:cNvPr id="356" name="フローチャート: 判断 355">
          <a:extLst>
            <a:ext uri="{FF2B5EF4-FFF2-40B4-BE49-F238E27FC236}">
              <a16:creationId xmlns:a16="http://schemas.microsoft.com/office/drawing/2014/main" id="{EBDCB9B5-E1A2-48AC-ACF7-A8964C90002A}"/>
            </a:ext>
          </a:extLst>
        </xdr:cNvPr>
        <xdr:cNvSpPr/>
      </xdr:nvSpPr>
      <xdr:spPr>
        <a:xfrm>
          <a:off x="6231890" y="14476158"/>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50A2C7A2-49A2-4E21-A106-1942B5A11550}"/>
            </a:ext>
          </a:extLst>
        </xdr:cNvPr>
        <xdr:cNvSpPr txBox="1"/>
      </xdr:nvSpPr>
      <xdr:spPr>
        <a:xfrm>
          <a:off x="9258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FD5713C5-5359-429D-B8C6-8605EA74A5E2}"/>
            </a:ext>
          </a:extLst>
        </xdr:cNvPr>
        <xdr:cNvSpPr txBox="1"/>
      </xdr:nvSpPr>
      <xdr:spPr>
        <a:xfrm>
          <a:off x="851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3D51966E-A8AC-4434-816E-FB5AA26AB0E0}"/>
            </a:ext>
          </a:extLst>
        </xdr:cNvPr>
        <xdr:cNvSpPr txBox="1"/>
      </xdr:nvSpPr>
      <xdr:spPr>
        <a:xfrm>
          <a:off x="7717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E5ECCA8F-FCC2-4012-94D7-8549F1CFB587}"/>
            </a:ext>
          </a:extLst>
        </xdr:cNvPr>
        <xdr:cNvSpPr txBox="1"/>
      </xdr:nvSpPr>
      <xdr:spPr>
        <a:xfrm>
          <a:off x="691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BE7C2522-27DF-4464-A34A-A24C51CA3DBB}"/>
            </a:ext>
          </a:extLst>
        </xdr:cNvPr>
        <xdr:cNvSpPr txBox="1"/>
      </xdr:nvSpPr>
      <xdr:spPr>
        <a:xfrm>
          <a:off x="611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6350</xdr:rowOff>
    </xdr:from>
    <xdr:to>
      <xdr:col>55</xdr:col>
      <xdr:colOff>50800</xdr:colOff>
      <xdr:row>86</xdr:row>
      <xdr:rowOff>107950</xdr:rowOff>
    </xdr:to>
    <xdr:sp macro="" textlink="">
      <xdr:nvSpPr>
        <xdr:cNvPr id="362" name="楕円 361">
          <a:extLst>
            <a:ext uri="{FF2B5EF4-FFF2-40B4-BE49-F238E27FC236}">
              <a16:creationId xmlns:a16="http://schemas.microsoft.com/office/drawing/2014/main" id="{BC8362F8-86DE-404E-84C7-E07B1CD01BA2}"/>
            </a:ext>
          </a:extLst>
        </xdr:cNvPr>
        <xdr:cNvSpPr/>
      </xdr:nvSpPr>
      <xdr:spPr>
        <a:xfrm>
          <a:off x="9394190" y="14752955"/>
          <a:ext cx="9017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92727</xdr:rowOff>
    </xdr:from>
    <xdr:ext cx="469744" cy="259045"/>
    <xdr:sp macro="" textlink="">
      <xdr:nvSpPr>
        <xdr:cNvPr id="363" name="【公営住宅】&#10;一人当たり面積該当値テキスト">
          <a:extLst>
            <a:ext uri="{FF2B5EF4-FFF2-40B4-BE49-F238E27FC236}">
              <a16:creationId xmlns:a16="http://schemas.microsoft.com/office/drawing/2014/main" id="{A7A7B538-931B-4680-B63D-0BED1D0609D3}"/>
            </a:ext>
          </a:extLst>
        </xdr:cNvPr>
        <xdr:cNvSpPr txBox="1"/>
      </xdr:nvSpPr>
      <xdr:spPr>
        <a:xfrm>
          <a:off x="9467850" y="14669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1397</xdr:rowOff>
    </xdr:from>
    <xdr:to>
      <xdr:col>50</xdr:col>
      <xdr:colOff>165100</xdr:colOff>
      <xdr:row>86</xdr:row>
      <xdr:rowOff>102997</xdr:rowOff>
    </xdr:to>
    <xdr:sp macro="" textlink="">
      <xdr:nvSpPr>
        <xdr:cNvPr id="364" name="楕円 363">
          <a:extLst>
            <a:ext uri="{FF2B5EF4-FFF2-40B4-BE49-F238E27FC236}">
              <a16:creationId xmlns:a16="http://schemas.microsoft.com/office/drawing/2014/main" id="{BA62DE28-A3D4-4529-857A-7D0500B3E2E8}"/>
            </a:ext>
          </a:extLst>
        </xdr:cNvPr>
        <xdr:cNvSpPr/>
      </xdr:nvSpPr>
      <xdr:spPr>
        <a:xfrm>
          <a:off x="8632190" y="14746097"/>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52197</xdr:rowOff>
    </xdr:from>
    <xdr:to>
      <xdr:col>55</xdr:col>
      <xdr:colOff>0</xdr:colOff>
      <xdr:row>86</xdr:row>
      <xdr:rowOff>57150</xdr:rowOff>
    </xdr:to>
    <xdr:cxnSp macro="">
      <xdr:nvCxnSpPr>
        <xdr:cNvPr id="365" name="直線コネクタ 364">
          <a:extLst>
            <a:ext uri="{FF2B5EF4-FFF2-40B4-BE49-F238E27FC236}">
              <a16:creationId xmlns:a16="http://schemas.microsoft.com/office/drawing/2014/main" id="{2A3365DD-9FC0-4A54-976C-A3E7C89B746E}"/>
            </a:ext>
          </a:extLst>
        </xdr:cNvPr>
        <xdr:cNvCxnSpPr/>
      </xdr:nvCxnSpPr>
      <xdr:spPr>
        <a:xfrm>
          <a:off x="8686800" y="14800707"/>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2350</xdr:rowOff>
    </xdr:from>
    <xdr:to>
      <xdr:col>46</xdr:col>
      <xdr:colOff>38100</xdr:colOff>
      <xdr:row>86</xdr:row>
      <xdr:rowOff>103950</xdr:rowOff>
    </xdr:to>
    <xdr:sp macro="" textlink="">
      <xdr:nvSpPr>
        <xdr:cNvPr id="366" name="楕円 365">
          <a:extLst>
            <a:ext uri="{FF2B5EF4-FFF2-40B4-BE49-F238E27FC236}">
              <a16:creationId xmlns:a16="http://schemas.microsoft.com/office/drawing/2014/main" id="{012A49E7-AC08-4E8E-9430-11112464A5B6}"/>
            </a:ext>
          </a:extLst>
        </xdr:cNvPr>
        <xdr:cNvSpPr/>
      </xdr:nvSpPr>
      <xdr:spPr>
        <a:xfrm>
          <a:off x="7846060" y="14747050"/>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52197</xdr:rowOff>
    </xdr:from>
    <xdr:to>
      <xdr:col>50</xdr:col>
      <xdr:colOff>114300</xdr:colOff>
      <xdr:row>86</xdr:row>
      <xdr:rowOff>53150</xdr:rowOff>
    </xdr:to>
    <xdr:cxnSp macro="">
      <xdr:nvCxnSpPr>
        <xdr:cNvPr id="367" name="直線コネクタ 366">
          <a:extLst>
            <a:ext uri="{FF2B5EF4-FFF2-40B4-BE49-F238E27FC236}">
              <a16:creationId xmlns:a16="http://schemas.microsoft.com/office/drawing/2014/main" id="{C3C13C38-0578-43BD-96BA-C86106DE9724}"/>
            </a:ext>
          </a:extLst>
        </xdr:cNvPr>
        <xdr:cNvCxnSpPr/>
      </xdr:nvCxnSpPr>
      <xdr:spPr>
        <a:xfrm flipV="1">
          <a:off x="7889240" y="14800707"/>
          <a:ext cx="79756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3683</xdr:rowOff>
    </xdr:from>
    <xdr:to>
      <xdr:col>41</xdr:col>
      <xdr:colOff>101600</xdr:colOff>
      <xdr:row>86</xdr:row>
      <xdr:rowOff>105283</xdr:rowOff>
    </xdr:to>
    <xdr:sp macro="" textlink="">
      <xdr:nvSpPr>
        <xdr:cNvPr id="368" name="楕円 367">
          <a:extLst>
            <a:ext uri="{FF2B5EF4-FFF2-40B4-BE49-F238E27FC236}">
              <a16:creationId xmlns:a16="http://schemas.microsoft.com/office/drawing/2014/main" id="{17D2516B-AF77-4B2B-ADE8-7F01EB7E8603}"/>
            </a:ext>
          </a:extLst>
        </xdr:cNvPr>
        <xdr:cNvSpPr/>
      </xdr:nvSpPr>
      <xdr:spPr>
        <a:xfrm>
          <a:off x="7029450" y="14748383"/>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53150</xdr:rowOff>
    </xdr:from>
    <xdr:to>
      <xdr:col>45</xdr:col>
      <xdr:colOff>177800</xdr:colOff>
      <xdr:row>86</xdr:row>
      <xdr:rowOff>54483</xdr:rowOff>
    </xdr:to>
    <xdr:cxnSp macro="">
      <xdr:nvCxnSpPr>
        <xdr:cNvPr id="369" name="直線コネクタ 368">
          <a:extLst>
            <a:ext uri="{FF2B5EF4-FFF2-40B4-BE49-F238E27FC236}">
              <a16:creationId xmlns:a16="http://schemas.microsoft.com/office/drawing/2014/main" id="{85BEE754-8D32-48D0-9729-32F1AB60A581}"/>
            </a:ext>
          </a:extLst>
        </xdr:cNvPr>
        <xdr:cNvCxnSpPr/>
      </xdr:nvCxnSpPr>
      <xdr:spPr>
        <a:xfrm flipV="1">
          <a:off x="7084060" y="14801660"/>
          <a:ext cx="80518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4635</xdr:rowOff>
    </xdr:from>
    <xdr:to>
      <xdr:col>36</xdr:col>
      <xdr:colOff>165100</xdr:colOff>
      <xdr:row>86</xdr:row>
      <xdr:rowOff>106235</xdr:rowOff>
    </xdr:to>
    <xdr:sp macro="" textlink="">
      <xdr:nvSpPr>
        <xdr:cNvPr id="370" name="楕円 369">
          <a:extLst>
            <a:ext uri="{FF2B5EF4-FFF2-40B4-BE49-F238E27FC236}">
              <a16:creationId xmlns:a16="http://schemas.microsoft.com/office/drawing/2014/main" id="{D727EAF3-D2D3-47FB-9FA0-D0477579D519}"/>
            </a:ext>
          </a:extLst>
        </xdr:cNvPr>
        <xdr:cNvSpPr/>
      </xdr:nvSpPr>
      <xdr:spPr>
        <a:xfrm>
          <a:off x="6231890" y="14751240"/>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54483</xdr:rowOff>
    </xdr:from>
    <xdr:to>
      <xdr:col>41</xdr:col>
      <xdr:colOff>50800</xdr:colOff>
      <xdr:row>86</xdr:row>
      <xdr:rowOff>55435</xdr:rowOff>
    </xdr:to>
    <xdr:cxnSp macro="">
      <xdr:nvCxnSpPr>
        <xdr:cNvPr id="371" name="直線コネクタ 370">
          <a:extLst>
            <a:ext uri="{FF2B5EF4-FFF2-40B4-BE49-F238E27FC236}">
              <a16:creationId xmlns:a16="http://schemas.microsoft.com/office/drawing/2014/main" id="{4F246F5E-97B2-4604-84E9-90A4F3D9EC13}"/>
            </a:ext>
          </a:extLst>
        </xdr:cNvPr>
        <xdr:cNvCxnSpPr/>
      </xdr:nvCxnSpPr>
      <xdr:spPr>
        <a:xfrm flipV="1">
          <a:off x="6286500" y="14802993"/>
          <a:ext cx="79756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19511</xdr:rowOff>
    </xdr:from>
    <xdr:ext cx="469744" cy="259045"/>
    <xdr:sp macro="" textlink="">
      <xdr:nvSpPr>
        <xdr:cNvPr id="372" name="n_1aveValue【公営住宅】&#10;一人当たり面積">
          <a:extLst>
            <a:ext uri="{FF2B5EF4-FFF2-40B4-BE49-F238E27FC236}">
              <a16:creationId xmlns:a16="http://schemas.microsoft.com/office/drawing/2014/main" id="{896E8EA0-4D47-4068-BED9-C74CD9CC0D03}"/>
            </a:ext>
          </a:extLst>
        </xdr:cNvPr>
        <xdr:cNvSpPr txBox="1"/>
      </xdr:nvSpPr>
      <xdr:spPr>
        <a:xfrm>
          <a:off x="8454467" y="14246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2557</xdr:rowOff>
    </xdr:from>
    <xdr:ext cx="469744" cy="259045"/>
    <xdr:sp macro="" textlink="">
      <xdr:nvSpPr>
        <xdr:cNvPr id="373" name="n_2aveValue【公営住宅】&#10;一人当たり面積">
          <a:extLst>
            <a:ext uri="{FF2B5EF4-FFF2-40B4-BE49-F238E27FC236}">
              <a16:creationId xmlns:a16="http://schemas.microsoft.com/office/drawing/2014/main" id="{7AD3B708-5492-4063-90C8-73A1E8B3E565}"/>
            </a:ext>
          </a:extLst>
        </xdr:cNvPr>
        <xdr:cNvSpPr txBox="1"/>
      </xdr:nvSpPr>
      <xdr:spPr>
        <a:xfrm>
          <a:off x="767341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160290</xdr:rowOff>
    </xdr:from>
    <xdr:ext cx="469744" cy="259045"/>
    <xdr:sp macro="" textlink="">
      <xdr:nvSpPr>
        <xdr:cNvPr id="374" name="n_3aveValue【公営住宅】&#10;一人当たり面積">
          <a:extLst>
            <a:ext uri="{FF2B5EF4-FFF2-40B4-BE49-F238E27FC236}">
              <a16:creationId xmlns:a16="http://schemas.microsoft.com/office/drawing/2014/main" id="{5490E187-0155-4EE5-9549-93EC88DA4F3F}"/>
            </a:ext>
          </a:extLst>
        </xdr:cNvPr>
        <xdr:cNvSpPr txBox="1"/>
      </xdr:nvSpPr>
      <xdr:spPr>
        <a:xfrm>
          <a:off x="6866332" y="14221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21035</xdr:rowOff>
    </xdr:from>
    <xdr:ext cx="469744" cy="259045"/>
    <xdr:sp macro="" textlink="">
      <xdr:nvSpPr>
        <xdr:cNvPr id="375" name="n_4aveValue【公営住宅】&#10;一人当たり面積">
          <a:extLst>
            <a:ext uri="{FF2B5EF4-FFF2-40B4-BE49-F238E27FC236}">
              <a16:creationId xmlns:a16="http://schemas.microsoft.com/office/drawing/2014/main" id="{795B8200-B6D1-4831-936D-B3F67E05ECF0}"/>
            </a:ext>
          </a:extLst>
        </xdr:cNvPr>
        <xdr:cNvSpPr txBox="1"/>
      </xdr:nvSpPr>
      <xdr:spPr>
        <a:xfrm>
          <a:off x="6068772" y="14247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94124</xdr:rowOff>
    </xdr:from>
    <xdr:ext cx="469744" cy="259045"/>
    <xdr:sp macro="" textlink="">
      <xdr:nvSpPr>
        <xdr:cNvPr id="376" name="n_1mainValue【公営住宅】&#10;一人当たり面積">
          <a:extLst>
            <a:ext uri="{FF2B5EF4-FFF2-40B4-BE49-F238E27FC236}">
              <a16:creationId xmlns:a16="http://schemas.microsoft.com/office/drawing/2014/main" id="{CAC7DDF1-9E1B-4DA5-AF55-D3399678D183}"/>
            </a:ext>
          </a:extLst>
        </xdr:cNvPr>
        <xdr:cNvSpPr txBox="1"/>
      </xdr:nvSpPr>
      <xdr:spPr>
        <a:xfrm>
          <a:off x="8454467" y="1484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95077</xdr:rowOff>
    </xdr:from>
    <xdr:ext cx="469744" cy="259045"/>
    <xdr:sp macro="" textlink="">
      <xdr:nvSpPr>
        <xdr:cNvPr id="377" name="n_2mainValue【公営住宅】&#10;一人当たり面積">
          <a:extLst>
            <a:ext uri="{FF2B5EF4-FFF2-40B4-BE49-F238E27FC236}">
              <a16:creationId xmlns:a16="http://schemas.microsoft.com/office/drawing/2014/main" id="{3D2F5339-8EF3-40A3-8D5E-013272101DF1}"/>
            </a:ext>
          </a:extLst>
        </xdr:cNvPr>
        <xdr:cNvSpPr txBox="1"/>
      </xdr:nvSpPr>
      <xdr:spPr>
        <a:xfrm>
          <a:off x="7673417" y="1484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96410</xdr:rowOff>
    </xdr:from>
    <xdr:ext cx="469744" cy="259045"/>
    <xdr:sp macro="" textlink="">
      <xdr:nvSpPr>
        <xdr:cNvPr id="378" name="n_3mainValue【公営住宅】&#10;一人当たり面積">
          <a:extLst>
            <a:ext uri="{FF2B5EF4-FFF2-40B4-BE49-F238E27FC236}">
              <a16:creationId xmlns:a16="http://schemas.microsoft.com/office/drawing/2014/main" id="{BB57A9DA-61F5-4676-BC98-3AB9AB092A19}"/>
            </a:ext>
          </a:extLst>
        </xdr:cNvPr>
        <xdr:cNvSpPr txBox="1"/>
      </xdr:nvSpPr>
      <xdr:spPr>
        <a:xfrm>
          <a:off x="6866332" y="14837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97362</xdr:rowOff>
    </xdr:from>
    <xdr:ext cx="469744" cy="259045"/>
    <xdr:sp macro="" textlink="">
      <xdr:nvSpPr>
        <xdr:cNvPr id="379" name="n_4mainValue【公営住宅】&#10;一人当たり面積">
          <a:extLst>
            <a:ext uri="{FF2B5EF4-FFF2-40B4-BE49-F238E27FC236}">
              <a16:creationId xmlns:a16="http://schemas.microsoft.com/office/drawing/2014/main" id="{26D55ED2-FDC1-4174-AD06-00425BEC22FB}"/>
            </a:ext>
          </a:extLst>
        </xdr:cNvPr>
        <xdr:cNvSpPr txBox="1"/>
      </xdr:nvSpPr>
      <xdr:spPr>
        <a:xfrm>
          <a:off x="6068772" y="14838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16150C64-D985-4AE5-AAE8-778EA02EF96F}"/>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EF6A3A5A-E8A2-42DA-A3E3-225A32939BAE}"/>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183FA45C-AAC8-4CFE-935C-131B7BA4F787}"/>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D62191BA-7D5B-4326-9708-D1ED7F02536C}"/>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F9C48912-1AF2-4D22-B993-9598E9537582}"/>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413EF861-75FD-41E7-8F55-43CB7B45DA00}"/>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1DE4DCA9-370E-4034-AD08-84A705C3D0CF}"/>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35A244D3-C88D-46EC-AB5B-B3BC1011E27E}"/>
            </a:ext>
          </a:extLst>
        </xdr:cNvPr>
        <xdr:cNvSpPr/>
      </xdr:nvSpPr>
      <xdr:spPr>
        <a:xfrm>
          <a:off x="685800" y="1676019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41DE5A1E-4607-4CD8-BF5B-C9ECC6FA6602}"/>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B911B440-5756-4C53-A201-F34E6684470D}"/>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757B63AE-0AA2-46D6-BD82-19698F0FD9B1}"/>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9C9CE89C-A981-413C-91A7-7DC32360D869}"/>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C233B457-438F-41FD-8474-BFD28B55C7A2}"/>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0571C03A-D1F5-411C-A179-FD4E2F2282D9}"/>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1C0C61AA-62D1-4737-A1EA-14D2DE09581C}"/>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5CD06E27-D652-4DEC-9185-B0F8176FA568}"/>
            </a:ext>
          </a:extLst>
        </xdr:cNvPr>
        <xdr:cNvSpPr/>
      </xdr:nvSpPr>
      <xdr:spPr>
        <a:xfrm>
          <a:off x="5960110" y="1676019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768A6ECC-E276-4C46-A11C-896648E8221E}"/>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1E59D082-1BE4-4952-B470-E216031C617B}"/>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71B1E240-138E-42CD-950B-FFBDD5CB6FC0}"/>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6415E855-6925-41BD-8523-0E87B6754248}"/>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852724C3-11E8-47A6-9170-F944BCCDB703}"/>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F26753A0-AD9D-46F0-8E0F-F0C16BE14560}"/>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F4F6BF2C-8E14-4356-BA22-BEA2B0FD21AC}"/>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87F84629-FAC1-470B-9FD4-3710D8726D70}"/>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F38C29AF-7031-46FA-8A12-324B5C6932C4}"/>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81E4998A-1F27-4F67-8E0E-8FB04DB985D7}"/>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81A734FC-86FF-4853-B82C-D1A80DFCF5DB}"/>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id="{757459D3-4913-41C2-881E-003FD10F596F}"/>
            </a:ext>
          </a:extLst>
        </xdr:cNvPr>
        <xdr:cNvCxnSpPr/>
      </xdr:nvCxnSpPr>
      <xdr:spPr>
        <a:xfrm>
          <a:off x="1120394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id="{BFD209AC-DF05-4073-9347-1571B30A74DD}"/>
            </a:ext>
          </a:extLst>
        </xdr:cNvPr>
        <xdr:cNvSpPr txBox="1"/>
      </xdr:nvSpPr>
      <xdr:spPr>
        <a:xfrm>
          <a:off x="10801531"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id="{A4FA868A-2BBB-41F6-A41D-C726635BA362}"/>
            </a:ext>
          </a:extLst>
        </xdr:cNvPr>
        <xdr:cNvCxnSpPr/>
      </xdr:nvCxnSpPr>
      <xdr:spPr>
        <a:xfrm>
          <a:off x="1120394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id="{2C746FE7-0082-4887-9FA0-F96EFA3DB290}"/>
            </a:ext>
          </a:extLst>
        </xdr:cNvPr>
        <xdr:cNvSpPr txBox="1"/>
      </xdr:nvSpPr>
      <xdr:spPr>
        <a:xfrm>
          <a:off x="1084279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id="{6B80A205-3A82-4D01-A41A-4455081C1987}"/>
            </a:ext>
          </a:extLst>
        </xdr:cNvPr>
        <xdr:cNvCxnSpPr/>
      </xdr:nvCxnSpPr>
      <xdr:spPr>
        <a:xfrm>
          <a:off x="1120394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id="{627003FB-5BB2-4B17-BF10-81F42DE8D905}"/>
            </a:ext>
          </a:extLst>
        </xdr:cNvPr>
        <xdr:cNvSpPr txBox="1"/>
      </xdr:nvSpPr>
      <xdr:spPr>
        <a:xfrm>
          <a:off x="1084279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id="{49F0803D-0B1A-4C19-B101-B7649A3E6D4E}"/>
            </a:ext>
          </a:extLst>
        </xdr:cNvPr>
        <xdr:cNvCxnSpPr/>
      </xdr:nvCxnSpPr>
      <xdr:spPr>
        <a:xfrm>
          <a:off x="1120394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id="{0D3063AC-AA0C-41FD-BA9B-257FD18B1CF1}"/>
            </a:ext>
          </a:extLst>
        </xdr:cNvPr>
        <xdr:cNvSpPr txBox="1"/>
      </xdr:nvSpPr>
      <xdr:spPr>
        <a:xfrm>
          <a:off x="1084279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id="{C32E2646-B050-4B99-A0B2-BAC2F7978D5C}"/>
            </a:ext>
          </a:extLst>
        </xdr:cNvPr>
        <xdr:cNvCxnSpPr/>
      </xdr:nvCxnSpPr>
      <xdr:spPr>
        <a:xfrm>
          <a:off x="1120394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id="{9F13DDA9-007C-4115-B7D0-028C4C42969C}"/>
            </a:ext>
          </a:extLst>
        </xdr:cNvPr>
        <xdr:cNvSpPr txBox="1"/>
      </xdr:nvSpPr>
      <xdr:spPr>
        <a:xfrm>
          <a:off x="1084279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id="{CDD267DA-B7A4-4A7B-B77A-FEDC409CB648}"/>
            </a:ext>
          </a:extLst>
        </xdr:cNvPr>
        <xdr:cNvCxnSpPr/>
      </xdr:nvCxnSpPr>
      <xdr:spPr>
        <a:xfrm>
          <a:off x="1120394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id="{8395C8FA-E25E-48ED-AD61-B01E5CC8B419}"/>
            </a:ext>
          </a:extLst>
        </xdr:cNvPr>
        <xdr:cNvSpPr txBox="1"/>
      </xdr:nvSpPr>
      <xdr:spPr>
        <a:xfrm>
          <a:off x="10905006" y="551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291D6DBB-98F1-46C0-81CB-E01EDAE997E8}"/>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2D6F3E73-A568-40A8-A673-03B608BC9A37}"/>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9253</xdr:rowOff>
    </xdr:from>
    <xdr:to>
      <xdr:col>85</xdr:col>
      <xdr:colOff>126364</xdr:colOff>
      <xdr:row>42</xdr:row>
      <xdr:rowOff>92528</xdr:rowOff>
    </xdr:to>
    <xdr:cxnSp macro="">
      <xdr:nvCxnSpPr>
        <xdr:cNvPr id="421" name="直線コネクタ 420">
          <a:extLst>
            <a:ext uri="{FF2B5EF4-FFF2-40B4-BE49-F238E27FC236}">
              <a16:creationId xmlns:a16="http://schemas.microsoft.com/office/drawing/2014/main" id="{63AC4750-17E8-4A13-89EC-423037CCAAE2}"/>
            </a:ext>
          </a:extLst>
        </xdr:cNvPr>
        <xdr:cNvCxnSpPr/>
      </xdr:nvCxnSpPr>
      <xdr:spPr>
        <a:xfrm flipV="1">
          <a:off x="14703424" y="5669008"/>
          <a:ext cx="0" cy="162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a:extLst>
            <a:ext uri="{FF2B5EF4-FFF2-40B4-BE49-F238E27FC236}">
              <a16:creationId xmlns:a16="http://schemas.microsoft.com/office/drawing/2014/main" id="{BA0781DD-D459-4D98-90AC-B3D622D710E6}"/>
            </a:ext>
          </a:extLst>
        </xdr:cNvPr>
        <xdr:cNvSpPr txBox="1"/>
      </xdr:nvSpPr>
      <xdr:spPr>
        <a:xfrm>
          <a:off x="14742160" y="729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a:extLst>
            <a:ext uri="{FF2B5EF4-FFF2-40B4-BE49-F238E27FC236}">
              <a16:creationId xmlns:a16="http://schemas.microsoft.com/office/drawing/2014/main" id="{C53EAA37-1F96-4FA7-9B3E-272F77388805}"/>
            </a:ext>
          </a:extLst>
        </xdr:cNvPr>
        <xdr:cNvCxnSpPr/>
      </xdr:nvCxnSpPr>
      <xdr:spPr>
        <a:xfrm>
          <a:off x="14611350" y="72972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127380</xdr:rowOff>
    </xdr:from>
    <xdr:ext cx="340478" cy="259045"/>
    <xdr:sp macro="" textlink="">
      <xdr:nvSpPr>
        <xdr:cNvPr id="424" name="【認定こども園・幼稚園・保育所】&#10;有形固定資産減価償却率最大値テキスト">
          <a:extLst>
            <a:ext uri="{FF2B5EF4-FFF2-40B4-BE49-F238E27FC236}">
              <a16:creationId xmlns:a16="http://schemas.microsoft.com/office/drawing/2014/main" id="{270E4F09-F5C4-444B-BF51-CA851E63CB4E}"/>
            </a:ext>
          </a:extLst>
        </xdr:cNvPr>
        <xdr:cNvSpPr txBox="1"/>
      </xdr:nvSpPr>
      <xdr:spPr>
        <a:xfrm>
          <a:off x="14742160" y="54461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9253</xdr:rowOff>
    </xdr:from>
    <xdr:to>
      <xdr:col>86</xdr:col>
      <xdr:colOff>25400</xdr:colOff>
      <xdr:row>33</xdr:row>
      <xdr:rowOff>9253</xdr:rowOff>
    </xdr:to>
    <xdr:cxnSp macro="">
      <xdr:nvCxnSpPr>
        <xdr:cNvPr id="425" name="直線コネクタ 424">
          <a:extLst>
            <a:ext uri="{FF2B5EF4-FFF2-40B4-BE49-F238E27FC236}">
              <a16:creationId xmlns:a16="http://schemas.microsoft.com/office/drawing/2014/main" id="{00775B21-FF82-4BCF-8D40-2C35189CCAED}"/>
            </a:ext>
          </a:extLst>
        </xdr:cNvPr>
        <xdr:cNvCxnSpPr/>
      </xdr:nvCxnSpPr>
      <xdr:spPr>
        <a:xfrm>
          <a:off x="14611350" y="56690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144253</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81920FCE-7B0B-44B9-B441-D3D379315458}"/>
            </a:ext>
          </a:extLst>
        </xdr:cNvPr>
        <xdr:cNvSpPr txBox="1"/>
      </xdr:nvSpPr>
      <xdr:spPr>
        <a:xfrm>
          <a:off x="14742160" y="64859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165826</xdr:rowOff>
    </xdr:from>
    <xdr:to>
      <xdr:col>85</xdr:col>
      <xdr:colOff>177800</xdr:colOff>
      <xdr:row>38</xdr:row>
      <xdr:rowOff>95976</xdr:rowOff>
    </xdr:to>
    <xdr:sp macro="" textlink="">
      <xdr:nvSpPr>
        <xdr:cNvPr id="427" name="フローチャート: 判断 426">
          <a:extLst>
            <a:ext uri="{FF2B5EF4-FFF2-40B4-BE49-F238E27FC236}">
              <a16:creationId xmlns:a16="http://schemas.microsoft.com/office/drawing/2014/main" id="{4F46E5BF-A84D-44A4-BDC3-757AF3413CDC}"/>
            </a:ext>
          </a:extLst>
        </xdr:cNvPr>
        <xdr:cNvSpPr/>
      </xdr:nvSpPr>
      <xdr:spPr>
        <a:xfrm>
          <a:off x="14649450" y="6513286"/>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170724</xdr:rowOff>
    </xdr:from>
    <xdr:to>
      <xdr:col>81</xdr:col>
      <xdr:colOff>101600</xdr:colOff>
      <xdr:row>38</xdr:row>
      <xdr:rowOff>100874</xdr:rowOff>
    </xdr:to>
    <xdr:sp macro="" textlink="">
      <xdr:nvSpPr>
        <xdr:cNvPr id="428" name="フローチャート: 判断 427">
          <a:extLst>
            <a:ext uri="{FF2B5EF4-FFF2-40B4-BE49-F238E27FC236}">
              <a16:creationId xmlns:a16="http://schemas.microsoft.com/office/drawing/2014/main" id="{F7A27536-7863-4618-A9C9-A8082E704E13}"/>
            </a:ext>
          </a:extLst>
        </xdr:cNvPr>
        <xdr:cNvSpPr/>
      </xdr:nvSpPr>
      <xdr:spPr>
        <a:xfrm>
          <a:off x="13887450" y="6518184"/>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125004</xdr:rowOff>
    </xdr:from>
    <xdr:to>
      <xdr:col>76</xdr:col>
      <xdr:colOff>165100</xdr:colOff>
      <xdr:row>38</xdr:row>
      <xdr:rowOff>55155</xdr:rowOff>
    </xdr:to>
    <xdr:sp macro="" textlink="">
      <xdr:nvSpPr>
        <xdr:cNvPr id="429" name="フローチャート: 判断 428">
          <a:extLst>
            <a:ext uri="{FF2B5EF4-FFF2-40B4-BE49-F238E27FC236}">
              <a16:creationId xmlns:a16="http://schemas.microsoft.com/office/drawing/2014/main" id="{EC3AF96A-802B-4B1B-BF72-DF3A1B429BE5}"/>
            </a:ext>
          </a:extLst>
        </xdr:cNvPr>
        <xdr:cNvSpPr/>
      </xdr:nvSpPr>
      <xdr:spPr>
        <a:xfrm>
          <a:off x="13089890" y="6470559"/>
          <a:ext cx="109220" cy="103506"/>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103777</xdr:rowOff>
    </xdr:from>
    <xdr:to>
      <xdr:col>72</xdr:col>
      <xdr:colOff>38100</xdr:colOff>
      <xdr:row>38</xdr:row>
      <xdr:rowOff>33927</xdr:rowOff>
    </xdr:to>
    <xdr:sp macro="" textlink="">
      <xdr:nvSpPr>
        <xdr:cNvPr id="430" name="フローチャート: 判断 429">
          <a:extLst>
            <a:ext uri="{FF2B5EF4-FFF2-40B4-BE49-F238E27FC236}">
              <a16:creationId xmlns:a16="http://schemas.microsoft.com/office/drawing/2014/main" id="{332F8E41-0737-4B0D-996D-E2CB285494E0}"/>
            </a:ext>
          </a:extLst>
        </xdr:cNvPr>
        <xdr:cNvSpPr/>
      </xdr:nvSpPr>
      <xdr:spPr>
        <a:xfrm>
          <a:off x="12303760" y="644552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93980</xdr:rowOff>
    </xdr:from>
    <xdr:to>
      <xdr:col>67</xdr:col>
      <xdr:colOff>101600</xdr:colOff>
      <xdr:row>38</xdr:row>
      <xdr:rowOff>24130</xdr:rowOff>
    </xdr:to>
    <xdr:sp macro="" textlink="">
      <xdr:nvSpPr>
        <xdr:cNvPr id="431" name="フローチャート: 判断 430">
          <a:extLst>
            <a:ext uri="{FF2B5EF4-FFF2-40B4-BE49-F238E27FC236}">
              <a16:creationId xmlns:a16="http://schemas.microsoft.com/office/drawing/2014/main" id="{69202B24-0AE1-4373-AF55-EA71BE7424CB}"/>
            </a:ext>
          </a:extLst>
        </xdr:cNvPr>
        <xdr:cNvSpPr/>
      </xdr:nvSpPr>
      <xdr:spPr>
        <a:xfrm>
          <a:off x="11487150" y="644144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65ADC4B6-9207-4515-93E6-DAA10B5E741B}"/>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C587B06C-A2CD-49A1-99ED-4CA8011F1411}"/>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2F13FA6F-BB4B-4246-8A30-A234C7E7FBBD}"/>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2BD85321-EF99-41F3-9354-2ECC0B85CEE2}"/>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B623E71C-763F-418F-B8F7-55CBB8675D3F}"/>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69487</xdr:rowOff>
    </xdr:from>
    <xdr:to>
      <xdr:col>85</xdr:col>
      <xdr:colOff>177800</xdr:colOff>
      <xdr:row>37</xdr:row>
      <xdr:rowOff>171087</xdr:rowOff>
    </xdr:to>
    <xdr:sp macro="" textlink="">
      <xdr:nvSpPr>
        <xdr:cNvPr id="437" name="楕円 436">
          <a:extLst>
            <a:ext uri="{FF2B5EF4-FFF2-40B4-BE49-F238E27FC236}">
              <a16:creationId xmlns:a16="http://schemas.microsoft.com/office/drawing/2014/main" id="{2C9E6941-5B68-44CF-BD35-138BBD28DDFF}"/>
            </a:ext>
          </a:extLst>
        </xdr:cNvPr>
        <xdr:cNvSpPr/>
      </xdr:nvSpPr>
      <xdr:spPr>
        <a:xfrm>
          <a:off x="14649450" y="6411232"/>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92364</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CF0B52A9-C061-46FB-A7F5-EB3932194266}"/>
            </a:ext>
          </a:extLst>
        </xdr:cNvPr>
        <xdr:cNvSpPr txBox="1"/>
      </xdr:nvSpPr>
      <xdr:spPr>
        <a:xfrm>
          <a:off x="14742160" y="626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35197</xdr:rowOff>
    </xdr:from>
    <xdr:to>
      <xdr:col>81</xdr:col>
      <xdr:colOff>101600</xdr:colOff>
      <xdr:row>37</xdr:row>
      <xdr:rowOff>136797</xdr:rowOff>
    </xdr:to>
    <xdr:sp macro="" textlink="">
      <xdr:nvSpPr>
        <xdr:cNvPr id="439" name="楕円 438">
          <a:extLst>
            <a:ext uri="{FF2B5EF4-FFF2-40B4-BE49-F238E27FC236}">
              <a16:creationId xmlns:a16="http://schemas.microsoft.com/office/drawing/2014/main" id="{1F740ABC-1706-4F6E-862A-0D357720F2DD}"/>
            </a:ext>
          </a:extLst>
        </xdr:cNvPr>
        <xdr:cNvSpPr/>
      </xdr:nvSpPr>
      <xdr:spPr>
        <a:xfrm>
          <a:off x="13887450" y="637884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85997</xdr:rowOff>
    </xdr:from>
    <xdr:to>
      <xdr:col>85</xdr:col>
      <xdr:colOff>127000</xdr:colOff>
      <xdr:row>37</xdr:row>
      <xdr:rowOff>120287</xdr:rowOff>
    </xdr:to>
    <xdr:cxnSp macro="">
      <xdr:nvCxnSpPr>
        <xdr:cNvPr id="440" name="直線コネクタ 439">
          <a:extLst>
            <a:ext uri="{FF2B5EF4-FFF2-40B4-BE49-F238E27FC236}">
              <a16:creationId xmlns:a16="http://schemas.microsoft.com/office/drawing/2014/main" id="{2901A6A3-5565-4BF5-A65B-F196748A33B0}"/>
            </a:ext>
          </a:extLst>
        </xdr:cNvPr>
        <xdr:cNvCxnSpPr/>
      </xdr:nvCxnSpPr>
      <xdr:spPr>
        <a:xfrm>
          <a:off x="13942060" y="6431552"/>
          <a:ext cx="762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907</xdr:rowOff>
    </xdr:from>
    <xdr:to>
      <xdr:col>76</xdr:col>
      <xdr:colOff>165100</xdr:colOff>
      <xdr:row>37</xdr:row>
      <xdr:rowOff>102507</xdr:rowOff>
    </xdr:to>
    <xdr:sp macro="" textlink="">
      <xdr:nvSpPr>
        <xdr:cNvPr id="441" name="楕円 440">
          <a:extLst>
            <a:ext uri="{FF2B5EF4-FFF2-40B4-BE49-F238E27FC236}">
              <a16:creationId xmlns:a16="http://schemas.microsoft.com/office/drawing/2014/main" id="{5024E4E2-E121-474A-992E-204914F6342A}"/>
            </a:ext>
          </a:extLst>
        </xdr:cNvPr>
        <xdr:cNvSpPr/>
      </xdr:nvSpPr>
      <xdr:spPr>
        <a:xfrm>
          <a:off x="13089890" y="6344557"/>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51707</xdr:rowOff>
    </xdr:from>
    <xdr:to>
      <xdr:col>81</xdr:col>
      <xdr:colOff>50800</xdr:colOff>
      <xdr:row>37</xdr:row>
      <xdr:rowOff>85997</xdr:rowOff>
    </xdr:to>
    <xdr:cxnSp macro="">
      <xdr:nvCxnSpPr>
        <xdr:cNvPr id="442" name="直線コネクタ 441">
          <a:extLst>
            <a:ext uri="{FF2B5EF4-FFF2-40B4-BE49-F238E27FC236}">
              <a16:creationId xmlns:a16="http://schemas.microsoft.com/office/drawing/2014/main" id="{B3493BB4-7603-48FE-BE47-74F89ACD4938}"/>
            </a:ext>
          </a:extLst>
        </xdr:cNvPr>
        <xdr:cNvCxnSpPr/>
      </xdr:nvCxnSpPr>
      <xdr:spPr>
        <a:xfrm>
          <a:off x="13144500" y="6399167"/>
          <a:ext cx="79756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138067</xdr:rowOff>
    </xdr:from>
    <xdr:to>
      <xdr:col>72</xdr:col>
      <xdr:colOff>38100</xdr:colOff>
      <xdr:row>37</xdr:row>
      <xdr:rowOff>68217</xdr:rowOff>
    </xdr:to>
    <xdr:sp macro="" textlink="">
      <xdr:nvSpPr>
        <xdr:cNvPr id="443" name="楕円 442">
          <a:extLst>
            <a:ext uri="{FF2B5EF4-FFF2-40B4-BE49-F238E27FC236}">
              <a16:creationId xmlns:a16="http://schemas.microsoft.com/office/drawing/2014/main" id="{BE539564-F827-42C2-8C02-6380E841A9A2}"/>
            </a:ext>
          </a:extLst>
        </xdr:cNvPr>
        <xdr:cNvSpPr/>
      </xdr:nvSpPr>
      <xdr:spPr>
        <a:xfrm>
          <a:off x="12303760" y="6306457"/>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17417</xdr:rowOff>
    </xdr:from>
    <xdr:to>
      <xdr:col>76</xdr:col>
      <xdr:colOff>114300</xdr:colOff>
      <xdr:row>37</xdr:row>
      <xdr:rowOff>51707</xdr:rowOff>
    </xdr:to>
    <xdr:cxnSp macro="">
      <xdr:nvCxnSpPr>
        <xdr:cNvPr id="444" name="直線コネクタ 443">
          <a:extLst>
            <a:ext uri="{FF2B5EF4-FFF2-40B4-BE49-F238E27FC236}">
              <a16:creationId xmlns:a16="http://schemas.microsoft.com/office/drawing/2014/main" id="{2CD47F4C-7F5B-4C0D-9FFB-954E42270ABB}"/>
            </a:ext>
          </a:extLst>
        </xdr:cNvPr>
        <xdr:cNvCxnSpPr/>
      </xdr:nvCxnSpPr>
      <xdr:spPr>
        <a:xfrm>
          <a:off x="12346940" y="6364877"/>
          <a:ext cx="79756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102144</xdr:rowOff>
    </xdr:from>
    <xdr:to>
      <xdr:col>67</xdr:col>
      <xdr:colOff>101600</xdr:colOff>
      <xdr:row>37</xdr:row>
      <xdr:rowOff>32294</xdr:rowOff>
    </xdr:to>
    <xdr:sp macro="" textlink="">
      <xdr:nvSpPr>
        <xdr:cNvPr id="445" name="楕円 444">
          <a:extLst>
            <a:ext uri="{FF2B5EF4-FFF2-40B4-BE49-F238E27FC236}">
              <a16:creationId xmlns:a16="http://schemas.microsoft.com/office/drawing/2014/main" id="{41E32AF6-61A6-4950-A34E-09400BAB6698}"/>
            </a:ext>
          </a:extLst>
        </xdr:cNvPr>
        <xdr:cNvSpPr/>
      </xdr:nvSpPr>
      <xdr:spPr>
        <a:xfrm>
          <a:off x="11487150" y="6270534"/>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152944</xdr:rowOff>
    </xdr:from>
    <xdr:to>
      <xdr:col>71</xdr:col>
      <xdr:colOff>177800</xdr:colOff>
      <xdr:row>37</xdr:row>
      <xdr:rowOff>17417</xdr:rowOff>
    </xdr:to>
    <xdr:cxnSp macro="">
      <xdr:nvCxnSpPr>
        <xdr:cNvPr id="446" name="直線コネクタ 445">
          <a:extLst>
            <a:ext uri="{FF2B5EF4-FFF2-40B4-BE49-F238E27FC236}">
              <a16:creationId xmlns:a16="http://schemas.microsoft.com/office/drawing/2014/main" id="{099BB344-DB8D-4B18-A914-F9BF291A0805}"/>
            </a:ext>
          </a:extLst>
        </xdr:cNvPr>
        <xdr:cNvCxnSpPr/>
      </xdr:nvCxnSpPr>
      <xdr:spPr>
        <a:xfrm>
          <a:off x="11541760" y="6325144"/>
          <a:ext cx="805180" cy="39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92001</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42184139-455C-4C17-8204-A99BE8D87301}"/>
            </a:ext>
          </a:extLst>
        </xdr:cNvPr>
        <xdr:cNvSpPr txBox="1"/>
      </xdr:nvSpPr>
      <xdr:spPr>
        <a:xfrm>
          <a:off x="13738234" y="6610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46281</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8C7F7112-940C-418F-8DCE-E46D25D4D38A}"/>
            </a:ext>
          </a:extLst>
        </xdr:cNvPr>
        <xdr:cNvSpPr txBox="1"/>
      </xdr:nvSpPr>
      <xdr:spPr>
        <a:xfrm>
          <a:off x="12957184" y="6563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25054</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D2EB8739-67DA-470A-9C20-29446064D30A}"/>
            </a:ext>
          </a:extLst>
        </xdr:cNvPr>
        <xdr:cNvSpPr txBox="1"/>
      </xdr:nvSpPr>
      <xdr:spPr>
        <a:xfrm>
          <a:off x="12171054" y="6536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15257</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39806CDC-B77D-48EB-A4E9-EF8CCF1391C5}"/>
            </a:ext>
          </a:extLst>
        </xdr:cNvPr>
        <xdr:cNvSpPr txBox="1"/>
      </xdr:nvSpPr>
      <xdr:spPr>
        <a:xfrm>
          <a:off x="1135444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153324</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ABFA3071-B5DB-43ED-AAAB-97379AD2333A}"/>
            </a:ext>
          </a:extLst>
        </xdr:cNvPr>
        <xdr:cNvSpPr txBox="1"/>
      </xdr:nvSpPr>
      <xdr:spPr>
        <a:xfrm>
          <a:off x="1373823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119034</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CB35CE5B-435A-4B7C-B88A-45431BD46013}"/>
            </a:ext>
          </a:extLst>
        </xdr:cNvPr>
        <xdr:cNvSpPr txBox="1"/>
      </xdr:nvSpPr>
      <xdr:spPr>
        <a:xfrm>
          <a:off x="12957184" y="6121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84744</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99E0A363-506A-41DD-B31C-16AD61FAB4FB}"/>
            </a:ext>
          </a:extLst>
        </xdr:cNvPr>
        <xdr:cNvSpPr txBox="1"/>
      </xdr:nvSpPr>
      <xdr:spPr>
        <a:xfrm>
          <a:off x="12171054" y="6087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48821</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0C1C68CC-5520-483D-87ED-BE7A4E6AE527}"/>
            </a:ext>
          </a:extLst>
        </xdr:cNvPr>
        <xdr:cNvSpPr txBox="1"/>
      </xdr:nvSpPr>
      <xdr:spPr>
        <a:xfrm>
          <a:off x="11354444" y="6051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8D15895B-BB30-40D7-A47A-4979D8E630EA}"/>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1E35309C-FBAA-441A-8D83-1BCF47884E32}"/>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3CBFCDC2-2662-43FB-BDCB-A4A4966FB221}"/>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FD9EF33F-AAB0-4E2C-A72A-243F8E46CEA3}"/>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3F8C3334-F237-4015-9AEE-D2786544B82F}"/>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EBAA0681-F2CC-495A-BD85-E9B577FC920F}"/>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0AC33613-9DDA-42C1-9509-2EBB42155DD0}"/>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98241480-2439-4908-AE1D-5BA31FA28F42}"/>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CD13089B-8D83-42B7-A534-472BBE4A7A7C}"/>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62ADB9DC-1347-40F7-90EE-096358D5F2C5}"/>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a:extLst>
            <a:ext uri="{FF2B5EF4-FFF2-40B4-BE49-F238E27FC236}">
              <a16:creationId xmlns:a16="http://schemas.microsoft.com/office/drawing/2014/main" id="{D9915ABA-754E-4CA8-8A14-FE9EE8A3D0AF}"/>
            </a:ext>
          </a:extLst>
        </xdr:cNvPr>
        <xdr:cNvCxnSpPr/>
      </xdr:nvCxnSpPr>
      <xdr:spPr>
        <a:xfrm>
          <a:off x="1645920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6" name="テキスト ボックス 465">
          <a:extLst>
            <a:ext uri="{FF2B5EF4-FFF2-40B4-BE49-F238E27FC236}">
              <a16:creationId xmlns:a16="http://schemas.microsoft.com/office/drawing/2014/main" id="{844BA871-A87F-4950-B977-55A9FB6ABE55}"/>
            </a:ext>
          </a:extLst>
        </xdr:cNvPr>
        <xdr:cNvSpPr txBox="1"/>
      </xdr:nvSpPr>
      <xdr:spPr>
        <a:xfrm>
          <a:off x="16047266"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a:extLst>
            <a:ext uri="{FF2B5EF4-FFF2-40B4-BE49-F238E27FC236}">
              <a16:creationId xmlns:a16="http://schemas.microsoft.com/office/drawing/2014/main" id="{337A97B9-797C-43B0-B73B-0DF8AA243975}"/>
            </a:ext>
          </a:extLst>
        </xdr:cNvPr>
        <xdr:cNvCxnSpPr/>
      </xdr:nvCxnSpPr>
      <xdr:spPr>
        <a:xfrm>
          <a:off x="164592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8" name="テキスト ボックス 467">
          <a:extLst>
            <a:ext uri="{FF2B5EF4-FFF2-40B4-BE49-F238E27FC236}">
              <a16:creationId xmlns:a16="http://schemas.microsoft.com/office/drawing/2014/main" id="{B7D2FABD-DDE0-42BA-9357-A2B8EE098FD9}"/>
            </a:ext>
          </a:extLst>
        </xdr:cNvPr>
        <xdr:cNvSpPr txBox="1"/>
      </xdr:nvSpPr>
      <xdr:spPr>
        <a:xfrm>
          <a:off x="16047266" y="671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a:extLst>
            <a:ext uri="{FF2B5EF4-FFF2-40B4-BE49-F238E27FC236}">
              <a16:creationId xmlns:a16="http://schemas.microsoft.com/office/drawing/2014/main" id="{1FCF4E71-C969-4B9E-9AF2-64A1B1B8119F}"/>
            </a:ext>
          </a:extLst>
        </xdr:cNvPr>
        <xdr:cNvCxnSpPr/>
      </xdr:nvCxnSpPr>
      <xdr:spPr>
        <a:xfrm>
          <a:off x="1645920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0" name="テキスト ボックス 469">
          <a:extLst>
            <a:ext uri="{FF2B5EF4-FFF2-40B4-BE49-F238E27FC236}">
              <a16:creationId xmlns:a16="http://schemas.microsoft.com/office/drawing/2014/main" id="{5B633C50-9613-4577-B2E6-50B4F4679BCF}"/>
            </a:ext>
          </a:extLst>
        </xdr:cNvPr>
        <xdr:cNvSpPr txBox="1"/>
      </xdr:nvSpPr>
      <xdr:spPr>
        <a:xfrm>
          <a:off x="16047266" y="6336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a:extLst>
            <a:ext uri="{FF2B5EF4-FFF2-40B4-BE49-F238E27FC236}">
              <a16:creationId xmlns:a16="http://schemas.microsoft.com/office/drawing/2014/main" id="{640C9AE3-8E12-4784-A677-06DF1DC46483}"/>
            </a:ext>
          </a:extLst>
        </xdr:cNvPr>
        <xdr:cNvCxnSpPr/>
      </xdr:nvCxnSpPr>
      <xdr:spPr>
        <a:xfrm>
          <a:off x="1645920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2" name="テキスト ボックス 471">
          <a:extLst>
            <a:ext uri="{FF2B5EF4-FFF2-40B4-BE49-F238E27FC236}">
              <a16:creationId xmlns:a16="http://schemas.microsoft.com/office/drawing/2014/main" id="{83DD3C60-6618-4AB5-9A2E-06A433A8FEF3}"/>
            </a:ext>
          </a:extLst>
        </xdr:cNvPr>
        <xdr:cNvSpPr txBox="1"/>
      </xdr:nvSpPr>
      <xdr:spPr>
        <a:xfrm>
          <a:off x="16047266" y="595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a:extLst>
            <a:ext uri="{FF2B5EF4-FFF2-40B4-BE49-F238E27FC236}">
              <a16:creationId xmlns:a16="http://schemas.microsoft.com/office/drawing/2014/main" id="{FD8EE6AE-7E36-418E-AA5B-70D2B0FA5C0F}"/>
            </a:ext>
          </a:extLst>
        </xdr:cNvPr>
        <xdr:cNvCxnSpPr/>
      </xdr:nvCxnSpPr>
      <xdr:spPr>
        <a:xfrm>
          <a:off x="1645920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4" name="テキスト ボックス 473">
          <a:extLst>
            <a:ext uri="{FF2B5EF4-FFF2-40B4-BE49-F238E27FC236}">
              <a16:creationId xmlns:a16="http://schemas.microsoft.com/office/drawing/2014/main" id="{0D3DF141-39B2-4261-83F0-15376CAAA356}"/>
            </a:ext>
          </a:extLst>
        </xdr:cNvPr>
        <xdr:cNvSpPr txBox="1"/>
      </xdr:nvSpPr>
      <xdr:spPr>
        <a:xfrm>
          <a:off x="16047266" y="557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a:extLst>
            <a:ext uri="{FF2B5EF4-FFF2-40B4-BE49-F238E27FC236}">
              <a16:creationId xmlns:a16="http://schemas.microsoft.com/office/drawing/2014/main" id="{AF5FA832-54C3-4040-99FE-1FF625A85245}"/>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a:extLst>
            <a:ext uri="{FF2B5EF4-FFF2-40B4-BE49-F238E27FC236}">
              <a16:creationId xmlns:a16="http://schemas.microsoft.com/office/drawing/2014/main" id="{0417BFE9-276A-4293-9FBB-EB6ED5595800}"/>
            </a:ext>
          </a:extLst>
        </xdr:cNvPr>
        <xdr:cNvSpPr txBox="1"/>
      </xdr:nvSpPr>
      <xdr:spPr>
        <a:xfrm>
          <a:off x="16047266"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a:extLst>
            <a:ext uri="{FF2B5EF4-FFF2-40B4-BE49-F238E27FC236}">
              <a16:creationId xmlns:a16="http://schemas.microsoft.com/office/drawing/2014/main" id="{FACBA402-8745-4ED7-B460-D533071C923C}"/>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63500</xdr:rowOff>
    </xdr:from>
    <xdr:to>
      <xdr:col>116</xdr:col>
      <xdr:colOff>62864</xdr:colOff>
      <xdr:row>41</xdr:row>
      <xdr:rowOff>143510</xdr:rowOff>
    </xdr:to>
    <xdr:cxnSp macro="">
      <xdr:nvCxnSpPr>
        <xdr:cNvPr id="478" name="直線コネクタ 477">
          <a:extLst>
            <a:ext uri="{FF2B5EF4-FFF2-40B4-BE49-F238E27FC236}">
              <a16:creationId xmlns:a16="http://schemas.microsoft.com/office/drawing/2014/main" id="{80C89BBB-13A8-44AF-BDAF-EA2D93F3D298}"/>
            </a:ext>
          </a:extLst>
        </xdr:cNvPr>
        <xdr:cNvCxnSpPr/>
      </xdr:nvCxnSpPr>
      <xdr:spPr>
        <a:xfrm flipV="1">
          <a:off x="19947254" y="5888990"/>
          <a:ext cx="0" cy="1282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147337</xdr:rowOff>
    </xdr:from>
    <xdr:ext cx="469744" cy="259045"/>
    <xdr:sp macro="" textlink="">
      <xdr:nvSpPr>
        <xdr:cNvPr id="479" name="【認定こども園・幼稚園・保育所】&#10;一人当たり面積最小値テキスト">
          <a:extLst>
            <a:ext uri="{FF2B5EF4-FFF2-40B4-BE49-F238E27FC236}">
              <a16:creationId xmlns:a16="http://schemas.microsoft.com/office/drawing/2014/main" id="{10214036-F64B-4267-8B20-E40C64AD10C5}"/>
            </a:ext>
          </a:extLst>
        </xdr:cNvPr>
        <xdr:cNvSpPr txBox="1"/>
      </xdr:nvSpPr>
      <xdr:spPr>
        <a:xfrm>
          <a:off x="19985990" y="717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143510</xdr:rowOff>
    </xdr:from>
    <xdr:to>
      <xdr:col>116</xdr:col>
      <xdr:colOff>152400</xdr:colOff>
      <xdr:row>41</xdr:row>
      <xdr:rowOff>143510</xdr:rowOff>
    </xdr:to>
    <xdr:cxnSp macro="">
      <xdr:nvCxnSpPr>
        <xdr:cNvPr id="480" name="直線コネクタ 479">
          <a:extLst>
            <a:ext uri="{FF2B5EF4-FFF2-40B4-BE49-F238E27FC236}">
              <a16:creationId xmlns:a16="http://schemas.microsoft.com/office/drawing/2014/main" id="{57753733-30CB-48F0-912F-9F157BBA8851}"/>
            </a:ext>
          </a:extLst>
        </xdr:cNvPr>
        <xdr:cNvCxnSpPr/>
      </xdr:nvCxnSpPr>
      <xdr:spPr>
        <a:xfrm>
          <a:off x="19885660" y="71710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10177</xdr:rowOff>
    </xdr:from>
    <xdr:ext cx="469744" cy="259045"/>
    <xdr:sp macro="" textlink="">
      <xdr:nvSpPr>
        <xdr:cNvPr id="481" name="【認定こども園・幼稚園・保育所】&#10;一人当たり面積最大値テキスト">
          <a:extLst>
            <a:ext uri="{FF2B5EF4-FFF2-40B4-BE49-F238E27FC236}">
              <a16:creationId xmlns:a16="http://schemas.microsoft.com/office/drawing/2014/main" id="{E690E572-23A6-4D87-9A63-9A8D89813EAA}"/>
            </a:ext>
          </a:extLst>
        </xdr:cNvPr>
        <xdr:cNvSpPr txBox="1"/>
      </xdr:nvSpPr>
      <xdr:spPr>
        <a:xfrm>
          <a:off x="19985990" y="566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63500</xdr:rowOff>
    </xdr:from>
    <xdr:to>
      <xdr:col>116</xdr:col>
      <xdr:colOff>152400</xdr:colOff>
      <xdr:row>34</xdr:row>
      <xdr:rowOff>63500</xdr:rowOff>
    </xdr:to>
    <xdr:cxnSp macro="">
      <xdr:nvCxnSpPr>
        <xdr:cNvPr id="482" name="直線コネクタ 481">
          <a:extLst>
            <a:ext uri="{FF2B5EF4-FFF2-40B4-BE49-F238E27FC236}">
              <a16:creationId xmlns:a16="http://schemas.microsoft.com/office/drawing/2014/main" id="{EB2BB255-2248-40DF-8BD0-7223118C9B21}"/>
            </a:ext>
          </a:extLst>
        </xdr:cNvPr>
        <xdr:cNvCxnSpPr/>
      </xdr:nvCxnSpPr>
      <xdr:spPr>
        <a:xfrm>
          <a:off x="19885660" y="58889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123207</xdr:rowOff>
    </xdr:from>
    <xdr:ext cx="469744" cy="259045"/>
    <xdr:sp macro="" textlink="">
      <xdr:nvSpPr>
        <xdr:cNvPr id="483" name="【認定こども園・幼稚園・保育所】&#10;一人当たり面積平均値テキスト">
          <a:extLst>
            <a:ext uri="{FF2B5EF4-FFF2-40B4-BE49-F238E27FC236}">
              <a16:creationId xmlns:a16="http://schemas.microsoft.com/office/drawing/2014/main" id="{F4EFB230-7E04-4FD1-B01D-D5533AF95608}"/>
            </a:ext>
          </a:extLst>
        </xdr:cNvPr>
        <xdr:cNvSpPr txBox="1"/>
      </xdr:nvSpPr>
      <xdr:spPr>
        <a:xfrm>
          <a:off x="19985990" y="6640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100330</xdr:rowOff>
    </xdr:from>
    <xdr:to>
      <xdr:col>116</xdr:col>
      <xdr:colOff>114300</xdr:colOff>
      <xdr:row>40</xdr:row>
      <xdr:rowOff>30480</xdr:rowOff>
    </xdr:to>
    <xdr:sp macro="" textlink="">
      <xdr:nvSpPr>
        <xdr:cNvPr id="484" name="フローチャート: 判断 483">
          <a:extLst>
            <a:ext uri="{FF2B5EF4-FFF2-40B4-BE49-F238E27FC236}">
              <a16:creationId xmlns:a16="http://schemas.microsoft.com/office/drawing/2014/main" id="{90820A46-2B07-41BF-9EBE-1623F74E7DA1}"/>
            </a:ext>
          </a:extLst>
        </xdr:cNvPr>
        <xdr:cNvSpPr/>
      </xdr:nvSpPr>
      <xdr:spPr>
        <a:xfrm>
          <a:off x="19904710" y="678307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133350</xdr:rowOff>
    </xdr:from>
    <xdr:to>
      <xdr:col>112</xdr:col>
      <xdr:colOff>38100</xdr:colOff>
      <xdr:row>40</xdr:row>
      <xdr:rowOff>63500</xdr:rowOff>
    </xdr:to>
    <xdr:sp macro="" textlink="">
      <xdr:nvSpPr>
        <xdr:cNvPr id="485" name="フローチャート: 判断 484">
          <a:extLst>
            <a:ext uri="{FF2B5EF4-FFF2-40B4-BE49-F238E27FC236}">
              <a16:creationId xmlns:a16="http://schemas.microsoft.com/office/drawing/2014/main" id="{58D4BE7C-2099-4E1F-826F-195075DC721F}"/>
            </a:ext>
          </a:extLst>
        </xdr:cNvPr>
        <xdr:cNvSpPr/>
      </xdr:nvSpPr>
      <xdr:spPr>
        <a:xfrm>
          <a:off x="19161760" y="68160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111760</xdr:rowOff>
    </xdr:from>
    <xdr:to>
      <xdr:col>107</xdr:col>
      <xdr:colOff>101600</xdr:colOff>
      <xdr:row>40</xdr:row>
      <xdr:rowOff>41910</xdr:rowOff>
    </xdr:to>
    <xdr:sp macro="" textlink="">
      <xdr:nvSpPr>
        <xdr:cNvPr id="486" name="フローチャート: 判断 485">
          <a:extLst>
            <a:ext uri="{FF2B5EF4-FFF2-40B4-BE49-F238E27FC236}">
              <a16:creationId xmlns:a16="http://schemas.microsoft.com/office/drawing/2014/main" id="{F821D804-E6BE-4715-9A28-0A8C9DE018EF}"/>
            </a:ext>
          </a:extLst>
        </xdr:cNvPr>
        <xdr:cNvSpPr/>
      </xdr:nvSpPr>
      <xdr:spPr>
        <a:xfrm>
          <a:off x="18345150" y="679831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152400</xdr:rowOff>
    </xdr:from>
    <xdr:to>
      <xdr:col>102</xdr:col>
      <xdr:colOff>165100</xdr:colOff>
      <xdr:row>40</xdr:row>
      <xdr:rowOff>82550</xdr:rowOff>
    </xdr:to>
    <xdr:sp macro="" textlink="">
      <xdr:nvSpPr>
        <xdr:cNvPr id="487" name="フローチャート: 判断 486">
          <a:extLst>
            <a:ext uri="{FF2B5EF4-FFF2-40B4-BE49-F238E27FC236}">
              <a16:creationId xmlns:a16="http://schemas.microsoft.com/office/drawing/2014/main" id="{4F7AFA05-08BB-4AC9-A99D-353E8B627E1A}"/>
            </a:ext>
          </a:extLst>
        </xdr:cNvPr>
        <xdr:cNvSpPr/>
      </xdr:nvSpPr>
      <xdr:spPr>
        <a:xfrm>
          <a:off x="17547590" y="683895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146050</xdr:rowOff>
    </xdr:from>
    <xdr:to>
      <xdr:col>98</xdr:col>
      <xdr:colOff>38100</xdr:colOff>
      <xdr:row>40</xdr:row>
      <xdr:rowOff>76200</xdr:rowOff>
    </xdr:to>
    <xdr:sp macro="" textlink="">
      <xdr:nvSpPr>
        <xdr:cNvPr id="488" name="フローチャート: 判断 487">
          <a:extLst>
            <a:ext uri="{FF2B5EF4-FFF2-40B4-BE49-F238E27FC236}">
              <a16:creationId xmlns:a16="http://schemas.microsoft.com/office/drawing/2014/main" id="{C9E4DE02-632E-431A-B336-8CFA738BAD52}"/>
            </a:ext>
          </a:extLst>
        </xdr:cNvPr>
        <xdr:cNvSpPr/>
      </xdr:nvSpPr>
      <xdr:spPr>
        <a:xfrm>
          <a:off x="16761460" y="683069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DA9E35F8-8648-4960-8F0F-F60D3CB99A71}"/>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48A2B672-94AA-467E-BBB1-902CEE0D3ECB}"/>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FFE1854-C7C1-4B9C-A7E9-3D4CD90DB79F}"/>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A23EE4D2-5055-43E9-AE23-93B31AF58BF4}"/>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289D16D9-EA34-4623-978E-256C1FF1E413}"/>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63500</xdr:rowOff>
    </xdr:from>
    <xdr:to>
      <xdr:col>116</xdr:col>
      <xdr:colOff>114300</xdr:colOff>
      <xdr:row>40</xdr:row>
      <xdr:rowOff>165100</xdr:rowOff>
    </xdr:to>
    <xdr:sp macro="" textlink="">
      <xdr:nvSpPr>
        <xdr:cNvPr id="494" name="楕円 493">
          <a:extLst>
            <a:ext uri="{FF2B5EF4-FFF2-40B4-BE49-F238E27FC236}">
              <a16:creationId xmlns:a16="http://schemas.microsoft.com/office/drawing/2014/main" id="{6A69DE6E-2E5F-4ABA-99C1-4DA896E0EA7C}"/>
            </a:ext>
          </a:extLst>
        </xdr:cNvPr>
        <xdr:cNvSpPr/>
      </xdr:nvSpPr>
      <xdr:spPr>
        <a:xfrm>
          <a:off x="19904710" y="6917690"/>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41927</xdr:rowOff>
    </xdr:from>
    <xdr:ext cx="469744" cy="259045"/>
    <xdr:sp macro="" textlink="">
      <xdr:nvSpPr>
        <xdr:cNvPr id="495" name="【認定こども園・幼稚園・保育所】&#10;一人当たり面積該当値テキスト">
          <a:extLst>
            <a:ext uri="{FF2B5EF4-FFF2-40B4-BE49-F238E27FC236}">
              <a16:creationId xmlns:a16="http://schemas.microsoft.com/office/drawing/2014/main" id="{D5F7BA93-009D-4F02-9381-7D9FFF5A7F4E}"/>
            </a:ext>
          </a:extLst>
        </xdr:cNvPr>
        <xdr:cNvSpPr txBox="1"/>
      </xdr:nvSpPr>
      <xdr:spPr>
        <a:xfrm>
          <a:off x="19985990" y="690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68580</xdr:rowOff>
    </xdr:from>
    <xdr:to>
      <xdr:col>112</xdr:col>
      <xdr:colOff>38100</xdr:colOff>
      <xdr:row>40</xdr:row>
      <xdr:rowOff>170180</xdr:rowOff>
    </xdr:to>
    <xdr:sp macro="" textlink="">
      <xdr:nvSpPr>
        <xdr:cNvPr id="496" name="楕円 495">
          <a:extLst>
            <a:ext uri="{FF2B5EF4-FFF2-40B4-BE49-F238E27FC236}">
              <a16:creationId xmlns:a16="http://schemas.microsoft.com/office/drawing/2014/main" id="{173C56EF-BF54-46BA-8A04-1E111EC42CE0}"/>
            </a:ext>
          </a:extLst>
        </xdr:cNvPr>
        <xdr:cNvSpPr/>
      </xdr:nvSpPr>
      <xdr:spPr>
        <a:xfrm>
          <a:off x="19161760" y="6924675"/>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114300</xdr:rowOff>
    </xdr:from>
    <xdr:to>
      <xdr:col>116</xdr:col>
      <xdr:colOff>63500</xdr:colOff>
      <xdr:row>40</xdr:row>
      <xdr:rowOff>119380</xdr:rowOff>
    </xdr:to>
    <xdr:cxnSp macro="">
      <xdr:nvCxnSpPr>
        <xdr:cNvPr id="497" name="直線コネクタ 496">
          <a:extLst>
            <a:ext uri="{FF2B5EF4-FFF2-40B4-BE49-F238E27FC236}">
              <a16:creationId xmlns:a16="http://schemas.microsoft.com/office/drawing/2014/main" id="{7D97F2BF-4412-4DC6-AEA5-13E978FFD242}"/>
            </a:ext>
          </a:extLst>
        </xdr:cNvPr>
        <xdr:cNvCxnSpPr/>
      </xdr:nvCxnSpPr>
      <xdr:spPr>
        <a:xfrm flipV="1">
          <a:off x="19204940" y="6972300"/>
          <a:ext cx="742950" cy="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72390</xdr:rowOff>
    </xdr:from>
    <xdr:to>
      <xdr:col>107</xdr:col>
      <xdr:colOff>101600</xdr:colOff>
      <xdr:row>41</xdr:row>
      <xdr:rowOff>2540</xdr:rowOff>
    </xdr:to>
    <xdr:sp macro="" textlink="">
      <xdr:nvSpPr>
        <xdr:cNvPr id="498" name="楕円 497">
          <a:extLst>
            <a:ext uri="{FF2B5EF4-FFF2-40B4-BE49-F238E27FC236}">
              <a16:creationId xmlns:a16="http://schemas.microsoft.com/office/drawing/2014/main" id="{F7172B3F-2A90-4C14-ABD8-37A0D48A3F44}"/>
            </a:ext>
          </a:extLst>
        </xdr:cNvPr>
        <xdr:cNvSpPr/>
      </xdr:nvSpPr>
      <xdr:spPr>
        <a:xfrm>
          <a:off x="18345150" y="693039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119380</xdr:rowOff>
    </xdr:from>
    <xdr:to>
      <xdr:col>111</xdr:col>
      <xdr:colOff>177800</xdr:colOff>
      <xdr:row>40</xdr:row>
      <xdr:rowOff>123190</xdr:rowOff>
    </xdr:to>
    <xdr:cxnSp macro="">
      <xdr:nvCxnSpPr>
        <xdr:cNvPr id="499" name="直線コネクタ 498">
          <a:extLst>
            <a:ext uri="{FF2B5EF4-FFF2-40B4-BE49-F238E27FC236}">
              <a16:creationId xmlns:a16="http://schemas.microsoft.com/office/drawing/2014/main" id="{5FC2A3B3-A202-4E26-97DE-E33C3D4E2C9F}"/>
            </a:ext>
          </a:extLst>
        </xdr:cNvPr>
        <xdr:cNvCxnSpPr/>
      </xdr:nvCxnSpPr>
      <xdr:spPr>
        <a:xfrm flipV="1">
          <a:off x="18399760" y="6979285"/>
          <a:ext cx="80518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78740</xdr:rowOff>
    </xdr:from>
    <xdr:to>
      <xdr:col>102</xdr:col>
      <xdr:colOff>165100</xdr:colOff>
      <xdr:row>41</xdr:row>
      <xdr:rowOff>8890</xdr:rowOff>
    </xdr:to>
    <xdr:sp macro="" textlink="">
      <xdr:nvSpPr>
        <xdr:cNvPr id="500" name="楕円 499">
          <a:extLst>
            <a:ext uri="{FF2B5EF4-FFF2-40B4-BE49-F238E27FC236}">
              <a16:creationId xmlns:a16="http://schemas.microsoft.com/office/drawing/2014/main" id="{0F627610-45C5-4586-AB82-629CA8B912FD}"/>
            </a:ext>
          </a:extLst>
        </xdr:cNvPr>
        <xdr:cNvSpPr/>
      </xdr:nvSpPr>
      <xdr:spPr>
        <a:xfrm>
          <a:off x="17547590" y="693674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123190</xdr:rowOff>
    </xdr:from>
    <xdr:to>
      <xdr:col>107</xdr:col>
      <xdr:colOff>50800</xdr:colOff>
      <xdr:row>40</xdr:row>
      <xdr:rowOff>129540</xdr:rowOff>
    </xdr:to>
    <xdr:cxnSp macro="">
      <xdr:nvCxnSpPr>
        <xdr:cNvPr id="501" name="直線コネクタ 500">
          <a:extLst>
            <a:ext uri="{FF2B5EF4-FFF2-40B4-BE49-F238E27FC236}">
              <a16:creationId xmlns:a16="http://schemas.microsoft.com/office/drawing/2014/main" id="{C1ABAF6C-7097-45A3-96EE-E306463A77A0}"/>
            </a:ext>
          </a:extLst>
        </xdr:cNvPr>
        <xdr:cNvCxnSpPr/>
      </xdr:nvCxnSpPr>
      <xdr:spPr>
        <a:xfrm flipV="1">
          <a:off x="17602200" y="6983095"/>
          <a:ext cx="797560" cy="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82550</xdr:rowOff>
    </xdr:from>
    <xdr:to>
      <xdr:col>98</xdr:col>
      <xdr:colOff>38100</xdr:colOff>
      <xdr:row>41</xdr:row>
      <xdr:rowOff>12700</xdr:rowOff>
    </xdr:to>
    <xdr:sp macro="" textlink="">
      <xdr:nvSpPr>
        <xdr:cNvPr id="502" name="楕円 501">
          <a:extLst>
            <a:ext uri="{FF2B5EF4-FFF2-40B4-BE49-F238E27FC236}">
              <a16:creationId xmlns:a16="http://schemas.microsoft.com/office/drawing/2014/main" id="{58E58282-9584-4373-AEA7-DAE2CF4C7C6F}"/>
            </a:ext>
          </a:extLst>
        </xdr:cNvPr>
        <xdr:cNvSpPr/>
      </xdr:nvSpPr>
      <xdr:spPr>
        <a:xfrm>
          <a:off x="16761460" y="694245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129540</xdr:rowOff>
    </xdr:from>
    <xdr:to>
      <xdr:col>102</xdr:col>
      <xdr:colOff>114300</xdr:colOff>
      <xdr:row>40</xdr:row>
      <xdr:rowOff>133350</xdr:rowOff>
    </xdr:to>
    <xdr:cxnSp macro="">
      <xdr:nvCxnSpPr>
        <xdr:cNvPr id="503" name="直線コネクタ 502">
          <a:extLst>
            <a:ext uri="{FF2B5EF4-FFF2-40B4-BE49-F238E27FC236}">
              <a16:creationId xmlns:a16="http://schemas.microsoft.com/office/drawing/2014/main" id="{D821C73E-DBC5-4A25-9A45-996C4675C175}"/>
            </a:ext>
          </a:extLst>
        </xdr:cNvPr>
        <xdr:cNvCxnSpPr/>
      </xdr:nvCxnSpPr>
      <xdr:spPr>
        <a:xfrm flipV="1">
          <a:off x="16804640" y="699135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80027</xdr:rowOff>
    </xdr:from>
    <xdr:ext cx="469744" cy="259045"/>
    <xdr:sp macro="" textlink="">
      <xdr:nvSpPr>
        <xdr:cNvPr id="504" name="n_1aveValue【認定こども園・幼稚園・保育所】&#10;一人当たり面積">
          <a:extLst>
            <a:ext uri="{FF2B5EF4-FFF2-40B4-BE49-F238E27FC236}">
              <a16:creationId xmlns:a16="http://schemas.microsoft.com/office/drawing/2014/main" id="{1DF25BBB-E76C-4F29-AF81-3503489779F6}"/>
            </a:ext>
          </a:extLst>
        </xdr:cNvPr>
        <xdr:cNvSpPr txBox="1"/>
      </xdr:nvSpPr>
      <xdr:spPr>
        <a:xfrm>
          <a:off x="18982132" y="6597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58437</xdr:rowOff>
    </xdr:from>
    <xdr:ext cx="469744" cy="259045"/>
    <xdr:sp macro="" textlink="">
      <xdr:nvSpPr>
        <xdr:cNvPr id="505" name="n_2aveValue【認定こども園・幼稚園・保育所】&#10;一人当たり面積">
          <a:extLst>
            <a:ext uri="{FF2B5EF4-FFF2-40B4-BE49-F238E27FC236}">
              <a16:creationId xmlns:a16="http://schemas.microsoft.com/office/drawing/2014/main" id="{6A92A053-763B-4E05-B870-8AEBD553EFE4}"/>
            </a:ext>
          </a:extLst>
        </xdr:cNvPr>
        <xdr:cNvSpPr txBox="1"/>
      </xdr:nvSpPr>
      <xdr:spPr>
        <a:xfrm>
          <a:off x="18182032" y="656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99077</xdr:rowOff>
    </xdr:from>
    <xdr:ext cx="469744" cy="259045"/>
    <xdr:sp macro="" textlink="">
      <xdr:nvSpPr>
        <xdr:cNvPr id="506" name="n_3aveValue【認定こども園・幼稚園・保育所】&#10;一人当たり面積">
          <a:extLst>
            <a:ext uri="{FF2B5EF4-FFF2-40B4-BE49-F238E27FC236}">
              <a16:creationId xmlns:a16="http://schemas.microsoft.com/office/drawing/2014/main" id="{D22964BC-611F-41F6-B2E0-26CAC54E7E11}"/>
            </a:ext>
          </a:extLst>
        </xdr:cNvPr>
        <xdr:cNvSpPr txBox="1"/>
      </xdr:nvSpPr>
      <xdr:spPr>
        <a:xfrm>
          <a:off x="17384472"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92727</xdr:rowOff>
    </xdr:from>
    <xdr:ext cx="469744" cy="259045"/>
    <xdr:sp macro="" textlink="">
      <xdr:nvSpPr>
        <xdr:cNvPr id="507" name="n_4aveValue【認定こども園・幼稚園・保育所】&#10;一人当たり面積">
          <a:extLst>
            <a:ext uri="{FF2B5EF4-FFF2-40B4-BE49-F238E27FC236}">
              <a16:creationId xmlns:a16="http://schemas.microsoft.com/office/drawing/2014/main" id="{173374A7-8FC4-4F0B-A2CF-22211D07AE2B}"/>
            </a:ext>
          </a:extLst>
        </xdr:cNvPr>
        <xdr:cNvSpPr txBox="1"/>
      </xdr:nvSpPr>
      <xdr:spPr>
        <a:xfrm>
          <a:off x="16588817" y="6611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161307</xdr:rowOff>
    </xdr:from>
    <xdr:ext cx="469744" cy="259045"/>
    <xdr:sp macro="" textlink="">
      <xdr:nvSpPr>
        <xdr:cNvPr id="508" name="n_1mainValue【認定こども園・幼稚園・保育所】&#10;一人当たり面積">
          <a:extLst>
            <a:ext uri="{FF2B5EF4-FFF2-40B4-BE49-F238E27FC236}">
              <a16:creationId xmlns:a16="http://schemas.microsoft.com/office/drawing/2014/main" id="{F5815A16-D749-43E0-AE6B-A6A62080B14E}"/>
            </a:ext>
          </a:extLst>
        </xdr:cNvPr>
        <xdr:cNvSpPr txBox="1"/>
      </xdr:nvSpPr>
      <xdr:spPr>
        <a:xfrm>
          <a:off x="18982132" y="7021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165117</xdr:rowOff>
    </xdr:from>
    <xdr:ext cx="469744" cy="259045"/>
    <xdr:sp macro="" textlink="">
      <xdr:nvSpPr>
        <xdr:cNvPr id="509" name="n_2mainValue【認定こども園・幼稚園・保育所】&#10;一人当たり面積">
          <a:extLst>
            <a:ext uri="{FF2B5EF4-FFF2-40B4-BE49-F238E27FC236}">
              <a16:creationId xmlns:a16="http://schemas.microsoft.com/office/drawing/2014/main" id="{F920238A-8197-4C53-97D8-33D81EE5216D}"/>
            </a:ext>
          </a:extLst>
        </xdr:cNvPr>
        <xdr:cNvSpPr txBox="1"/>
      </xdr:nvSpPr>
      <xdr:spPr>
        <a:xfrm>
          <a:off x="18182032"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17</xdr:rowOff>
    </xdr:from>
    <xdr:ext cx="469744" cy="259045"/>
    <xdr:sp macro="" textlink="">
      <xdr:nvSpPr>
        <xdr:cNvPr id="510" name="n_3mainValue【認定こども園・幼稚園・保育所】&#10;一人当たり面積">
          <a:extLst>
            <a:ext uri="{FF2B5EF4-FFF2-40B4-BE49-F238E27FC236}">
              <a16:creationId xmlns:a16="http://schemas.microsoft.com/office/drawing/2014/main" id="{8C522A03-81C0-482D-9CB8-EE781ED68597}"/>
            </a:ext>
          </a:extLst>
        </xdr:cNvPr>
        <xdr:cNvSpPr txBox="1"/>
      </xdr:nvSpPr>
      <xdr:spPr>
        <a:xfrm>
          <a:off x="17384472"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3827</xdr:rowOff>
    </xdr:from>
    <xdr:ext cx="469744" cy="259045"/>
    <xdr:sp macro="" textlink="">
      <xdr:nvSpPr>
        <xdr:cNvPr id="511" name="n_4mainValue【認定こども園・幼稚園・保育所】&#10;一人当たり面積">
          <a:extLst>
            <a:ext uri="{FF2B5EF4-FFF2-40B4-BE49-F238E27FC236}">
              <a16:creationId xmlns:a16="http://schemas.microsoft.com/office/drawing/2014/main" id="{EBED3EC8-ADCE-4D47-A431-36002853BBFD}"/>
            </a:ext>
          </a:extLst>
        </xdr:cNvPr>
        <xdr:cNvSpPr txBox="1"/>
      </xdr:nvSpPr>
      <xdr:spPr>
        <a:xfrm>
          <a:off x="16588817" y="703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a:extLst>
            <a:ext uri="{FF2B5EF4-FFF2-40B4-BE49-F238E27FC236}">
              <a16:creationId xmlns:a16="http://schemas.microsoft.com/office/drawing/2014/main" id="{3F7AEEFA-0100-4FD2-9CEE-9AEB7910C62A}"/>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a:extLst>
            <a:ext uri="{FF2B5EF4-FFF2-40B4-BE49-F238E27FC236}">
              <a16:creationId xmlns:a16="http://schemas.microsoft.com/office/drawing/2014/main" id="{26D1F0B1-8569-4036-86CA-87268B3DDC44}"/>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a:extLst>
            <a:ext uri="{FF2B5EF4-FFF2-40B4-BE49-F238E27FC236}">
              <a16:creationId xmlns:a16="http://schemas.microsoft.com/office/drawing/2014/main" id="{FF7A1C51-85F4-4B5F-85A6-12B6039D69A5}"/>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a:extLst>
            <a:ext uri="{FF2B5EF4-FFF2-40B4-BE49-F238E27FC236}">
              <a16:creationId xmlns:a16="http://schemas.microsoft.com/office/drawing/2014/main" id="{92A4B48D-E187-41D4-B008-88A5217A0D88}"/>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a:extLst>
            <a:ext uri="{FF2B5EF4-FFF2-40B4-BE49-F238E27FC236}">
              <a16:creationId xmlns:a16="http://schemas.microsoft.com/office/drawing/2014/main" id="{6A35F0B4-A81B-4B66-A860-39027277F3F6}"/>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a:extLst>
            <a:ext uri="{FF2B5EF4-FFF2-40B4-BE49-F238E27FC236}">
              <a16:creationId xmlns:a16="http://schemas.microsoft.com/office/drawing/2014/main" id="{70F0C3BD-638E-4864-A9F9-0673A5926515}"/>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a:extLst>
            <a:ext uri="{FF2B5EF4-FFF2-40B4-BE49-F238E27FC236}">
              <a16:creationId xmlns:a16="http://schemas.microsoft.com/office/drawing/2014/main" id="{B77171AD-8DD6-4D9C-A51D-C0F126D97E88}"/>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a:extLst>
            <a:ext uri="{FF2B5EF4-FFF2-40B4-BE49-F238E27FC236}">
              <a16:creationId xmlns:a16="http://schemas.microsoft.com/office/drawing/2014/main" id="{A6386E91-FECE-4C3B-9081-822970B2AD57}"/>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a:extLst>
            <a:ext uri="{FF2B5EF4-FFF2-40B4-BE49-F238E27FC236}">
              <a16:creationId xmlns:a16="http://schemas.microsoft.com/office/drawing/2014/main" id="{D478643F-65ED-4A85-AD77-514C44B10EE1}"/>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a:extLst>
            <a:ext uri="{FF2B5EF4-FFF2-40B4-BE49-F238E27FC236}">
              <a16:creationId xmlns:a16="http://schemas.microsoft.com/office/drawing/2014/main" id="{9F9CCE36-D9D7-40FB-81C0-35DCE7BBBF55}"/>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a:extLst>
            <a:ext uri="{FF2B5EF4-FFF2-40B4-BE49-F238E27FC236}">
              <a16:creationId xmlns:a16="http://schemas.microsoft.com/office/drawing/2014/main" id="{0EB63B45-C32B-4ED4-82E1-A933BC934180}"/>
            </a:ext>
          </a:extLst>
        </xdr:cNvPr>
        <xdr:cNvSpPr txBox="1"/>
      </xdr:nvSpPr>
      <xdr:spPr>
        <a:xfrm>
          <a:off x="10801531"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3" name="直線コネクタ 522">
          <a:extLst>
            <a:ext uri="{FF2B5EF4-FFF2-40B4-BE49-F238E27FC236}">
              <a16:creationId xmlns:a16="http://schemas.microsoft.com/office/drawing/2014/main" id="{6BD49987-2E84-43D8-A023-A23A86A74366}"/>
            </a:ext>
          </a:extLst>
        </xdr:cNvPr>
        <xdr:cNvCxnSpPr/>
      </xdr:nvCxnSpPr>
      <xdr:spPr>
        <a:xfrm>
          <a:off x="1120394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4" name="テキスト ボックス 523">
          <a:extLst>
            <a:ext uri="{FF2B5EF4-FFF2-40B4-BE49-F238E27FC236}">
              <a16:creationId xmlns:a16="http://schemas.microsoft.com/office/drawing/2014/main" id="{282872F4-0D68-46D9-9456-DFFB7374B51D}"/>
            </a:ext>
          </a:extLst>
        </xdr:cNvPr>
        <xdr:cNvSpPr txBox="1"/>
      </xdr:nvSpPr>
      <xdr:spPr>
        <a:xfrm>
          <a:off x="10801531"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5" name="直線コネクタ 524">
          <a:extLst>
            <a:ext uri="{FF2B5EF4-FFF2-40B4-BE49-F238E27FC236}">
              <a16:creationId xmlns:a16="http://schemas.microsoft.com/office/drawing/2014/main" id="{4D0EF032-D8E6-4249-B059-FCB632389C7F}"/>
            </a:ext>
          </a:extLst>
        </xdr:cNvPr>
        <xdr:cNvCxnSpPr/>
      </xdr:nvCxnSpPr>
      <xdr:spPr>
        <a:xfrm>
          <a:off x="1120394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6" name="テキスト ボックス 525">
          <a:extLst>
            <a:ext uri="{FF2B5EF4-FFF2-40B4-BE49-F238E27FC236}">
              <a16:creationId xmlns:a16="http://schemas.microsoft.com/office/drawing/2014/main" id="{1502D57D-48DC-4F62-9F9B-18AD967D9BB7}"/>
            </a:ext>
          </a:extLst>
        </xdr:cNvPr>
        <xdr:cNvSpPr txBox="1"/>
      </xdr:nvSpPr>
      <xdr:spPr>
        <a:xfrm>
          <a:off x="10842791" y="1052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7" name="直線コネクタ 526">
          <a:extLst>
            <a:ext uri="{FF2B5EF4-FFF2-40B4-BE49-F238E27FC236}">
              <a16:creationId xmlns:a16="http://schemas.microsoft.com/office/drawing/2014/main" id="{FDE3A113-7772-4044-9768-B22E74FE640F}"/>
            </a:ext>
          </a:extLst>
        </xdr:cNvPr>
        <xdr:cNvCxnSpPr/>
      </xdr:nvCxnSpPr>
      <xdr:spPr>
        <a:xfrm>
          <a:off x="1120394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8" name="テキスト ボックス 527">
          <a:extLst>
            <a:ext uri="{FF2B5EF4-FFF2-40B4-BE49-F238E27FC236}">
              <a16:creationId xmlns:a16="http://schemas.microsoft.com/office/drawing/2014/main" id="{DC9AEF1F-61EA-44D1-8BF2-C0FEDC42705A}"/>
            </a:ext>
          </a:extLst>
        </xdr:cNvPr>
        <xdr:cNvSpPr txBox="1"/>
      </xdr:nvSpPr>
      <xdr:spPr>
        <a:xfrm>
          <a:off x="10842791" y="1014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9" name="直線コネクタ 528">
          <a:extLst>
            <a:ext uri="{FF2B5EF4-FFF2-40B4-BE49-F238E27FC236}">
              <a16:creationId xmlns:a16="http://schemas.microsoft.com/office/drawing/2014/main" id="{9D805196-EAD1-46D2-80EB-DBDD54A64B57}"/>
            </a:ext>
          </a:extLst>
        </xdr:cNvPr>
        <xdr:cNvCxnSpPr/>
      </xdr:nvCxnSpPr>
      <xdr:spPr>
        <a:xfrm>
          <a:off x="1120394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0" name="テキスト ボックス 529">
          <a:extLst>
            <a:ext uri="{FF2B5EF4-FFF2-40B4-BE49-F238E27FC236}">
              <a16:creationId xmlns:a16="http://schemas.microsoft.com/office/drawing/2014/main" id="{0638878A-EA9D-4051-B776-91F7B921C01E}"/>
            </a:ext>
          </a:extLst>
        </xdr:cNvPr>
        <xdr:cNvSpPr txBox="1"/>
      </xdr:nvSpPr>
      <xdr:spPr>
        <a:xfrm>
          <a:off x="10842791" y="976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1" name="直線コネクタ 530">
          <a:extLst>
            <a:ext uri="{FF2B5EF4-FFF2-40B4-BE49-F238E27FC236}">
              <a16:creationId xmlns:a16="http://schemas.microsoft.com/office/drawing/2014/main" id="{A65817FA-B427-4EBF-B1EE-04E77C9A5D69}"/>
            </a:ext>
          </a:extLst>
        </xdr:cNvPr>
        <xdr:cNvCxnSpPr/>
      </xdr:nvCxnSpPr>
      <xdr:spPr>
        <a:xfrm>
          <a:off x="1120394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2" name="テキスト ボックス 531">
          <a:extLst>
            <a:ext uri="{FF2B5EF4-FFF2-40B4-BE49-F238E27FC236}">
              <a16:creationId xmlns:a16="http://schemas.microsoft.com/office/drawing/2014/main" id="{1A23665E-C9F6-44BF-95AC-4C3A01D036C6}"/>
            </a:ext>
          </a:extLst>
        </xdr:cNvPr>
        <xdr:cNvSpPr txBox="1"/>
      </xdr:nvSpPr>
      <xdr:spPr>
        <a:xfrm>
          <a:off x="10842791" y="938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2D23D21D-720C-4DB6-8AEC-635845BEE5AD}"/>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4" name="テキスト ボックス 533">
          <a:extLst>
            <a:ext uri="{FF2B5EF4-FFF2-40B4-BE49-F238E27FC236}">
              <a16:creationId xmlns:a16="http://schemas.microsoft.com/office/drawing/2014/main" id="{DCB7490A-9456-4940-B09D-966A6D9B5FD8}"/>
            </a:ext>
          </a:extLst>
        </xdr:cNvPr>
        <xdr:cNvSpPr txBox="1"/>
      </xdr:nvSpPr>
      <xdr:spPr>
        <a:xfrm>
          <a:off x="10905006" y="900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学校施設】&#10;有形固定資産減価償却率グラフ枠">
          <a:extLst>
            <a:ext uri="{FF2B5EF4-FFF2-40B4-BE49-F238E27FC236}">
              <a16:creationId xmlns:a16="http://schemas.microsoft.com/office/drawing/2014/main" id="{315DC5ED-4F62-46DF-92C3-2BFC95792D31}"/>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158115</xdr:rowOff>
    </xdr:from>
    <xdr:to>
      <xdr:col>85</xdr:col>
      <xdr:colOff>126364</xdr:colOff>
      <xdr:row>63</xdr:row>
      <xdr:rowOff>160020</xdr:rowOff>
    </xdr:to>
    <xdr:cxnSp macro="">
      <xdr:nvCxnSpPr>
        <xdr:cNvPr id="536" name="直線コネクタ 535">
          <a:extLst>
            <a:ext uri="{FF2B5EF4-FFF2-40B4-BE49-F238E27FC236}">
              <a16:creationId xmlns:a16="http://schemas.microsoft.com/office/drawing/2014/main" id="{2CB1E431-66FA-4976-BB7E-BB497368D1D0}"/>
            </a:ext>
          </a:extLst>
        </xdr:cNvPr>
        <xdr:cNvCxnSpPr/>
      </xdr:nvCxnSpPr>
      <xdr:spPr>
        <a:xfrm flipV="1">
          <a:off x="14703424" y="9418320"/>
          <a:ext cx="0" cy="154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163847</xdr:rowOff>
    </xdr:from>
    <xdr:ext cx="405111" cy="259045"/>
    <xdr:sp macro="" textlink="">
      <xdr:nvSpPr>
        <xdr:cNvPr id="537" name="【学校施設】&#10;有形固定資産減価償却率最小値テキスト">
          <a:extLst>
            <a:ext uri="{FF2B5EF4-FFF2-40B4-BE49-F238E27FC236}">
              <a16:creationId xmlns:a16="http://schemas.microsoft.com/office/drawing/2014/main" id="{BE186FF0-B18E-4086-AD2C-E0D26B2E67AF}"/>
            </a:ext>
          </a:extLst>
        </xdr:cNvPr>
        <xdr:cNvSpPr txBox="1"/>
      </xdr:nvSpPr>
      <xdr:spPr>
        <a:xfrm>
          <a:off x="14742160" y="1096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160020</xdr:rowOff>
    </xdr:from>
    <xdr:to>
      <xdr:col>86</xdr:col>
      <xdr:colOff>25400</xdr:colOff>
      <xdr:row>63</xdr:row>
      <xdr:rowOff>160020</xdr:rowOff>
    </xdr:to>
    <xdr:cxnSp macro="">
      <xdr:nvCxnSpPr>
        <xdr:cNvPr id="538" name="直線コネクタ 537">
          <a:extLst>
            <a:ext uri="{FF2B5EF4-FFF2-40B4-BE49-F238E27FC236}">
              <a16:creationId xmlns:a16="http://schemas.microsoft.com/office/drawing/2014/main" id="{C43D0B88-4756-4BBA-AEB9-2F93F923EEB9}"/>
            </a:ext>
          </a:extLst>
        </xdr:cNvPr>
        <xdr:cNvCxnSpPr/>
      </xdr:nvCxnSpPr>
      <xdr:spPr>
        <a:xfrm>
          <a:off x="14611350" y="109632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104792</xdr:rowOff>
    </xdr:from>
    <xdr:ext cx="405111" cy="259045"/>
    <xdr:sp macro="" textlink="">
      <xdr:nvSpPr>
        <xdr:cNvPr id="539" name="【学校施設】&#10;有形固定資産減価償却率最大値テキスト">
          <a:extLst>
            <a:ext uri="{FF2B5EF4-FFF2-40B4-BE49-F238E27FC236}">
              <a16:creationId xmlns:a16="http://schemas.microsoft.com/office/drawing/2014/main" id="{C8CFBFAA-1FD3-4ACC-A70F-0B1D9A32C1BE}"/>
            </a:ext>
          </a:extLst>
        </xdr:cNvPr>
        <xdr:cNvSpPr txBox="1"/>
      </xdr:nvSpPr>
      <xdr:spPr>
        <a:xfrm>
          <a:off x="14742160" y="9189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158115</xdr:rowOff>
    </xdr:from>
    <xdr:to>
      <xdr:col>86</xdr:col>
      <xdr:colOff>25400</xdr:colOff>
      <xdr:row>54</xdr:row>
      <xdr:rowOff>158115</xdr:rowOff>
    </xdr:to>
    <xdr:cxnSp macro="">
      <xdr:nvCxnSpPr>
        <xdr:cNvPr id="540" name="直線コネクタ 539">
          <a:extLst>
            <a:ext uri="{FF2B5EF4-FFF2-40B4-BE49-F238E27FC236}">
              <a16:creationId xmlns:a16="http://schemas.microsoft.com/office/drawing/2014/main" id="{F24F2B25-091B-4B68-979D-9EF058B82F72}"/>
            </a:ext>
          </a:extLst>
        </xdr:cNvPr>
        <xdr:cNvCxnSpPr/>
      </xdr:nvCxnSpPr>
      <xdr:spPr>
        <a:xfrm>
          <a:off x="14611350" y="94183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129557</xdr:rowOff>
    </xdr:from>
    <xdr:ext cx="405111" cy="259045"/>
    <xdr:sp macro="" textlink="">
      <xdr:nvSpPr>
        <xdr:cNvPr id="541" name="【学校施設】&#10;有形固定資産減価償却率平均値テキスト">
          <a:extLst>
            <a:ext uri="{FF2B5EF4-FFF2-40B4-BE49-F238E27FC236}">
              <a16:creationId xmlns:a16="http://schemas.microsoft.com/office/drawing/2014/main" id="{643DFE70-C848-400B-91A5-117169DC2E29}"/>
            </a:ext>
          </a:extLst>
        </xdr:cNvPr>
        <xdr:cNvSpPr txBox="1"/>
      </xdr:nvSpPr>
      <xdr:spPr>
        <a:xfrm>
          <a:off x="1474216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151130</xdr:rowOff>
    </xdr:from>
    <xdr:to>
      <xdr:col>85</xdr:col>
      <xdr:colOff>177800</xdr:colOff>
      <xdr:row>60</xdr:row>
      <xdr:rowOff>81280</xdr:rowOff>
    </xdr:to>
    <xdr:sp macro="" textlink="">
      <xdr:nvSpPr>
        <xdr:cNvPr id="542" name="フローチャート: 判断 541">
          <a:extLst>
            <a:ext uri="{FF2B5EF4-FFF2-40B4-BE49-F238E27FC236}">
              <a16:creationId xmlns:a16="http://schemas.microsoft.com/office/drawing/2014/main" id="{3703CC28-A14C-483B-B9B8-55C32C5AC52C}"/>
            </a:ext>
          </a:extLst>
        </xdr:cNvPr>
        <xdr:cNvSpPr/>
      </xdr:nvSpPr>
      <xdr:spPr>
        <a:xfrm>
          <a:off x="14649450" y="1026668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543" name="フローチャート: 判断 542">
          <a:extLst>
            <a:ext uri="{FF2B5EF4-FFF2-40B4-BE49-F238E27FC236}">
              <a16:creationId xmlns:a16="http://schemas.microsoft.com/office/drawing/2014/main" id="{FAD4372D-367A-4419-B06F-FB96587DEA62}"/>
            </a:ext>
          </a:extLst>
        </xdr:cNvPr>
        <xdr:cNvSpPr/>
      </xdr:nvSpPr>
      <xdr:spPr>
        <a:xfrm>
          <a:off x="13887450" y="1025144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168275</xdr:rowOff>
    </xdr:from>
    <xdr:to>
      <xdr:col>76</xdr:col>
      <xdr:colOff>165100</xdr:colOff>
      <xdr:row>60</xdr:row>
      <xdr:rowOff>98425</xdr:rowOff>
    </xdr:to>
    <xdr:sp macro="" textlink="">
      <xdr:nvSpPr>
        <xdr:cNvPr id="544" name="フローチャート: 判断 543">
          <a:extLst>
            <a:ext uri="{FF2B5EF4-FFF2-40B4-BE49-F238E27FC236}">
              <a16:creationId xmlns:a16="http://schemas.microsoft.com/office/drawing/2014/main" id="{69CACF8D-DDB7-4E54-87E0-142EC4A74990}"/>
            </a:ext>
          </a:extLst>
        </xdr:cNvPr>
        <xdr:cNvSpPr/>
      </xdr:nvSpPr>
      <xdr:spPr>
        <a:xfrm>
          <a:off x="13089890" y="10287635"/>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141605</xdr:rowOff>
    </xdr:from>
    <xdr:to>
      <xdr:col>72</xdr:col>
      <xdr:colOff>38100</xdr:colOff>
      <xdr:row>60</xdr:row>
      <xdr:rowOff>71755</xdr:rowOff>
    </xdr:to>
    <xdr:sp macro="" textlink="">
      <xdr:nvSpPr>
        <xdr:cNvPr id="545" name="フローチャート: 判断 544">
          <a:extLst>
            <a:ext uri="{FF2B5EF4-FFF2-40B4-BE49-F238E27FC236}">
              <a16:creationId xmlns:a16="http://schemas.microsoft.com/office/drawing/2014/main" id="{A1EA0877-83A3-46CD-AC02-209979B59FF7}"/>
            </a:ext>
          </a:extLst>
        </xdr:cNvPr>
        <xdr:cNvSpPr/>
      </xdr:nvSpPr>
      <xdr:spPr>
        <a:xfrm>
          <a:off x="12303760" y="102552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97790</xdr:rowOff>
    </xdr:from>
    <xdr:to>
      <xdr:col>67</xdr:col>
      <xdr:colOff>101600</xdr:colOff>
      <xdr:row>60</xdr:row>
      <xdr:rowOff>27940</xdr:rowOff>
    </xdr:to>
    <xdr:sp macro="" textlink="">
      <xdr:nvSpPr>
        <xdr:cNvPr id="546" name="フローチャート: 判断 545">
          <a:extLst>
            <a:ext uri="{FF2B5EF4-FFF2-40B4-BE49-F238E27FC236}">
              <a16:creationId xmlns:a16="http://schemas.microsoft.com/office/drawing/2014/main" id="{6073DC5C-0399-4E91-A609-581B79FB72AE}"/>
            </a:ext>
          </a:extLst>
        </xdr:cNvPr>
        <xdr:cNvSpPr/>
      </xdr:nvSpPr>
      <xdr:spPr>
        <a:xfrm>
          <a:off x="11487150" y="1020953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AF5394F7-1E21-4DCC-9612-2F0D553EA850}"/>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B080DD98-5545-4E06-ABF6-B8146575E1CE}"/>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1A4405B8-C9EA-4537-A10B-67091B071140}"/>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1455070C-E75A-4DEB-AE1A-663FBDA65422}"/>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C2C07BDF-E946-4737-B84E-1FD73FC33FBE}"/>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95885</xdr:rowOff>
    </xdr:from>
    <xdr:to>
      <xdr:col>85</xdr:col>
      <xdr:colOff>177800</xdr:colOff>
      <xdr:row>57</xdr:row>
      <xdr:rowOff>26035</xdr:rowOff>
    </xdr:to>
    <xdr:sp macro="" textlink="">
      <xdr:nvSpPr>
        <xdr:cNvPr id="552" name="楕円 551">
          <a:extLst>
            <a:ext uri="{FF2B5EF4-FFF2-40B4-BE49-F238E27FC236}">
              <a16:creationId xmlns:a16="http://schemas.microsoft.com/office/drawing/2014/main" id="{D4E479CF-C3D8-4DC4-AD2C-68C08F8C2A5A}"/>
            </a:ext>
          </a:extLst>
        </xdr:cNvPr>
        <xdr:cNvSpPr/>
      </xdr:nvSpPr>
      <xdr:spPr>
        <a:xfrm>
          <a:off x="14649450" y="969327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118762</xdr:rowOff>
    </xdr:from>
    <xdr:ext cx="405111" cy="259045"/>
    <xdr:sp macro="" textlink="">
      <xdr:nvSpPr>
        <xdr:cNvPr id="553" name="【学校施設】&#10;有形固定資産減価償却率該当値テキスト">
          <a:extLst>
            <a:ext uri="{FF2B5EF4-FFF2-40B4-BE49-F238E27FC236}">
              <a16:creationId xmlns:a16="http://schemas.microsoft.com/office/drawing/2014/main" id="{771DA56A-C4D9-4DC6-8FC8-CC329B326448}"/>
            </a:ext>
          </a:extLst>
        </xdr:cNvPr>
        <xdr:cNvSpPr txBox="1"/>
      </xdr:nvSpPr>
      <xdr:spPr>
        <a:xfrm>
          <a:off x="14742160" y="955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50165</xdr:rowOff>
    </xdr:from>
    <xdr:to>
      <xdr:col>81</xdr:col>
      <xdr:colOff>101600</xdr:colOff>
      <xdr:row>56</xdr:row>
      <xdr:rowOff>151765</xdr:rowOff>
    </xdr:to>
    <xdr:sp macro="" textlink="">
      <xdr:nvSpPr>
        <xdr:cNvPr id="554" name="楕円 553">
          <a:extLst>
            <a:ext uri="{FF2B5EF4-FFF2-40B4-BE49-F238E27FC236}">
              <a16:creationId xmlns:a16="http://schemas.microsoft.com/office/drawing/2014/main" id="{C477E5FA-82FF-422D-A42D-6C6309D88E53}"/>
            </a:ext>
          </a:extLst>
        </xdr:cNvPr>
        <xdr:cNvSpPr/>
      </xdr:nvSpPr>
      <xdr:spPr>
        <a:xfrm>
          <a:off x="13887450" y="965517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100965</xdr:rowOff>
    </xdr:from>
    <xdr:to>
      <xdr:col>85</xdr:col>
      <xdr:colOff>127000</xdr:colOff>
      <xdr:row>56</xdr:row>
      <xdr:rowOff>146685</xdr:rowOff>
    </xdr:to>
    <xdr:cxnSp macro="">
      <xdr:nvCxnSpPr>
        <xdr:cNvPr id="555" name="直線コネクタ 554">
          <a:extLst>
            <a:ext uri="{FF2B5EF4-FFF2-40B4-BE49-F238E27FC236}">
              <a16:creationId xmlns:a16="http://schemas.microsoft.com/office/drawing/2014/main" id="{F463A561-6CF7-45F8-8425-094973262B96}"/>
            </a:ext>
          </a:extLst>
        </xdr:cNvPr>
        <xdr:cNvCxnSpPr/>
      </xdr:nvCxnSpPr>
      <xdr:spPr>
        <a:xfrm>
          <a:off x="13942060" y="9698355"/>
          <a:ext cx="762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170180</xdr:rowOff>
    </xdr:from>
    <xdr:to>
      <xdr:col>76</xdr:col>
      <xdr:colOff>165100</xdr:colOff>
      <xdr:row>56</xdr:row>
      <xdr:rowOff>100330</xdr:rowOff>
    </xdr:to>
    <xdr:sp macro="" textlink="">
      <xdr:nvSpPr>
        <xdr:cNvPr id="556" name="楕円 555">
          <a:extLst>
            <a:ext uri="{FF2B5EF4-FFF2-40B4-BE49-F238E27FC236}">
              <a16:creationId xmlns:a16="http://schemas.microsoft.com/office/drawing/2014/main" id="{8AA20C15-4AE4-4D09-A730-FB992F4FDB69}"/>
            </a:ext>
          </a:extLst>
        </xdr:cNvPr>
        <xdr:cNvSpPr/>
      </xdr:nvSpPr>
      <xdr:spPr>
        <a:xfrm>
          <a:off x="13089890" y="9603740"/>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49530</xdr:rowOff>
    </xdr:from>
    <xdr:to>
      <xdr:col>81</xdr:col>
      <xdr:colOff>50800</xdr:colOff>
      <xdr:row>56</xdr:row>
      <xdr:rowOff>100965</xdr:rowOff>
    </xdr:to>
    <xdr:cxnSp macro="">
      <xdr:nvCxnSpPr>
        <xdr:cNvPr id="557" name="直線コネクタ 556">
          <a:extLst>
            <a:ext uri="{FF2B5EF4-FFF2-40B4-BE49-F238E27FC236}">
              <a16:creationId xmlns:a16="http://schemas.microsoft.com/office/drawing/2014/main" id="{7AF7A830-0C07-4B2A-B3BF-2B615AD3D4CB}"/>
            </a:ext>
          </a:extLst>
        </xdr:cNvPr>
        <xdr:cNvCxnSpPr/>
      </xdr:nvCxnSpPr>
      <xdr:spPr>
        <a:xfrm>
          <a:off x="13144500" y="9654540"/>
          <a:ext cx="79756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126365</xdr:rowOff>
    </xdr:from>
    <xdr:to>
      <xdr:col>72</xdr:col>
      <xdr:colOff>38100</xdr:colOff>
      <xdr:row>56</xdr:row>
      <xdr:rowOff>56515</xdr:rowOff>
    </xdr:to>
    <xdr:sp macro="" textlink="">
      <xdr:nvSpPr>
        <xdr:cNvPr id="558" name="楕円 557">
          <a:extLst>
            <a:ext uri="{FF2B5EF4-FFF2-40B4-BE49-F238E27FC236}">
              <a16:creationId xmlns:a16="http://schemas.microsoft.com/office/drawing/2014/main" id="{E886082C-E28A-4ABE-AE32-B9E9CB3FBF91}"/>
            </a:ext>
          </a:extLst>
        </xdr:cNvPr>
        <xdr:cNvSpPr/>
      </xdr:nvSpPr>
      <xdr:spPr>
        <a:xfrm>
          <a:off x="12303760" y="955992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5715</xdr:rowOff>
    </xdr:from>
    <xdr:to>
      <xdr:col>76</xdr:col>
      <xdr:colOff>114300</xdr:colOff>
      <xdr:row>56</xdr:row>
      <xdr:rowOff>49530</xdr:rowOff>
    </xdr:to>
    <xdr:cxnSp macro="">
      <xdr:nvCxnSpPr>
        <xdr:cNvPr id="559" name="直線コネクタ 558">
          <a:extLst>
            <a:ext uri="{FF2B5EF4-FFF2-40B4-BE49-F238E27FC236}">
              <a16:creationId xmlns:a16="http://schemas.microsoft.com/office/drawing/2014/main" id="{F5BE2F52-0713-4D71-B5F3-2762899504CD}"/>
            </a:ext>
          </a:extLst>
        </xdr:cNvPr>
        <xdr:cNvCxnSpPr/>
      </xdr:nvCxnSpPr>
      <xdr:spPr>
        <a:xfrm>
          <a:off x="12346940" y="9608820"/>
          <a:ext cx="79756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82550</xdr:rowOff>
    </xdr:from>
    <xdr:to>
      <xdr:col>67</xdr:col>
      <xdr:colOff>101600</xdr:colOff>
      <xdr:row>56</xdr:row>
      <xdr:rowOff>12700</xdr:rowOff>
    </xdr:to>
    <xdr:sp macro="" textlink="">
      <xdr:nvSpPr>
        <xdr:cNvPr id="560" name="楕円 559">
          <a:extLst>
            <a:ext uri="{FF2B5EF4-FFF2-40B4-BE49-F238E27FC236}">
              <a16:creationId xmlns:a16="http://schemas.microsoft.com/office/drawing/2014/main" id="{977780D4-B0AB-4767-93CD-082DC351F0BE}"/>
            </a:ext>
          </a:extLst>
        </xdr:cNvPr>
        <xdr:cNvSpPr/>
      </xdr:nvSpPr>
      <xdr:spPr>
        <a:xfrm>
          <a:off x="11487150" y="951420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133350</xdr:rowOff>
    </xdr:from>
    <xdr:to>
      <xdr:col>71</xdr:col>
      <xdr:colOff>177800</xdr:colOff>
      <xdr:row>56</xdr:row>
      <xdr:rowOff>5715</xdr:rowOff>
    </xdr:to>
    <xdr:cxnSp macro="">
      <xdr:nvCxnSpPr>
        <xdr:cNvPr id="561" name="直線コネクタ 560">
          <a:extLst>
            <a:ext uri="{FF2B5EF4-FFF2-40B4-BE49-F238E27FC236}">
              <a16:creationId xmlns:a16="http://schemas.microsoft.com/office/drawing/2014/main" id="{70B0C30E-E6DA-42FD-8AEA-810730C96ED7}"/>
            </a:ext>
          </a:extLst>
        </xdr:cNvPr>
        <xdr:cNvCxnSpPr/>
      </xdr:nvCxnSpPr>
      <xdr:spPr>
        <a:xfrm>
          <a:off x="11541760" y="9559290"/>
          <a:ext cx="80518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60977</xdr:rowOff>
    </xdr:from>
    <xdr:ext cx="405111" cy="259045"/>
    <xdr:sp macro="" textlink="">
      <xdr:nvSpPr>
        <xdr:cNvPr id="562" name="n_1aveValue【学校施設】&#10;有形固定資産減価償却率">
          <a:extLst>
            <a:ext uri="{FF2B5EF4-FFF2-40B4-BE49-F238E27FC236}">
              <a16:creationId xmlns:a16="http://schemas.microsoft.com/office/drawing/2014/main" id="{F3FED4E0-555E-44DF-94C8-205907F7651D}"/>
            </a:ext>
          </a:extLst>
        </xdr:cNvPr>
        <xdr:cNvSpPr txBox="1"/>
      </xdr:nvSpPr>
      <xdr:spPr>
        <a:xfrm>
          <a:off x="1373823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89552</xdr:rowOff>
    </xdr:from>
    <xdr:ext cx="405111" cy="259045"/>
    <xdr:sp macro="" textlink="">
      <xdr:nvSpPr>
        <xdr:cNvPr id="563" name="n_2aveValue【学校施設】&#10;有形固定資産減価償却率">
          <a:extLst>
            <a:ext uri="{FF2B5EF4-FFF2-40B4-BE49-F238E27FC236}">
              <a16:creationId xmlns:a16="http://schemas.microsoft.com/office/drawing/2014/main" id="{FF3CE47B-ED72-47FE-9A69-A9CCE3A2BDA2}"/>
            </a:ext>
          </a:extLst>
        </xdr:cNvPr>
        <xdr:cNvSpPr txBox="1"/>
      </xdr:nvSpPr>
      <xdr:spPr>
        <a:xfrm>
          <a:off x="12957184" y="1038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62882</xdr:rowOff>
    </xdr:from>
    <xdr:ext cx="405111" cy="259045"/>
    <xdr:sp macro="" textlink="">
      <xdr:nvSpPr>
        <xdr:cNvPr id="564" name="n_3aveValue【学校施設】&#10;有形固定資産減価償却率">
          <a:extLst>
            <a:ext uri="{FF2B5EF4-FFF2-40B4-BE49-F238E27FC236}">
              <a16:creationId xmlns:a16="http://schemas.microsoft.com/office/drawing/2014/main" id="{75C0B6F3-2E6D-4EEC-BCDF-52D8F248038C}"/>
            </a:ext>
          </a:extLst>
        </xdr:cNvPr>
        <xdr:cNvSpPr txBox="1"/>
      </xdr:nvSpPr>
      <xdr:spPr>
        <a:xfrm>
          <a:off x="12171054" y="103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19067</xdr:rowOff>
    </xdr:from>
    <xdr:ext cx="405111" cy="259045"/>
    <xdr:sp macro="" textlink="">
      <xdr:nvSpPr>
        <xdr:cNvPr id="565" name="n_4aveValue【学校施設】&#10;有形固定資産減価償却率">
          <a:extLst>
            <a:ext uri="{FF2B5EF4-FFF2-40B4-BE49-F238E27FC236}">
              <a16:creationId xmlns:a16="http://schemas.microsoft.com/office/drawing/2014/main" id="{F2E9ABB8-C47D-43CA-97FE-70B7B573F908}"/>
            </a:ext>
          </a:extLst>
        </xdr:cNvPr>
        <xdr:cNvSpPr txBox="1"/>
      </xdr:nvSpPr>
      <xdr:spPr>
        <a:xfrm>
          <a:off x="113544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168292</xdr:rowOff>
    </xdr:from>
    <xdr:ext cx="405111" cy="259045"/>
    <xdr:sp macro="" textlink="">
      <xdr:nvSpPr>
        <xdr:cNvPr id="566" name="n_1mainValue【学校施設】&#10;有形固定資産減価償却率">
          <a:extLst>
            <a:ext uri="{FF2B5EF4-FFF2-40B4-BE49-F238E27FC236}">
              <a16:creationId xmlns:a16="http://schemas.microsoft.com/office/drawing/2014/main" id="{1EF30880-D250-472A-B05A-3ABE724570F6}"/>
            </a:ext>
          </a:extLst>
        </xdr:cNvPr>
        <xdr:cNvSpPr txBox="1"/>
      </xdr:nvSpPr>
      <xdr:spPr>
        <a:xfrm>
          <a:off x="13738234" y="943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116857</xdr:rowOff>
    </xdr:from>
    <xdr:ext cx="405111" cy="259045"/>
    <xdr:sp macro="" textlink="">
      <xdr:nvSpPr>
        <xdr:cNvPr id="567" name="n_2mainValue【学校施設】&#10;有形固定資産減価償却率">
          <a:extLst>
            <a:ext uri="{FF2B5EF4-FFF2-40B4-BE49-F238E27FC236}">
              <a16:creationId xmlns:a16="http://schemas.microsoft.com/office/drawing/2014/main" id="{4D8643A0-6B6E-4798-8A47-35D3531B4E4D}"/>
            </a:ext>
          </a:extLst>
        </xdr:cNvPr>
        <xdr:cNvSpPr txBox="1"/>
      </xdr:nvSpPr>
      <xdr:spPr>
        <a:xfrm>
          <a:off x="12957184" y="937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73042</xdr:rowOff>
    </xdr:from>
    <xdr:ext cx="405111" cy="259045"/>
    <xdr:sp macro="" textlink="">
      <xdr:nvSpPr>
        <xdr:cNvPr id="568" name="n_3mainValue【学校施設】&#10;有形固定資産減価償却率">
          <a:extLst>
            <a:ext uri="{FF2B5EF4-FFF2-40B4-BE49-F238E27FC236}">
              <a16:creationId xmlns:a16="http://schemas.microsoft.com/office/drawing/2014/main" id="{12897D08-7F00-4F1B-9D2B-BCF68AB8719A}"/>
            </a:ext>
          </a:extLst>
        </xdr:cNvPr>
        <xdr:cNvSpPr txBox="1"/>
      </xdr:nvSpPr>
      <xdr:spPr>
        <a:xfrm>
          <a:off x="12171054" y="933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29227</xdr:rowOff>
    </xdr:from>
    <xdr:ext cx="405111" cy="259045"/>
    <xdr:sp macro="" textlink="">
      <xdr:nvSpPr>
        <xdr:cNvPr id="569" name="n_4mainValue【学校施設】&#10;有形固定資産減価償却率">
          <a:extLst>
            <a:ext uri="{FF2B5EF4-FFF2-40B4-BE49-F238E27FC236}">
              <a16:creationId xmlns:a16="http://schemas.microsoft.com/office/drawing/2014/main" id="{B693D875-0F98-4346-9DE6-126521A82987}"/>
            </a:ext>
          </a:extLst>
        </xdr:cNvPr>
        <xdr:cNvSpPr txBox="1"/>
      </xdr:nvSpPr>
      <xdr:spPr>
        <a:xfrm>
          <a:off x="11354444" y="928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a:extLst>
            <a:ext uri="{FF2B5EF4-FFF2-40B4-BE49-F238E27FC236}">
              <a16:creationId xmlns:a16="http://schemas.microsoft.com/office/drawing/2014/main" id="{B9577256-1A4C-4C59-B0CF-CF3B2EA2B333}"/>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a:extLst>
            <a:ext uri="{FF2B5EF4-FFF2-40B4-BE49-F238E27FC236}">
              <a16:creationId xmlns:a16="http://schemas.microsoft.com/office/drawing/2014/main" id="{40F9061F-F122-4EDC-886E-E55D7C152DA3}"/>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a:extLst>
            <a:ext uri="{FF2B5EF4-FFF2-40B4-BE49-F238E27FC236}">
              <a16:creationId xmlns:a16="http://schemas.microsoft.com/office/drawing/2014/main" id="{6AE343CC-ED8E-42F8-ACAD-BF8AF5AF519C}"/>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a:extLst>
            <a:ext uri="{FF2B5EF4-FFF2-40B4-BE49-F238E27FC236}">
              <a16:creationId xmlns:a16="http://schemas.microsoft.com/office/drawing/2014/main" id="{BA0E3A61-3E51-4528-8E30-AEB70D7340C4}"/>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a:extLst>
            <a:ext uri="{FF2B5EF4-FFF2-40B4-BE49-F238E27FC236}">
              <a16:creationId xmlns:a16="http://schemas.microsoft.com/office/drawing/2014/main" id="{A58B6DF2-4DA0-4A35-97EF-FED30AE178B7}"/>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a:extLst>
            <a:ext uri="{FF2B5EF4-FFF2-40B4-BE49-F238E27FC236}">
              <a16:creationId xmlns:a16="http://schemas.microsoft.com/office/drawing/2014/main" id="{4A09A85B-5C6F-4A93-902A-F7EF89D2B671}"/>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a:extLst>
            <a:ext uri="{FF2B5EF4-FFF2-40B4-BE49-F238E27FC236}">
              <a16:creationId xmlns:a16="http://schemas.microsoft.com/office/drawing/2014/main" id="{01D911BF-F7C0-4217-8066-2F3A2BB4B9B9}"/>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a:extLst>
            <a:ext uri="{FF2B5EF4-FFF2-40B4-BE49-F238E27FC236}">
              <a16:creationId xmlns:a16="http://schemas.microsoft.com/office/drawing/2014/main" id="{D92CB02C-6239-4DDD-B300-92B0B870CAE0}"/>
            </a:ext>
          </a:extLst>
        </xdr:cNvPr>
        <xdr:cNvSpPr/>
      </xdr:nvSpPr>
      <xdr:spPr>
        <a:xfrm>
          <a:off x="164592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a:extLst>
            <a:ext uri="{FF2B5EF4-FFF2-40B4-BE49-F238E27FC236}">
              <a16:creationId xmlns:a16="http://schemas.microsoft.com/office/drawing/2014/main" id="{8411D423-A7AF-4548-8554-0DF979DC0B56}"/>
            </a:ext>
          </a:extLst>
        </xdr:cNvPr>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a:extLst>
            <a:ext uri="{FF2B5EF4-FFF2-40B4-BE49-F238E27FC236}">
              <a16:creationId xmlns:a16="http://schemas.microsoft.com/office/drawing/2014/main" id="{2AAF8960-B5A3-47A4-9DAC-435CD165246C}"/>
            </a:ext>
          </a:extLst>
        </xdr:cNvPr>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0" name="テキスト ボックス 579">
          <a:extLst>
            <a:ext uri="{FF2B5EF4-FFF2-40B4-BE49-F238E27FC236}">
              <a16:creationId xmlns:a16="http://schemas.microsoft.com/office/drawing/2014/main" id="{F09A4FA2-EB2E-4C6E-877C-147D7F6FAFF0}"/>
            </a:ext>
          </a:extLst>
        </xdr:cNvPr>
        <xdr:cNvSpPr txBox="1"/>
      </xdr:nvSpPr>
      <xdr:spPr>
        <a:xfrm>
          <a:off x="160472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81" name="直線コネクタ 580">
          <a:extLst>
            <a:ext uri="{FF2B5EF4-FFF2-40B4-BE49-F238E27FC236}">
              <a16:creationId xmlns:a16="http://schemas.microsoft.com/office/drawing/2014/main" id="{AC44EC85-CAB9-4D03-A51F-2BA2CC18881C}"/>
            </a:ext>
          </a:extLst>
        </xdr:cNvPr>
        <xdr:cNvCxnSpPr/>
      </xdr:nvCxnSpPr>
      <xdr:spPr>
        <a:xfrm>
          <a:off x="1645920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2" name="テキスト ボックス 581">
          <a:extLst>
            <a:ext uri="{FF2B5EF4-FFF2-40B4-BE49-F238E27FC236}">
              <a16:creationId xmlns:a16="http://schemas.microsoft.com/office/drawing/2014/main" id="{6A804FEB-C67B-4591-A174-74BAD3363EE7}"/>
            </a:ext>
          </a:extLst>
        </xdr:cNvPr>
        <xdr:cNvSpPr txBox="1"/>
      </xdr:nvSpPr>
      <xdr:spPr>
        <a:xfrm>
          <a:off x="16047266"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3" name="直線コネクタ 582">
          <a:extLst>
            <a:ext uri="{FF2B5EF4-FFF2-40B4-BE49-F238E27FC236}">
              <a16:creationId xmlns:a16="http://schemas.microsoft.com/office/drawing/2014/main" id="{56CCE454-108C-45AE-A60A-0FCDC1800521}"/>
            </a:ext>
          </a:extLst>
        </xdr:cNvPr>
        <xdr:cNvCxnSpPr/>
      </xdr:nvCxnSpPr>
      <xdr:spPr>
        <a:xfrm>
          <a:off x="1645920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4" name="テキスト ボックス 583">
          <a:extLst>
            <a:ext uri="{FF2B5EF4-FFF2-40B4-BE49-F238E27FC236}">
              <a16:creationId xmlns:a16="http://schemas.microsoft.com/office/drawing/2014/main" id="{C00087C3-4138-4CD1-8CA0-E17B1DEA5890}"/>
            </a:ext>
          </a:extLst>
        </xdr:cNvPr>
        <xdr:cNvSpPr txBox="1"/>
      </xdr:nvSpPr>
      <xdr:spPr>
        <a:xfrm>
          <a:off x="16047266" y="1063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5" name="直線コネクタ 584">
          <a:extLst>
            <a:ext uri="{FF2B5EF4-FFF2-40B4-BE49-F238E27FC236}">
              <a16:creationId xmlns:a16="http://schemas.microsoft.com/office/drawing/2014/main" id="{052198DE-965F-4E8B-86D3-0AE4DCD6B851}"/>
            </a:ext>
          </a:extLst>
        </xdr:cNvPr>
        <xdr:cNvCxnSpPr/>
      </xdr:nvCxnSpPr>
      <xdr:spPr>
        <a:xfrm>
          <a:off x="1645920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6" name="テキスト ボックス 585">
          <a:extLst>
            <a:ext uri="{FF2B5EF4-FFF2-40B4-BE49-F238E27FC236}">
              <a16:creationId xmlns:a16="http://schemas.microsoft.com/office/drawing/2014/main" id="{8D2B829C-6ED0-4B56-B66C-F46FA688FC40}"/>
            </a:ext>
          </a:extLst>
        </xdr:cNvPr>
        <xdr:cNvSpPr txBox="1"/>
      </xdr:nvSpPr>
      <xdr:spPr>
        <a:xfrm>
          <a:off x="16047266" y="10304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7" name="直線コネクタ 586">
          <a:extLst>
            <a:ext uri="{FF2B5EF4-FFF2-40B4-BE49-F238E27FC236}">
              <a16:creationId xmlns:a16="http://schemas.microsoft.com/office/drawing/2014/main" id="{A2694858-306C-4A12-A2CC-D7695BE25FB8}"/>
            </a:ext>
          </a:extLst>
        </xdr:cNvPr>
        <xdr:cNvCxnSpPr/>
      </xdr:nvCxnSpPr>
      <xdr:spPr>
        <a:xfrm>
          <a:off x="1645920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8" name="テキスト ボックス 587">
          <a:extLst>
            <a:ext uri="{FF2B5EF4-FFF2-40B4-BE49-F238E27FC236}">
              <a16:creationId xmlns:a16="http://schemas.microsoft.com/office/drawing/2014/main" id="{37907760-7FEF-48EF-BEE6-E327A98663C1}"/>
            </a:ext>
          </a:extLst>
        </xdr:cNvPr>
        <xdr:cNvSpPr txBox="1"/>
      </xdr:nvSpPr>
      <xdr:spPr>
        <a:xfrm>
          <a:off x="16047266"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9" name="直線コネクタ 588">
          <a:extLst>
            <a:ext uri="{FF2B5EF4-FFF2-40B4-BE49-F238E27FC236}">
              <a16:creationId xmlns:a16="http://schemas.microsoft.com/office/drawing/2014/main" id="{77486FEF-DEA8-4EB6-92E3-6188EF4064E2}"/>
            </a:ext>
          </a:extLst>
        </xdr:cNvPr>
        <xdr:cNvCxnSpPr/>
      </xdr:nvCxnSpPr>
      <xdr:spPr>
        <a:xfrm>
          <a:off x="1645920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0" name="テキスト ボックス 589">
          <a:extLst>
            <a:ext uri="{FF2B5EF4-FFF2-40B4-BE49-F238E27FC236}">
              <a16:creationId xmlns:a16="http://schemas.microsoft.com/office/drawing/2014/main" id="{CEFFF387-69FF-49D9-9CF0-C350ADEF7071}"/>
            </a:ext>
          </a:extLst>
        </xdr:cNvPr>
        <xdr:cNvSpPr txBox="1"/>
      </xdr:nvSpPr>
      <xdr:spPr>
        <a:xfrm>
          <a:off x="16047266" y="965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1" name="直線コネクタ 590">
          <a:extLst>
            <a:ext uri="{FF2B5EF4-FFF2-40B4-BE49-F238E27FC236}">
              <a16:creationId xmlns:a16="http://schemas.microsoft.com/office/drawing/2014/main" id="{22CE0576-7B2B-4D35-A18A-A03056DEE748}"/>
            </a:ext>
          </a:extLst>
        </xdr:cNvPr>
        <xdr:cNvCxnSpPr/>
      </xdr:nvCxnSpPr>
      <xdr:spPr>
        <a:xfrm>
          <a:off x="1645920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2" name="テキスト ボックス 591">
          <a:extLst>
            <a:ext uri="{FF2B5EF4-FFF2-40B4-BE49-F238E27FC236}">
              <a16:creationId xmlns:a16="http://schemas.microsoft.com/office/drawing/2014/main" id="{96BB1B3F-56C8-4ED7-B749-6AE2A23217AD}"/>
            </a:ext>
          </a:extLst>
        </xdr:cNvPr>
        <xdr:cNvSpPr txBox="1"/>
      </xdr:nvSpPr>
      <xdr:spPr>
        <a:xfrm>
          <a:off x="16047266" y="93264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3" name="直線コネクタ 592">
          <a:extLst>
            <a:ext uri="{FF2B5EF4-FFF2-40B4-BE49-F238E27FC236}">
              <a16:creationId xmlns:a16="http://schemas.microsoft.com/office/drawing/2014/main" id="{38B7887B-1AD6-44E7-922E-6E1F1416EFFB}"/>
            </a:ext>
          </a:extLst>
        </xdr:cNvPr>
        <xdr:cNvCxnSpPr/>
      </xdr:nvCxnSpPr>
      <xdr:spPr>
        <a:xfrm>
          <a:off x="164592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4" name="テキスト ボックス 593">
          <a:extLst>
            <a:ext uri="{FF2B5EF4-FFF2-40B4-BE49-F238E27FC236}">
              <a16:creationId xmlns:a16="http://schemas.microsoft.com/office/drawing/2014/main" id="{8DE06B00-C10E-41DE-AE7B-0EDB27CA633A}"/>
            </a:ext>
          </a:extLst>
        </xdr:cNvPr>
        <xdr:cNvSpPr txBox="1"/>
      </xdr:nvSpPr>
      <xdr:spPr>
        <a:xfrm>
          <a:off x="16047266"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5" name="【学校施設】&#10;一人当たり面積グラフ枠">
          <a:extLst>
            <a:ext uri="{FF2B5EF4-FFF2-40B4-BE49-F238E27FC236}">
              <a16:creationId xmlns:a16="http://schemas.microsoft.com/office/drawing/2014/main" id="{2468C300-0489-412C-B375-FF091BF803FF}"/>
            </a:ext>
          </a:extLst>
        </xdr:cNvPr>
        <xdr:cNvSpPr/>
      </xdr:nvSpPr>
      <xdr:spPr>
        <a:xfrm>
          <a:off x="164592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144997</xdr:rowOff>
    </xdr:from>
    <xdr:to>
      <xdr:col>116</xdr:col>
      <xdr:colOff>62864</xdr:colOff>
      <xdr:row>64</xdr:row>
      <xdr:rowOff>149570</xdr:rowOff>
    </xdr:to>
    <xdr:cxnSp macro="">
      <xdr:nvCxnSpPr>
        <xdr:cNvPr id="596" name="直線コネクタ 595">
          <a:extLst>
            <a:ext uri="{FF2B5EF4-FFF2-40B4-BE49-F238E27FC236}">
              <a16:creationId xmlns:a16="http://schemas.microsoft.com/office/drawing/2014/main" id="{7299CF52-D6C0-4153-B9CC-11FF5E868CF0}"/>
            </a:ext>
          </a:extLst>
        </xdr:cNvPr>
        <xdr:cNvCxnSpPr/>
      </xdr:nvCxnSpPr>
      <xdr:spPr>
        <a:xfrm flipV="1">
          <a:off x="19947254" y="9572842"/>
          <a:ext cx="0" cy="1549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153397</xdr:rowOff>
    </xdr:from>
    <xdr:ext cx="469744" cy="259045"/>
    <xdr:sp macro="" textlink="">
      <xdr:nvSpPr>
        <xdr:cNvPr id="597" name="【学校施設】&#10;一人当たり面積最小値テキスト">
          <a:extLst>
            <a:ext uri="{FF2B5EF4-FFF2-40B4-BE49-F238E27FC236}">
              <a16:creationId xmlns:a16="http://schemas.microsoft.com/office/drawing/2014/main" id="{30107AAE-C51D-4E5D-ACA8-224040E1DB21}"/>
            </a:ext>
          </a:extLst>
        </xdr:cNvPr>
        <xdr:cNvSpPr txBox="1"/>
      </xdr:nvSpPr>
      <xdr:spPr>
        <a:xfrm>
          <a:off x="19985990" y="1112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149570</xdr:rowOff>
    </xdr:from>
    <xdr:to>
      <xdr:col>116</xdr:col>
      <xdr:colOff>152400</xdr:colOff>
      <xdr:row>64</xdr:row>
      <xdr:rowOff>149570</xdr:rowOff>
    </xdr:to>
    <xdr:cxnSp macro="">
      <xdr:nvCxnSpPr>
        <xdr:cNvPr id="598" name="直線コネクタ 597">
          <a:extLst>
            <a:ext uri="{FF2B5EF4-FFF2-40B4-BE49-F238E27FC236}">
              <a16:creationId xmlns:a16="http://schemas.microsoft.com/office/drawing/2014/main" id="{CA95507B-F9D5-4C69-B792-4DB9B95B1E16}"/>
            </a:ext>
          </a:extLst>
        </xdr:cNvPr>
        <xdr:cNvCxnSpPr/>
      </xdr:nvCxnSpPr>
      <xdr:spPr>
        <a:xfrm>
          <a:off x="19885660" y="111223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91674</xdr:rowOff>
    </xdr:from>
    <xdr:ext cx="469744" cy="259045"/>
    <xdr:sp macro="" textlink="">
      <xdr:nvSpPr>
        <xdr:cNvPr id="599" name="【学校施設】&#10;一人当たり面積最大値テキスト">
          <a:extLst>
            <a:ext uri="{FF2B5EF4-FFF2-40B4-BE49-F238E27FC236}">
              <a16:creationId xmlns:a16="http://schemas.microsoft.com/office/drawing/2014/main" id="{7A5C1F27-C4AF-48CD-AF4B-99989077616A}"/>
            </a:ext>
          </a:extLst>
        </xdr:cNvPr>
        <xdr:cNvSpPr txBox="1"/>
      </xdr:nvSpPr>
      <xdr:spPr>
        <a:xfrm>
          <a:off x="19985990" y="9353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144997</xdr:rowOff>
    </xdr:from>
    <xdr:to>
      <xdr:col>116</xdr:col>
      <xdr:colOff>152400</xdr:colOff>
      <xdr:row>55</xdr:row>
      <xdr:rowOff>144997</xdr:rowOff>
    </xdr:to>
    <xdr:cxnSp macro="">
      <xdr:nvCxnSpPr>
        <xdr:cNvPr id="600" name="直線コネクタ 599">
          <a:extLst>
            <a:ext uri="{FF2B5EF4-FFF2-40B4-BE49-F238E27FC236}">
              <a16:creationId xmlns:a16="http://schemas.microsoft.com/office/drawing/2014/main" id="{D4A724C4-D296-465C-96D3-1947CCE1C0BB}"/>
            </a:ext>
          </a:extLst>
        </xdr:cNvPr>
        <xdr:cNvCxnSpPr/>
      </xdr:nvCxnSpPr>
      <xdr:spPr>
        <a:xfrm>
          <a:off x="19885660" y="95728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152344</xdr:rowOff>
    </xdr:from>
    <xdr:ext cx="469744" cy="259045"/>
    <xdr:sp macro="" textlink="">
      <xdr:nvSpPr>
        <xdr:cNvPr id="601" name="【学校施設】&#10;一人当たり面積平均値テキスト">
          <a:extLst>
            <a:ext uri="{FF2B5EF4-FFF2-40B4-BE49-F238E27FC236}">
              <a16:creationId xmlns:a16="http://schemas.microsoft.com/office/drawing/2014/main" id="{7E002F3A-ADC6-4EE3-B582-C61C38213F9A}"/>
            </a:ext>
          </a:extLst>
        </xdr:cNvPr>
        <xdr:cNvSpPr txBox="1"/>
      </xdr:nvSpPr>
      <xdr:spPr>
        <a:xfrm>
          <a:off x="19985990" y="104393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129467</xdr:rowOff>
    </xdr:from>
    <xdr:to>
      <xdr:col>116</xdr:col>
      <xdr:colOff>114300</xdr:colOff>
      <xdr:row>62</xdr:row>
      <xdr:rowOff>59617</xdr:rowOff>
    </xdr:to>
    <xdr:sp macro="" textlink="">
      <xdr:nvSpPr>
        <xdr:cNvPr id="602" name="フローチャート: 判断 601">
          <a:extLst>
            <a:ext uri="{FF2B5EF4-FFF2-40B4-BE49-F238E27FC236}">
              <a16:creationId xmlns:a16="http://schemas.microsoft.com/office/drawing/2014/main" id="{63BBEECA-0375-4998-996B-539143BDCFDB}"/>
            </a:ext>
          </a:extLst>
        </xdr:cNvPr>
        <xdr:cNvSpPr/>
      </xdr:nvSpPr>
      <xdr:spPr>
        <a:xfrm>
          <a:off x="19904710" y="10591727"/>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154287</xdr:rowOff>
    </xdr:from>
    <xdr:to>
      <xdr:col>112</xdr:col>
      <xdr:colOff>38100</xdr:colOff>
      <xdr:row>62</xdr:row>
      <xdr:rowOff>84437</xdr:rowOff>
    </xdr:to>
    <xdr:sp macro="" textlink="">
      <xdr:nvSpPr>
        <xdr:cNvPr id="603" name="フローチャート: 判断 602">
          <a:extLst>
            <a:ext uri="{FF2B5EF4-FFF2-40B4-BE49-F238E27FC236}">
              <a16:creationId xmlns:a16="http://schemas.microsoft.com/office/drawing/2014/main" id="{B73FC4DD-99B6-40DB-962C-D2C43366C09B}"/>
            </a:ext>
          </a:extLst>
        </xdr:cNvPr>
        <xdr:cNvSpPr/>
      </xdr:nvSpPr>
      <xdr:spPr>
        <a:xfrm>
          <a:off x="19161760" y="10612737"/>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152654</xdr:rowOff>
    </xdr:from>
    <xdr:to>
      <xdr:col>107</xdr:col>
      <xdr:colOff>101600</xdr:colOff>
      <xdr:row>62</xdr:row>
      <xdr:rowOff>82804</xdr:rowOff>
    </xdr:to>
    <xdr:sp macro="" textlink="">
      <xdr:nvSpPr>
        <xdr:cNvPr id="604" name="フローチャート: 判断 603">
          <a:extLst>
            <a:ext uri="{FF2B5EF4-FFF2-40B4-BE49-F238E27FC236}">
              <a16:creationId xmlns:a16="http://schemas.microsoft.com/office/drawing/2014/main" id="{C1DF8747-6A38-4990-9EEE-0B2CA33093CB}"/>
            </a:ext>
          </a:extLst>
        </xdr:cNvPr>
        <xdr:cNvSpPr/>
      </xdr:nvSpPr>
      <xdr:spPr>
        <a:xfrm>
          <a:off x="18345150" y="1061110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9289</xdr:rowOff>
    </xdr:from>
    <xdr:to>
      <xdr:col>102</xdr:col>
      <xdr:colOff>165100</xdr:colOff>
      <xdr:row>62</xdr:row>
      <xdr:rowOff>110889</xdr:rowOff>
    </xdr:to>
    <xdr:sp macro="" textlink="">
      <xdr:nvSpPr>
        <xdr:cNvPr id="605" name="フローチャート: 判断 604">
          <a:extLst>
            <a:ext uri="{FF2B5EF4-FFF2-40B4-BE49-F238E27FC236}">
              <a16:creationId xmlns:a16="http://schemas.microsoft.com/office/drawing/2014/main" id="{D4015B0E-B4BB-4BC0-856E-58D3EBB12FB7}"/>
            </a:ext>
          </a:extLst>
        </xdr:cNvPr>
        <xdr:cNvSpPr/>
      </xdr:nvSpPr>
      <xdr:spPr>
        <a:xfrm>
          <a:off x="17547590" y="10641094"/>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150368</xdr:rowOff>
    </xdr:from>
    <xdr:to>
      <xdr:col>98</xdr:col>
      <xdr:colOff>38100</xdr:colOff>
      <xdr:row>62</xdr:row>
      <xdr:rowOff>80518</xdr:rowOff>
    </xdr:to>
    <xdr:sp macro="" textlink="">
      <xdr:nvSpPr>
        <xdr:cNvPr id="606" name="フローチャート: 判断 605">
          <a:extLst>
            <a:ext uri="{FF2B5EF4-FFF2-40B4-BE49-F238E27FC236}">
              <a16:creationId xmlns:a16="http://schemas.microsoft.com/office/drawing/2014/main" id="{4F78A3DA-0BF2-415A-BDB8-AA014E9665A9}"/>
            </a:ext>
          </a:extLst>
        </xdr:cNvPr>
        <xdr:cNvSpPr/>
      </xdr:nvSpPr>
      <xdr:spPr>
        <a:xfrm>
          <a:off x="16761460" y="10608818"/>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59AAB7B1-998C-46B7-B870-1C873BBEE4AF}"/>
            </a:ext>
          </a:extLst>
        </xdr:cNvPr>
        <xdr:cNvSpPr txBox="1"/>
      </xdr:nvSpPr>
      <xdr:spPr>
        <a:xfrm>
          <a:off x="197764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BBE38EC5-7332-42D7-A905-54A4D6E4E080}"/>
            </a:ext>
          </a:extLst>
        </xdr:cNvPr>
        <xdr:cNvSpPr txBox="1"/>
      </xdr:nvSpPr>
      <xdr:spPr>
        <a:xfrm>
          <a:off x="19033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F27F47A4-27D0-4ED4-B99C-5048ECCEE933}"/>
            </a:ext>
          </a:extLst>
        </xdr:cNvPr>
        <xdr:cNvSpPr txBox="1"/>
      </xdr:nvSpPr>
      <xdr:spPr>
        <a:xfrm>
          <a:off x="18228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5732EA43-40C3-4A68-ADE6-69B1A113D89A}"/>
            </a:ext>
          </a:extLst>
        </xdr:cNvPr>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43980F38-3B2B-42D2-80DB-D5B19A8C20F6}"/>
            </a:ext>
          </a:extLst>
        </xdr:cNvPr>
        <xdr:cNvSpPr txBox="1"/>
      </xdr:nvSpPr>
      <xdr:spPr>
        <a:xfrm>
          <a:off x="166331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151021</xdr:rowOff>
    </xdr:from>
    <xdr:to>
      <xdr:col>116</xdr:col>
      <xdr:colOff>114300</xdr:colOff>
      <xdr:row>64</xdr:row>
      <xdr:rowOff>81171</xdr:rowOff>
    </xdr:to>
    <xdr:sp macro="" textlink="">
      <xdr:nvSpPr>
        <xdr:cNvPr id="612" name="楕円 611">
          <a:extLst>
            <a:ext uri="{FF2B5EF4-FFF2-40B4-BE49-F238E27FC236}">
              <a16:creationId xmlns:a16="http://schemas.microsoft.com/office/drawing/2014/main" id="{04424DEF-2C04-4040-85FF-64897023B1A0}"/>
            </a:ext>
          </a:extLst>
        </xdr:cNvPr>
        <xdr:cNvSpPr/>
      </xdr:nvSpPr>
      <xdr:spPr>
        <a:xfrm>
          <a:off x="19904710" y="1095237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65948</xdr:rowOff>
    </xdr:from>
    <xdr:ext cx="469744" cy="259045"/>
    <xdr:sp macro="" textlink="">
      <xdr:nvSpPr>
        <xdr:cNvPr id="613" name="【学校施設】&#10;一人当たり面積該当値テキスト">
          <a:extLst>
            <a:ext uri="{FF2B5EF4-FFF2-40B4-BE49-F238E27FC236}">
              <a16:creationId xmlns:a16="http://schemas.microsoft.com/office/drawing/2014/main" id="{257B390A-4FCA-4885-A9C1-CB8712EDF716}"/>
            </a:ext>
          </a:extLst>
        </xdr:cNvPr>
        <xdr:cNvSpPr txBox="1"/>
      </xdr:nvSpPr>
      <xdr:spPr>
        <a:xfrm>
          <a:off x="19985990" y="10865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159186</xdr:rowOff>
    </xdr:from>
    <xdr:to>
      <xdr:col>112</xdr:col>
      <xdr:colOff>38100</xdr:colOff>
      <xdr:row>64</xdr:row>
      <xdr:rowOff>89336</xdr:rowOff>
    </xdr:to>
    <xdr:sp macro="" textlink="">
      <xdr:nvSpPr>
        <xdr:cNvPr id="614" name="楕円 613">
          <a:extLst>
            <a:ext uri="{FF2B5EF4-FFF2-40B4-BE49-F238E27FC236}">
              <a16:creationId xmlns:a16="http://schemas.microsoft.com/office/drawing/2014/main" id="{98059307-0938-4426-BD89-F7E7E9FDBFAE}"/>
            </a:ext>
          </a:extLst>
        </xdr:cNvPr>
        <xdr:cNvSpPr/>
      </xdr:nvSpPr>
      <xdr:spPr>
        <a:xfrm>
          <a:off x="19161760" y="10962441"/>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30371</xdr:rowOff>
    </xdr:from>
    <xdr:to>
      <xdr:col>116</xdr:col>
      <xdr:colOff>63500</xdr:colOff>
      <xdr:row>64</xdr:row>
      <xdr:rowOff>38536</xdr:rowOff>
    </xdr:to>
    <xdr:cxnSp macro="">
      <xdr:nvCxnSpPr>
        <xdr:cNvPr id="615" name="直線コネクタ 614">
          <a:extLst>
            <a:ext uri="{FF2B5EF4-FFF2-40B4-BE49-F238E27FC236}">
              <a16:creationId xmlns:a16="http://schemas.microsoft.com/office/drawing/2014/main" id="{8264BAE5-9D98-4DF5-BEA5-3BE7F398852C}"/>
            </a:ext>
          </a:extLst>
        </xdr:cNvPr>
        <xdr:cNvCxnSpPr/>
      </xdr:nvCxnSpPr>
      <xdr:spPr>
        <a:xfrm flipV="1">
          <a:off x="19204940" y="11001266"/>
          <a:ext cx="742950" cy="1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165717</xdr:rowOff>
    </xdr:from>
    <xdr:to>
      <xdr:col>107</xdr:col>
      <xdr:colOff>101600</xdr:colOff>
      <xdr:row>64</xdr:row>
      <xdr:rowOff>95867</xdr:rowOff>
    </xdr:to>
    <xdr:sp macro="" textlink="">
      <xdr:nvSpPr>
        <xdr:cNvPr id="616" name="楕円 615">
          <a:extLst>
            <a:ext uri="{FF2B5EF4-FFF2-40B4-BE49-F238E27FC236}">
              <a16:creationId xmlns:a16="http://schemas.microsoft.com/office/drawing/2014/main" id="{0726AD3E-D11B-4DCE-8D9A-6F07C2EBC80C}"/>
            </a:ext>
          </a:extLst>
        </xdr:cNvPr>
        <xdr:cNvSpPr/>
      </xdr:nvSpPr>
      <xdr:spPr>
        <a:xfrm>
          <a:off x="18345150" y="10970877"/>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38536</xdr:rowOff>
    </xdr:from>
    <xdr:to>
      <xdr:col>111</xdr:col>
      <xdr:colOff>177800</xdr:colOff>
      <xdr:row>64</xdr:row>
      <xdr:rowOff>45067</xdr:rowOff>
    </xdr:to>
    <xdr:cxnSp macro="">
      <xdr:nvCxnSpPr>
        <xdr:cNvPr id="617" name="直線コネクタ 616">
          <a:extLst>
            <a:ext uri="{FF2B5EF4-FFF2-40B4-BE49-F238E27FC236}">
              <a16:creationId xmlns:a16="http://schemas.microsoft.com/office/drawing/2014/main" id="{12AB0EAD-D710-45BB-BAC6-A4C933BB1999}"/>
            </a:ext>
          </a:extLst>
        </xdr:cNvPr>
        <xdr:cNvCxnSpPr/>
      </xdr:nvCxnSpPr>
      <xdr:spPr>
        <a:xfrm flipV="1">
          <a:off x="18399760" y="11011336"/>
          <a:ext cx="805180" cy="8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3084</xdr:rowOff>
    </xdr:from>
    <xdr:to>
      <xdr:col>102</xdr:col>
      <xdr:colOff>165100</xdr:colOff>
      <xdr:row>64</xdr:row>
      <xdr:rowOff>104684</xdr:rowOff>
    </xdr:to>
    <xdr:sp macro="" textlink="">
      <xdr:nvSpPr>
        <xdr:cNvPr id="618" name="楕円 617">
          <a:extLst>
            <a:ext uri="{FF2B5EF4-FFF2-40B4-BE49-F238E27FC236}">
              <a16:creationId xmlns:a16="http://schemas.microsoft.com/office/drawing/2014/main" id="{5FB4B52A-7B04-4D85-99B3-AB086D39B813}"/>
            </a:ext>
          </a:extLst>
        </xdr:cNvPr>
        <xdr:cNvSpPr/>
      </xdr:nvSpPr>
      <xdr:spPr>
        <a:xfrm>
          <a:off x="17547590" y="10975884"/>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45067</xdr:rowOff>
    </xdr:from>
    <xdr:to>
      <xdr:col>107</xdr:col>
      <xdr:colOff>50800</xdr:colOff>
      <xdr:row>64</xdr:row>
      <xdr:rowOff>53884</xdr:rowOff>
    </xdr:to>
    <xdr:cxnSp macro="">
      <xdr:nvCxnSpPr>
        <xdr:cNvPr id="619" name="直線コネクタ 618">
          <a:extLst>
            <a:ext uri="{FF2B5EF4-FFF2-40B4-BE49-F238E27FC236}">
              <a16:creationId xmlns:a16="http://schemas.microsoft.com/office/drawing/2014/main" id="{6232F5AA-0F86-4841-B2A8-0C76F9B0655F}"/>
            </a:ext>
          </a:extLst>
        </xdr:cNvPr>
        <xdr:cNvCxnSpPr/>
      </xdr:nvCxnSpPr>
      <xdr:spPr>
        <a:xfrm flipV="1">
          <a:off x="17602200" y="11019772"/>
          <a:ext cx="797560" cy="10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9616</xdr:rowOff>
    </xdr:from>
    <xdr:to>
      <xdr:col>98</xdr:col>
      <xdr:colOff>38100</xdr:colOff>
      <xdr:row>64</xdr:row>
      <xdr:rowOff>111216</xdr:rowOff>
    </xdr:to>
    <xdr:sp macro="" textlink="">
      <xdr:nvSpPr>
        <xdr:cNvPr id="620" name="楕円 619">
          <a:extLst>
            <a:ext uri="{FF2B5EF4-FFF2-40B4-BE49-F238E27FC236}">
              <a16:creationId xmlns:a16="http://schemas.microsoft.com/office/drawing/2014/main" id="{53056115-4E86-4A46-9839-0D69234F77FA}"/>
            </a:ext>
          </a:extLst>
        </xdr:cNvPr>
        <xdr:cNvSpPr/>
      </xdr:nvSpPr>
      <xdr:spPr>
        <a:xfrm>
          <a:off x="16761460" y="10984321"/>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53884</xdr:rowOff>
    </xdr:from>
    <xdr:to>
      <xdr:col>102</xdr:col>
      <xdr:colOff>114300</xdr:colOff>
      <xdr:row>64</xdr:row>
      <xdr:rowOff>60416</xdr:rowOff>
    </xdr:to>
    <xdr:cxnSp macro="">
      <xdr:nvCxnSpPr>
        <xdr:cNvPr id="621" name="直線コネクタ 620">
          <a:extLst>
            <a:ext uri="{FF2B5EF4-FFF2-40B4-BE49-F238E27FC236}">
              <a16:creationId xmlns:a16="http://schemas.microsoft.com/office/drawing/2014/main" id="{90C81C23-68FD-4312-9B65-E369D4119383}"/>
            </a:ext>
          </a:extLst>
        </xdr:cNvPr>
        <xdr:cNvCxnSpPr/>
      </xdr:nvCxnSpPr>
      <xdr:spPr>
        <a:xfrm flipV="1">
          <a:off x="16804640" y="11030494"/>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100964</xdr:rowOff>
    </xdr:from>
    <xdr:ext cx="469744" cy="259045"/>
    <xdr:sp macro="" textlink="">
      <xdr:nvSpPr>
        <xdr:cNvPr id="622" name="n_1aveValue【学校施設】&#10;一人当たり面積">
          <a:extLst>
            <a:ext uri="{FF2B5EF4-FFF2-40B4-BE49-F238E27FC236}">
              <a16:creationId xmlns:a16="http://schemas.microsoft.com/office/drawing/2014/main" id="{5A769A25-DCD6-409E-83AF-1B03385A9073}"/>
            </a:ext>
          </a:extLst>
        </xdr:cNvPr>
        <xdr:cNvSpPr txBox="1"/>
      </xdr:nvSpPr>
      <xdr:spPr>
        <a:xfrm>
          <a:off x="18982132" y="1038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99331</xdr:rowOff>
    </xdr:from>
    <xdr:ext cx="469744" cy="259045"/>
    <xdr:sp macro="" textlink="">
      <xdr:nvSpPr>
        <xdr:cNvPr id="623" name="n_2aveValue【学校施設】&#10;一人当たり面積">
          <a:extLst>
            <a:ext uri="{FF2B5EF4-FFF2-40B4-BE49-F238E27FC236}">
              <a16:creationId xmlns:a16="http://schemas.microsoft.com/office/drawing/2014/main" id="{D5E26698-E4E0-4795-86F6-65CEF512726B}"/>
            </a:ext>
          </a:extLst>
        </xdr:cNvPr>
        <xdr:cNvSpPr txBox="1"/>
      </xdr:nvSpPr>
      <xdr:spPr>
        <a:xfrm>
          <a:off x="18182032" y="1038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127416</xdr:rowOff>
    </xdr:from>
    <xdr:ext cx="469744" cy="259045"/>
    <xdr:sp macro="" textlink="">
      <xdr:nvSpPr>
        <xdr:cNvPr id="624" name="n_3aveValue【学校施設】&#10;一人当たり面積">
          <a:extLst>
            <a:ext uri="{FF2B5EF4-FFF2-40B4-BE49-F238E27FC236}">
              <a16:creationId xmlns:a16="http://schemas.microsoft.com/office/drawing/2014/main" id="{24432C5C-8CF6-4242-9FE5-A1A53830585C}"/>
            </a:ext>
          </a:extLst>
        </xdr:cNvPr>
        <xdr:cNvSpPr txBox="1"/>
      </xdr:nvSpPr>
      <xdr:spPr>
        <a:xfrm>
          <a:off x="17384472" y="10418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97045</xdr:rowOff>
    </xdr:from>
    <xdr:ext cx="469744" cy="259045"/>
    <xdr:sp macro="" textlink="">
      <xdr:nvSpPr>
        <xdr:cNvPr id="625" name="n_4aveValue【学校施設】&#10;一人当たり面積">
          <a:extLst>
            <a:ext uri="{FF2B5EF4-FFF2-40B4-BE49-F238E27FC236}">
              <a16:creationId xmlns:a16="http://schemas.microsoft.com/office/drawing/2014/main" id="{A79C2F56-5889-4FFA-B6D4-DA2154852F89}"/>
            </a:ext>
          </a:extLst>
        </xdr:cNvPr>
        <xdr:cNvSpPr txBox="1"/>
      </xdr:nvSpPr>
      <xdr:spPr>
        <a:xfrm>
          <a:off x="16588817" y="1038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80463</xdr:rowOff>
    </xdr:from>
    <xdr:ext cx="469744" cy="259045"/>
    <xdr:sp macro="" textlink="">
      <xdr:nvSpPr>
        <xdr:cNvPr id="626" name="n_1mainValue【学校施設】&#10;一人当たり面積">
          <a:extLst>
            <a:ext uri="{FF2B5EF4-FFF2-40B4-BE49-F238E27FC236}">
              <a16:creationId xmlns:a16="http://schemas.microsoft.com/office/drawing/2014/main" id="{F8517A40-A48C-432E-928F-C63E8393288F}"/>
            </a:ext>
          </a:extLst>
        </xdr:cNvPr>
        <xdr:cNvSpPr txBox="1"/>
      </xdr:nvSpPr>
      <xdr:spPr>
        <a:xfrm>
          <a:off x="18982132" y="1105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86994</xdr:rowOff>
    </xdr:from>
    <xdr:ext cx="469744" cy="259045"/>
    <xdr:sp macro="" textlink="">
      <xdr:nvSpPr>
        <xdr:cNvPr id="627" name="n_2mainValue【学校施設】&#10;一人当たり面積">
          <a:extLst>
            <a:ext uri="{FF2B5EF4-FFF2-40B4-BE49-F238E27FC236}">
              <a16:creationId xmlns:a16="http://schemas.microsoft.com/office/drawing/2014/main" id="{81CB2DDA-F109-4A6B-A793-BCD0EEE5FB1B}"/>
            </a:ext>
          </a:extLst>
        </xdr:cNvPr>
        <xdr:cNvSpPr txBox="1"/>
      </xdr:nvSpPr>
      <xdr:spPr>
        <a:xfrm>
          <a:off x="18182032" y="11061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95811</xdr:rowOff>
    </xdr:from>
    <xdr:ext cx="469744" cy="259045"/>
    <xdr:sp macro="" textlink="">
      <xdr:nvSpPr>
        <xdr:cNvPr id="628" name="n_3mainValue【学校施設】&#10;一人当たり面積">
          <a:extLst>
            <a:ext uri="{FF2B5EF4-FFF2-40B4-BE49-F238E27FC236}">
              <a16:creationId xmlns:a16="http://schemas.microsoft.com/office/drawing/2014/main" id="{21D1B455-2BCE-495F-8E2E-472993C564FD}"/>
            </a:ext>
          </a:extLst>
        </xdr:cNvPr>
        <xdr:cNvSpPr txBox="1"/>
      </xdr:nvSpPr>
      <xdr:spPr>
        <a:xfrm>
          <a:off x="17384472"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102343</xdr:rowOff>
    </xdr:from>
    <xdr:ext cx="469744" cy="259045"/>
    <xdr:sp macro="" textlink="">
      <xdr:nvSpPr>
        <xdr:cNvPr id="629" name="n_4mainValue【学校施設】&#10;一人当たり面積">
          <a:extLst>
            <a:ext uri="{FF2B5EF4-FFF2-40B4-BE49-F238E27FC236}">
              <a16:creationId xmlns:a16="http://schemas.microsoft.com/office/drawing/2014/main" id="{E659CF94-BF99-4D38-9EFA-8A230648309E}"/>
            </a:ext>
          </a:extLst>
        </xdr:cNvPr>
        <xdr:cNvSpPr txBox="1"/>
      </xdr:nvSpPr>
      <xdr:spPr>
        <a:xfrm>
          <a:off x="16588817" y="1107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0" name="正方形/長方形 629">
          <a:extLst>
            <a:ext uri="{FF2B5EF4-FFF2-40B4-BE49-F238E27FC236}">
              <a16:creationId xmlns:a16="http://schemas.microsoft.com/office/drawing/2014/main" id="{8CF41836-FB24-4BF0-AE39-68EA2CC3C3AE}"/>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1" name="正方形/長方形 630">
          <a:extLst>
            <a:ext uri="{FF2B5EF4-FFF2-40B4-BE49-F238E27FC236}">
              <a16:creationId xmlns:a16="http://schemas.microsoft.com/office/drawing/2014/main" id="{BFCB7B8C-99F4-49D6-A66B-4D51F6825EEE}"/>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2" name="正方形/長方形 631">
          <a:extLst>
            <a:ext uri="{FF2B5EF4-FFF2-40B4-BE49-F238E27FC236}">
              <a16:creationId xmlns:a16="http://schemas.microsoft.com/office/drawing/2014/main" id="{F3C892C5-AE24-4D6F-A4BF-40F90B4CD3CE}"/>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3" name="正方形/長方形 632">
          <a:extLst>
            <a:ext uri="{FF2B5EF4-FFF2-40B4-BE49-F238E27FC236}">
              <a16:creationId xmlns:a16="http://schemas.microsoft.com/office/drawing/2014/main" id="{1E20A940-68EB-4F9F-9C1C-DE3F33F33D33}"/>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4" name="正方形/長方形 633">
          <a:extLst>
            <a:ext uri="{FF2B5EF4-FFF2-40B4-BE49-F238E27FC236}">
              <a16:creationId xmlns:a16="http://schemas.microsoft.com/office/drawing/2014/main" id="{6B72C7ED-0AA9-4C87-B110-088076EC931E}"/>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5" name="正方形/長方形 634">
          <a:extLst>
            <a:ext uri="{FF2B5EF4-FFF2-40B4-BE49-F238E27FC236}">
              <a16:creationId xmlns:a16="http://schemas.microsoft.com/office/drawing/2014/main" id="{4833FF5B-E0F4-4A37-BAF9-B9CBDB4255DB}"/>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6" name="正方形/長方形 635">
          <a:extLst>
            <a:ext uri="{FF2B5EF4-FFF2-40B4-BE49-F238E27FC236}">
              <a16:creationId xmlns:a16="http://schemas.microsoft.com/office/drawing/2014/main" id="{D8D5FD71-1569-4F93-B9A1-832821238CFD}"/>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7" name="正方形/長方形 636">
          <a:extLst>
            <a:ext uri="{FF2B5EF4-FFF2-40B4-BE49-F238E27FC236}">
              <a16:creationId xmlns:a16="http://schemas.microsoft.com/office/drawing/2014/main" id="{BE0061DC-26DF-4498-835A-C427A0AEBA5E}"/>
            </a:ext>
          </a:extLst>
        </xdr:cNvPr>
        <xdr:cNvSpPr/>
      </xdr:nvSpPr>
      <xdr:spPr>
        <a:xfrm>
          <a:off x="11203940" y="1295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8" name="正方形/長方形 637">
          <a:extLst>
            <a:ext uri="{FF2B5EF4-FFF2-40B4-BE49-F238E27FC236}">
              <a16:creationId xmlns:a16="http://schemas.microsoft.com/office/drawing/2014/main" id="{0FE5BA4F-ED22-48DE-9A23-5718E2B738AC}"/>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9" name="正方形/長方形 638">
          <a:extLst>
            <a:ext uri="{FF2B5EF4-FFF2-40B4-BE49-F238E27FC236}">
              <a16:creationId xmlns:a16="http://schemas.microsoft.com/office/drawing/2014/main" id="{8F31F9A5-57C5-41F0-85C8-79AA774FEBFF}"/>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0" name="正方形/長方形 639">
          <a:extLst>
            <a:ext uri="{FF2B5EF4-FFF2-40B4-BE49-F238E27FC236}">
              <a16:creationId xmlns:a16="http://schemas.microsoft.com/office/drawing/2014/main" id="{8013CBB0-4EFE-4E79-984B-0C1BAC2AECB5}"/>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1" name="正方形/長方形 640">
          <a:extLst>
            <a:ext uri="{FF2B5EF4-FFF2-40B4-BE49-F238E27FC236}">
              <a16:creationId xmlns:a16="http://schemas.microsoft.com/office/drawing/2014/main" id="{AF64CCFB-264B-45AB-A3C0-EFD0F4E6D8A1}"/>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2" name="正方形/長方形 641">
          <a:extLst>
            <a:ext uri="{FF2B5EF4-FFF2-40B4-BE49-F238E27FC236}">
              <a16:creationId xmlns:a16="http://schemas.microsoft.com/office/drawing/2014/main" id="{6E7C9382-0138-4102-B31F-9A703C31E809}"/>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3" name="正方形/長方形 642">
          <a:extLst>
            <a:ext uri="{FF2B5EF4-FFF2-40B4-BE49-F238E27FC236}">
              <a16:creationId xmlns:a16="http://schemas.microsoft.com/office/drawing/2014/main" id="{93FB6EF8-6860-486D-839E-56649A32A2FF}"/>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4" name="正方形/長方形 643">
          <a:extLst>
            <a:ext uri="{FF2B5EF4-FFF2-40B4-BE49-F238E27FC236}">
              <a16:creationId xmlns:a16="http://schemas.microsoft.com/office/drawing/2014/main" id="{2E9B55CA-A0EC-487E-863E-9895B895F7E3}"/>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5" name="正方形/長方形 644">
          <a:extLst>
            <a:ext uri="{FF2B5EF4-FFF2-40B4-BE49-F238E27FC236}">
              <a16:creationId xmlns:a16="http://schemas.microsoft.com/office/drawing/2014/main" id="{6B6CB3F0-8E7C-4FA1-B766-F274315B04D1}"/>
            </a:ext>
          </a:extLst>
        </xdr:cNvPr>
        <xdr:cNvSpPr/>
      </xdr:nvSpPr>
      <xdr:spPr>
        <a:xfrm>
          <a:off x="16459200" y="1295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6" name="正方形/長方形 645">
          <a:extLst>
            <a:ext uri="{FF2B5EF4-FFF2-40B4-BE49-F238E27FC236}">
              <a16:creationId xmlns:a16="http://schemas.microsoft.com/office/drawing/2014/main" id="{82ADED09-6016-4B17-89A7-DECE2DD6FBC9}"/>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7" name="正方形/長方形 646">
          <a:extLst>
            <a:ext uri="{FF2B5EF4-FFF2-40B4-BE49-F238E27FC236}">
              <a16:creationId xmlns:a16="http://schemas.microsoft.com/office/drawing/2014/main" id="{F0DAF2B2-ADB5-4836-BB4B-502FBEC1ECAC}"/>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8" name="正方形/長方形 647">
          <a:extLst>
            <a:ext uri="{FF2B5EF4-FFF2-40B4-BE49-F238E27FC236}">
              <a16:creationId xmlns:a16="http://schemas.microsoft.com/office/drawing/2014/main" id="{C80E37FF-D46E-4C3F-8713-A8AE270CEC1E}"/>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9" name="正方形/長方形 648">
          <a:extLst>
            <a:ext uri="{FF2B5EF4-FFF2-40B4-BE49-F238E27FC236}">
              <a16:creationId xmlns:a16="http://schemas.microsoft.com/office/drawing/2014/main" id="{B2BC478A-406F-4FBD-BF7A-B0290682A505}"/>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0" name="正方形/長方形 649">
          <a:extLst>
            <a:ext uri="{FF2B5EF4-FFF2-40B4-BE49-F238E27FC236}">
              <a16:creationId xmlns:a16="http://schemas.microsoft.com/office/drawing/2014/main" id="{A67AC3AC-9FF6-4736-85E6-ECA32BE431D0}"/>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1" name="正方形/長方形 650">
          <a:extLst>
            <a:ext uri="{FF2B5EF4-FFF2-40B4-BE49-F238E27FC236}">
              <a16:creationId xmlns:a16="http://schemas.microsoft.com/office/drawing/2014/main" id="{3253F801-D3AA-4D11-8BCD-1788477EF06E}"/>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2" name="正方形/長方形 651">
          <a:extLst>
            <a:ext uri="{FF2B5EF4-FFF2-40B4-BE49-F238E27FC236}">
              <a16:creationId xmlns:a16="http://schemas.microsoft.com/office/drawing/2014/main" id="{4936EB31-FA62-4537-88B6-26DF0514D649}"/>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3" name="正方形/長方形 652">
          <a:extLst>
            <a:ext uri="{FF2B5EF4-FFF2-40B4-BE49-F238E27FC236}">
              <a16:creationId xmlns:a16="http://schemas.microsoft.com/office/drawing/2014/main" id="{070A0166-4224-476A-A8B6-679CB0DB7627}"/>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4" name="テキスト ボックス 653">
          <a:extLst>
            <a:ext uri="{FF2B5EF4-FFF2-40B4-BE49-F238E27FC236}">
              <a16:creationId xmlns:a16="http://schemas.microsoft.com/office/drawing/2014/main" id="{A9430DE5-F0F0-4714-B340-8274DA18C047}"/>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5" name="直線コネクタ 654">
          <a:extLst>
            <a:ext uri="{FF2B5EF4-FFF2-40B4-BE49-F238E27FC236}">
              <a16:creationId xmlns:a16="http://schemas.microsoft.com/office/drawing/2014/main" id="{17252302-6BA3-454E-A23F-67F170A60187}"/>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6" name="テキスト ボックス 655">
          <a:extLst>
            <a:ext uri="{FF2B5EF4-FFF2-40B4-BE49-F238E27FC236}">
              <a16:creationId xmlns:a16="http://schemas.microsoft.com/office/drawing/2014/main" id="{3DAF1B36-EEE6-41A7-9FA0-A073758B676A}"/>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7" name="直線コネクタ 656">
          <a:extLst>
            <a:ext uri="{FF2B5EF4-FFF2-40B4-BE49-F238E27FC236}">
              <a16:creationId xmlns:a16="http://schemas.microsoft.com/office/drawing/2014/main" id="{7B933874-243A-4CB4-9CC3-D310CD646EE2}"/>
            </a:ext>
          </a:extLst>
        </xdr:cNvPr>
        <xdr:cNvCxnSpPr/>
      </xdr:nvCxnSpPr>
      <xdr:spPr>
        <a:xfrm>
          <a:off x="1120394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8" name="テキスト ボックス 657">
          <a:extLst>
            <a:ext uri="{FF2B5EF4-FFF2-40B4-BE49-F238E27FC236}">
              <a16:creationId xmlns:a16="http://schemas.microsoft.com/office/drawing/2014/main" id="{A8A15C40-081F-4519-888C-8040EBA54353}"/>
            </a:ext>
          </a:extLst>
        </xdr:cNvPr>
        <xdr:cNvSpPr txBox="1"/>
      </xdr:nvSpPr>
      <xdr:spPr>
        <a:xfrm>
          <a:off x="10801531"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9" name="直線コネクタ 658">
          <a:extLst>
            <a:ext uri="{FF2B5EF4-FFF2-40B4-BE49-F238E27FC236}">
              <a16:creationId xmlns:a16="http://schemas.microsoft.com/office/drawing/2014/main" id="{CE7E28A0-7DFB-4F4A-99C2-6F34F42DD290}"/>
            </a:ext>
          </a:extLst>
        </xdr:cNvPr>
        <xdr:cNvCxnSpPr/>
      </xdr:nvCxnSpPr>
      <xdr:spPr>
        <a:xfrm>
          <a:off x="1120394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0" name="テキスト ボックス 659">
          <a:extLst>
            <a:ext uri="{FF2B5EF4-FFF2-40B4-BE49-F238E27FC236}">
              <a16:creationId xmlns:a16="http://schemas.microsoft.com/office/drawing/2014/main" id="{E2DA09D6-1433-431F-88D8-4BF5570D9EA3}"/>
            </a:ext>
          </a:extLst>
        </xdr:cNvPr>
        <xdr:cNvSpPr txBox="1"/>
      </xdr:nvSpPr>
      <xdr:spPr>
        <a:xfrm>
          <a:off x="10842791" y="1825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1" name="直線コネクタ 660">
          <a:extLst>
            <a:ext uri="{FF2B5EF4-FFF2-40B4-BE49-F238E27FC236}">
              <a16:creationId xmlns:a16="http://schemas.microsoft.com/office/drawing/2014/main" id="{7473F7F1-2C25-4E11-8571-8B272C665C6F}"/>
            </a:ext>
          </a:extLst>
        </xdr:cNvPr>
        <xdr:cNvCxnSpPr/>
      </xdr:nvCxnSpPr>
      <xdr:spPr>
        <a:xfrm>
          <a:off x="1120394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2" name="テキスト ボックス 661">
          <a:extLst>
            <a:ext uri="{FF2B5EF4-FFF2-40B4-BE49-F238E27FC236}">
              <a16:creationId xmlns:a16="http://schemas.microsoft.com/office/drawing/2014/main" id="{08CE805A-0F7F-44E0-BE7F-E0C149E66500}"/>
            </a:ext>
          </a:extLst>
        </xdr:cNvPr>
        <xdr:cNvSpPr txBox="1"/>
      </xdr:nvSpPr>
      <xdr:spPr>
        <a:xfrm>
          <a:off x="10842791" y="1792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3" name="直線コネクタ 662">
          <a:extLst>
            <a:ext uri="{FF2B5EF4-FFF2-40B4-BE49-F238E27FC236}">
              <a16:creationId xmlns:a16="http://schemas.microsoft.com/office/drawing/2014/main" id="{D87E21BE-3B84-4648-95BD-42472F255FF4}"/>
            </a:ext>
          </a:extLst>
        </xdr:cNvPr>
        <xdr:cNvCxnSpPr/>
      </xdr:nvCxnSpPr>
      <xdr:spPr>
        <a:xfrm>
          <a:off x="1120394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4" name="テキスト ボックス 663">
          <a:extLst>
            <a:ext uri="{FF2B5EF4-FFF2-40B4-BE49-F238E27FC236}">
              <a16:creationId xmlns:a16="http://schemas.microsoft.com/office/drawing/2014/main" id="{D21309C5-32BC-458C-B3F5-B0551DECA179}"/>
            </a:ext>
          </a:extLst>
        </xdr:cNvPr>
        <xdr:cNvSpPr txBox="1"/>
      </xdr:nvSpPr>
      <xdr:spPr>
        <a:xfrm>
          <a:off x="1084279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5" name="直線コネクタ 664">
          <a:extLst>
            <a:ext uri="{FF2B5EF4-FFF2-40B4-BE49-F238E27FC236}">
              <a16:creationId xmlns:a16="http://schemas.microsoft.com/office/drawing/2014/main" id="{F363FF38-0FD3-4A75-A4A9-564C95CAA476}"/>
            </a:ext>
          </a:extLst>
        </xdr:cNvPr>
        <xdr:cNvCxnSpPr/>
      </xdr:nvCxnSpPr>
      <xdr:spPr>
        <a:xfrm>
          <a:off x="1120394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6" name="テキスト ボックス 665">
          <a:extLst>
            <a:ext uri="{FF2B5EF4-FFF2-40B4-BE49-F238E27FC236}">
              <a16:creationId xmlns:a16="http://schemas.microsoft.com/office/drawing/2014/main" id="{2BF01905-A1C5-4817-8342-8914AB002A3E}"/>
            </a:ext>
          </a:extLst>
        </xdr:cNvPr>
        <xdr:cNvSpPr txBox="1"/>
      </xdr:nvSpPr>
      <xdr:spPr>
        <a:xfrm>
          <a:off x="10842791" y="1727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7" name="直線コネクタ 666">
          <a:extLst>
            <a:ext uri="{FF2B5EF4-FFF2-40B4-BE49-F238E27FC236}">
              <a16:creationId xmlns:a16="http://schemas.microsoft.com/office/drawing/2014/main" id="{FA6B6FBB-C058-4A44-9C5C-DCC4E6B7AEAE}"/>
            </a:ext>
          </a:extLst>
        </xdr:cNvPr>
        <xdr:cNvCxnSpPr/>
      </xdr:nvCxnSpPr>
      <xdr:spPr>
        <a:xfrm>
          <a:off x="1120394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8" name="テキスト ボックス 667">
          <a:extLst>
            <a:ext uri="{FF2B5EF4-FFF2-40B4-BE49-F238E27FC236}">
              <a16:creationId xmlns:a16="http://schemas.microsoft.com/office/drawing/2014/main" id="{6232E3ED-C2B8-4CF5-9824-1BA73B4BC96A}"/>
            </a:ext>
          </a:extLst>
        </xdr:cNvPr>
        <xdr:cNvSpPr txBox="1"/>
      </xdr:nvSpPr>
      <xdr:spPr>
        <a:xfrm>
          <a:off x="10905006" y="1694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9" name="直線コネクタ 668">
          <a:extLst>
            <a:ext uri="{FF2B5EF4-FFF2-40B4-BE49-F238E27FC236}">
              <a16:creationId xmlns:a16="http://schemas.microsoft.com/office/drawing/2014/main" id="{8D6F292E-8225-42B2-94A7-DAB9DA85A12C}"/>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0" name="【公民館】&#10;有形固定資産減価償却率グラフ枠">
          <a:extLst>
            <a:ext uri="{FF2B5EF4-FFF2-40B4-BE49-F238E27FC236}">
              <a16:creationId xmlns:a16="http://schemas.microsoft.com/office/drawing/2014/main" id="{42749639-471B-47D8-B98B-242534A6E247}"/>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63137</xdr:rowOff>
    </xdr:from>
    <xdr:to>
      <xdr:col>85</xdr:col>
      <xdr:colOff>126364</xdr:colOff>
      <xdr:row>109</xdr:row>
      <xdr:rowOff>35379</xdr:rowOff>
    </xdr:to>
    <xdr:cxnSp macro="">
      <xdr:nvCxnSpPr>
        <xdr:cNvPr id="671" name="直線コネクタ 670">
          <a:extLst>
            <a:ext uri="{FF2B5EF4-FFF2-40B4-BE49-F238E27FC236}">
              <a16:creationId xmlns:a16="http://schemas.microsoft.com/office/drawing/2014/main" id="{DA1CDEE0-BFE7-461E-B3CA-AA76E64322F8}"/>
            </a:ext>
          </a:extLst>
        </xdr:cNvPr>
        <xdr:cNvCxnSpPr/>
      </xdr:nvCxnSpPr>
      <xdr:spPr>
        <a:xfrm flipV="1">
          <a:off x="14703424" y="17204327"/>
          <a:ext cx="0" cy="1519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72" name="【公民館】&#10;有形固定資産減価償却率最小値テキスト">
          <a:extLst>
            <a:ext uri="{FF2B5EF4-FFF2-40B4-BE49-F238E27FC236}">
              <a16:creationId xmlns:a16="http://schemas.microsoft.com/office/drawing/2014/main" id="{8CEF1182-2F1C-4F4F-96C8-F7273188179C}"/>
            </a:ext>
          </a:extLst>
        </xdr:cNvPr>
        <xdr:cNvSpPr txBox="1"/>
      </xdr:nvSpPr>
      <xdr:spPr>
        <a:xfrm>
          <a:off x="1474216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73" name="直線コネクタ 672">
          <a:extLst>
            <a:ext uri="{FF2B5EF4-FFF2-40B4-BE49-F238E27FC236}">
              <a16:creationId xmlns:a16="http://schemas.microsoft.com/office/drawing/2014/main" id="{423C9FE0-C1AB-4752-9222-00F99427010D}"/>
            </a:ext>
          </a:extLst>
        </xdr:cNvPr>
        <xdr:cNvCxnSpPr/>
      </xdr:nvCxnSpPr>
      <xdr:spPr>
        <a:xfrm>
          <a:off x="14611350" y="187234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9814</xdr:rowOff>
    </xdr:from>
    <xdr:ext cx="340478" cy="259045"/>
    <xdr:sp macro="" textlink="">
      <xdr:nvSpPr>
        <xdr:cNvPr id="674" name="【公民館】&#10;有形固定資産減価償却率最大値テキスト">
          <a:extLst>
            <a:ext uri="{FF2B5EF4-FFF2-40B4-BE49-F238E27FC236}">
              <a16:creationId xmlns:a16="http://schemas.microsoft.com/office/drawing/2014/main" id="{2A4E72E6-CD00-4CC9-83EB-184CEA5CC6E4}"/>
            </a:ext>
          </a:extLst>
        </xdr:cNvPr>
        <xdr:cNvSpPr txBox="1"/>
      </xdr:nvSpPr>
      <xdr:spPr>
        <a:xfrm>
          <a:off x="14742160" y="169852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63137</xdr:rowOff>
    </xdr:from>
    <xdr:to>
      <xdr:col>86</xdr:col>
      <xdr:colOff>25400</xdr:colOff>
      <xdr:row>100</xdr:row>
      <xdr:rowOff>63137</xdr:rowOff>
    </xdr:to>
    <xdr:cxnSp macro="">
      <xdr:nvCxnSpPr>
        <xdr:cNvPr id="675" name="直線コネクタ 674">
          <a:extLst>
            <a:ext uri="{FF2B5EF4-FFF2-40B4-BE49-F238E27FC236}">
              <a16:creationId xmlns:a16="http://schemas.microsoft.com/office/drawing/2014/main" id="{E27899A2-FE59-4287-93AE-B79E90C68054}"/>
            </a:ext>
          </a:extLst>
        </xdr:cNvPr>
        <xdr:cNvCxnSpPr/>
      </xdr:nvCxnSpPr>
      <xdr:spPr>
        <a:xfrm>
          <a:off x="14611350" y="172043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41746</xdr:rowOff>
    </xdr:from>
    <xdr:ext cx="405111" cy="259045"/>
    <xdr:sp macro="" textlink="">
      <xdr:nvSpPr>
        <xdr:cNvPr id="676" name="【公民館】&#10;有形固定資産減価償却率平均値テキスト">
          <a:extLst>
            <a:ext uri="{FF2B5EF4-FFF2-40B4-BE49-F238E27FC236}">
              <a16:creationId xmlns:a16="http://schemas.microsoft.com/office/drawing/2014/main" id="{E2D0059E-B5E5-41D1-AFB3-899138B33C4D}"/>
            </a:ext>
          </a:extLst>
        </xdr:cNvPr>
        <xdr:cNvSpPr txBox="1"/>
      </xdr:nvSpPr>
      <xdr:spPr>
        <a:xfrm>
          <a:off x="14742160" y="180439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18869</xdr:rowOff>
    </xdr:from>
    <xdr:to>
      <xdr:col>85</xdr:col>
      <xdr:colOff>177800</xdr:colOff>
      <xdr:row>106</xdr:row>
      <xdr:rowOff>120469</xdr:rowOff>
    </xdr:to>
    <xdr:sp macro="" textlink="">
      <xdr:nvSpPr>
        <xdr:cNvPr id="677" name="フローチャート: 判断 676">
          <a:extLst>
            <a:ext uri="{FF2B5EF4-FFF2-40B4-BE49-F238E27FC236}">
              <a16:creationId xmlns:a16="http://schemas.microsoft.com/office/drawing/2014/main" id="{2FEB2239-2537-466D-99F7-2C6D0CC9785D}"/>
            </a:ext>
          </a:extLst>
        </xdr:cNvPr>
        <xdr:cNvSpPr/>
      </xdr:nvSpPr>
      <xdr:spPr>
        <a:xfrm>
          <a:off x="14649450" y="18196379"/>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49893</xdr:rowOff>
    </xdr:from>
    <xdr:to>
      <xdr:col>81</xdr:col>
      <xdr:colOff>101600</xdr:colOff>
      <xdr:row>106</xdr:row>
      <xdr:rowOff>151493</xdr:rowOff>
    </xdr:to>
    <xdr:sp macro="" textlink="">
      <xdr:nvSpPr>
        <xdr:cNvPr id="678" name="フローチャート: 判断 677">
          <a:extLst>
            <a:ext uri="{FF2B5EF4-FFF2-40B4-BE49-F238E27FC236}">
              <a16:creationId xmlns:a16="http://schemas.microsoft.com/office/drawing/2014/main" id="{0E86EF1B-4291-4D65-B6F1-6CB6938671A8}"/>
            </a:ext>
          </a:extLst>
        </xdr:cNvPr>
        <xdr:cNvSpPr/>
      </xdr:nvSpPr>
      <xdr:spPr>
        <a:xfrm>
          <a:off x="13887450" y="1822740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36830</xdr:rowOff>
    </xdr:from>
    <xdr:to>
      <xdr:col>76</xdr:col>
      <xdr:colOff>165100</xdr:colOff>
      <xdr:row>106</xdr:row>
      <xdr:rowOff>138430</xdr:rowOff>
    </xdr:to>
    <xdr:sp macro="" textlink="">
      <xdr:nvSpPr>
        <xdr:cNvPr id="679" name="フローチャート: 判断 678">
          <a:extLst>
            <a:ext uri="{FF2B5EF4-FFF2-40B4-BE49-F238E27FC236}">
              <a16:creationId xmlns:a16="http://schemas.microsoft.com/office/drawing/2014/main" id="{4154A98F-0DE3-42DE-8525-AA6A05C66B22}"/>
            </a:ext>
          </a:extLst>
        </xdr:cNvPr>
        <xdr:cNvSpPr/>
      </xdr:nvSpPr>
      <xdr:spPr>
        <a:xfrm>
          <a:off x="13089890" y="18210530"/>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61323</xdr:rowOff>
    </xdr:from>
    <xdr:to>
      <xdr:col>72</xdr:col>
      <xdr:colOff>38100</xdr:colOff>
      <xdr:row>106</xdr:row>
      <xdr:rowOff>162923</xdr:rowOff>
    </xdr:to>
    <xdr:sp macro="" textlink="">
      <xdr:nvSpPr>
        <xdr:cNvPr id="680" name="フローチャート: 判断 679">
          <a:extLst>
            <a:ext uri="{FF2B5EF4-FFF2-40B4-BE49-F238E27FC236}">
              <a16:creationId xmlns:a16="http://schemas.microsoft.com/office/drawing/2014/main" id="{E0227E27-E5F5-4E87-AF85-81DC4619E181}"/>
            </a:ext>
          </a:extLst>
        </xdr:cNvPr>
        <xdr:cNvSpPr/>
      </xdr:nvSpPr>
      <xdr:spPr>
        <a:xfrm>
          <a:off x="12303760" y="18231213"/>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27032</xdr:rowOff>
    </xdr:from>
    <xdr:to>
      <xdr:col>67</xdr:col>
      <xdr:colOff>101600</xdr:colOff>
      <xdr:row>106</xdr:row>
      <xdr:rowOff>128632</xdr:rowOff>
    </xdr:to>
    <xdr:sp macro="" textlink="">
      <xdr:nvSpPr>
        <xdr:cNvPr id="681" name="フローチャート: 判断 680">
          <a:extLst>
            <a:ext uri="{FF2B5EF4-FFF2-40B4-BE49-F238E27FC236}">
              <a16:creationId xmlns:a16="http://schemas.microsoft.com/office/drawing/2014/main" id="{E3B30FC1-AB30-4BE2-A3D9-EB79819AE0F0}"/>
            </a:ext>
          </a:extLst>
        </xdr:cNvPr>
        <xdr:cNvSpPr/>
      </xdr:nvSpPr>
      <xdr:spPr>
        <a:xfrm>
          <a:off x="11487150" y="18198827"/>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7B966350-3DB6-4245-B503-44158A6C49A6}"/>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E28A51CC-957F-4B61-88C7-AA114CC539D5}"/>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4F32737F-21F2-4A95-8993-D00F37DAFCA8}"/>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0485F088-2EAC-43F5-906C-2AD9D6C69C69}"/>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4C81D573-26C4-4B27-B1C2-EA5743B695F8}"/>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76019</xdr:rowOff>
    </xdr:from>
    <xdr:to>
      <xdr:col>85</xdr:col>
      <xdr:colOff>177800</xdr:colOff>
      <xdr:row>109</xdr:row>
      <xdr:rowOff>6169</xdr:rowOff>
    </xdr:to>
    <xdr:sp macro="" textlink="">
      <xdr:nvSpPr>
        <xdr:cNvPr id="687" name="楕円 686">
          <a:extLst>
            <a:ext uri="{FF2B5EF4-FFF2-40B4-BE49-F238E27FC236}">
              <a16:creationId xmlns:a16="http://schemas.microsoft.com/office/drawing/2014/main" id="{C00FCA06-E04B-4F20-B088-D7DD5221623C}"/>
            </a:ext>
          </a:extLst>
        </xdr:cNvPr>
        <xdr:cNvSpPr/>
      </xdr:nvSpPr>
      <xdr:spPr>
        <a:xfrm>
          <a:off x="14649450" y="1859261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162396</xdr:rowOff>
    </xdr:from>
    <xdr:ext cx="405111" cy="259045"/>
    <xdr:sp macro="" textlink="">
      <xdr:nvSpPr>
        <xdr:cNvPr id="688" name="【公民館】&#10;有形固定資産減価償却率該当値テキスト">
          <a:extLst>
            <a:ext uri="{FF2B5EF4-FFF2-40B4-BE49-F238E27FC236}">
              <a16:creationId xmlns:a16="http://schemas.microsoft.com/office/drawing/2014/main" id="{9C31C0C5-F887-4556-B332-7C62BEBC417A}"/>
            </a:ext>
          </a:extLst>
        </xdr:cNvPr>
        <xdr:cNvSpPr txBox="1"/>
      </xdr:nvSpPr>
      <xdr:spPr>
        <a:xfrm>
          <a:off x="14742160" y="18509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43362</xdr:rowOff>
    </xdr:from>
    <xdr:to>
      <xdr:col>81</xdr:col>
      <xdr:colOff>101600</xdr:colOff>
      <xdr:row>108</xdr:row>
      <xdr:rowOff>144962</xdr:rowOff>
    </xdr:to>
    <xdr:sp macro="" textlink="">
      <xdr:nvSpPr>
        <xdr:cNvPr id="689" name="楕円 688">
          <a:extLst>
            <a:ext uri="{FF2B5EF4-FFF2-40B4-BE49-F238E27FC236}">
              <a16:creationId xmlns:a16="http://schemas.microsoft.com/office/drawing/2014/main" id="{239BC178-8CCE-498A-8EAC-14B2A9C23675}"/>
            </a:ext>
          </a:extLst>
        </xdr:cNvPr>
        <xdr:cNvSpPr/>
      </xdr:nvSpPr>
      <xdr:spPr>
        <a:xfrm>
          <a:off x="13887450" y="1856186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94162</xdr:rowOff>
    </xdr:from>
    <xdr:to>
      <xdr:col>85</xdr:col>
      <xdr:colOff>127000</xdr:colOff>
      <xdr:row>108</xdr:row>
      <xdr:rowOff>126819</xdr:rowOff>
    </xdr:to>
    <xdr:cxnSp macro="">
      <xdr:nvCxnSpPr>
        <xdr:cNvPr id="690" name="直線コネクタ 689">
          <a:extLst>
            <a:ext uri="{FF2B5EF4-FFF2-40B4-BE49-F238E27FC236}">
              <a16:creationId xmlns:a16="http://schemas.microsoft.com/office/drawing/2014/main" id="{308DBF09-C316-4357-B23F-CBEC0AC20454}"/>
            </a:ext>
          </a:extLst>
        </xdr:cNvPr>
        <xdr:cNvCxnSpPr/>
      </xdr:nvCxnSpPr>
      <xdr:spPr>
        <a:xfrm>
          <a:off x="13942060" y="18614572"/>
          <a:ext cx="762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17236</xdr:rowOff>
    </xdr:from>
    <xdr:to>
      <xdr:col>76</xdr:col>
      <xdr:colOff>165100</xdr:colOff>
      <xdr:row>108</xdr:row>
      <xdr:rowOff>118836</xdr:rowOff>
    </xdr:to>
    <xdr:sp macro="" textlink="">
      <xdr:nvSpPr>
        <xdr:cNvPr id="691" name="楕円 690">
          <a:extLst>
            <a:ext uri="{FF2B5EF4-FFF2-40B4-BE49-F238E27FC236}">
              <a16:creationId xmlns:a16="http://schemas.microsoft.com/office/drawing/2014/main" id="{9001EA1C-33CE-4B3C-BB9D-7F4229C4B777}"/>
            </a:ext>
          </a:extLst>
        </xdr:cNvPr>
        <xdr:cNvSpPr/>
      </xdr:nvSpPr>
      <xdr:spPr>
        <a:xfrm>
          <a:off x="13089890" y="18537646"/>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68036</xdr:rowOff>
    </xdr:from>
    <xdr:to>
      <xdr:col>81</xdr:col>
      <xdr:colOff>50800</xdr:colOff>
      <xdr:row>108</xdr:row>
      <xdr:rowOff>94162</xdr:rowOff>
    </xdr:to>
    <xdr:cxnSp macro="">
      <xdr:nvCxnSpPr>
        <xdr:cNvPr id="692" name="直線コネクタ 691">
          <a:extLst>
            <a:ext uri="{FF2B5EF4-FFF2-40B4-BE49-F238E27FC236}">
              <a16:creationId xmlns:a16="http://schemas.microsoft.com/office/drawing/2014/main" id="{95CFCE65-2167-4443-BEBD-6E99990C2D02}"/>
            </a:ext>
          </a:extLst>
        </xdr:cNvPr>
        <xdr:cNvCxnSpPr/>
      </xdr:nvCxnSpPr>
      <xdr:spPr>
        <a:xfrm>
          <a:off x="13144500" y="18582731"/>
          <a:ext cx="797560" cy="3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156029</xdr:rowOff>
    </xdr:from>
    <xdr:to>
      <xdr:col>72</xdr:col>
      <xdr:colOff>38100</xdr:colOff>
      <xdr:row>108</xdr:row>
      <xdr:rowOff>86179</xdr:rowOff>
    </xdr:to>
    <xdr:sp macro="" textlink="">
      <xdr:nvSpPr>
        <xdr:cNvPr id="693" name="楕円 692">
          <a:extLst>
            <a:ext uri="{FF2B5EF4-FFF2-40B4-BE49-F238E27FC236}">
              <a16:creationId xmlns:a16="http://schemas.microsoft.com/office/drawing/2014/main" id="{113DD846-7911-4818-A0D0-4168D66BFD11}"/>
            </a:ext>
          </a:extLst>
        </xdr:cNvPr>
        <xdr:cNvSpPr/>
      </xdr:nvSpPr>
      <xdr:spPr>
        <a:xfrm>
          <a:off x="12303760" y="1850117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35379</xdr:rowOff>
    </xdr:from>
    <xdr:to>
      <xdr:col>76</xdr:col>
      <xdr:colOff>114300</xdr:colOff>
      <xdr:row>108</xdr:row>
      <xdr:rowOff>68036</xdr:rowOff>
    </xdr:to>
    <xdr:cxnSp macro="">
      <xdr:nvCxnSpPr>
        <xdr:cNvPr id="694" name="直線コネクタ 693">
          <a:extLst>
            <a:ext uri="{FF2B5EF4-FFF2-40B4-BE49-F238E27FC236}">
              <a16:creationId xmlns:a16="http://schemas.microsoft.com/office/drawing/2014/main" id="{568CFA54-1FCA-4382-902C-284B28395840}"/>
            </a:ext>
          </a:extLst>
        </xdr:cNvPr>
        <xdr:cNvCxnSpPr/>
      </xdr:nvCxnSpPr>
      <xdr:spPr>
        <a:xfrm>
          <a:off x="12346940" y="18551979"/>
          <a:ext cx="797560" cy="3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131536</xdr:rowOff>
    </xdr:from>
    <xdr:to>
      <xdr:col>67</xdr:col>
      <xdr:colOff>101600</xdr:colOff>
      <xdr:row>108</xdr:row>
      <xdr:rowOff>61686</xdr:rowOff>
    </xdr:to>
    <xdr:sp macro="" textlink="">
      <xdr:nvSpPr>
        <xdr:cNvPr id="695" name="楕円 694">
          <a:extLst>
            <a:ext uri="{FF2B5EF4-FFF2-40B4-BE49-F238E27FC236}">
              <a16:creationId xmlns:a16="http://schemas.microsoft.com/office/drawing/2014/main" id="{278B3B80-EBD4-44DD-9C51-4C86831B3BFF}"/>
            </a:ext>
          </a:extLst>
        </xdr:cNvPr>
        <xdr:cNvSpPr/>
      </xdr:nvSpPr>
      <xdr:spPr>
        <a:xfrm>
          <a:off x="11487150" y="18480496"/>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10886</xdr:rowOff>
    </xdr:from>
    <xdr:to>
      <xdr:col>71</xdr:col>
      <xdr:colOff>177800</xdr:colOff>
      <xdr:row>108</xdr:row>
      <xdr:rowOff>35379</xdr:rowOff>
    </xdr:to>
    <xdr:cxnSp macro="">
      <xdr:nvCxnSpPr>
        <xdr:cNvPr id="696" name="直線コネクタ 695">
          <a:extLst>
            <a:ext uri="{FF2B5EF4-FFF2-40B4-BE49-F238E27FC236}">
              <a16:creationId xmlns:a16="http://schemas.microsoft.com/office/drawing/2014/main" id="{0716BD91-118F-4E76-AD05-B151A9B97B2F}"/>
            </a:ext>
          </a:extLst>
        </xdr:cNvPr>
        <xdr:cNvCxnSpPr/>
      </xdr:nvCxnSpPr>
      <xdr:spPr>
        <a:xfrm>
          <a:off x="11541760" y="18529391"/>
          <a:ext cx="805180" cy="2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168020</xdr:rowOff>
    </xdr:from>
    <xdr:ext cx="405111" cy="259045"/>
    <xdr:sp macro="" textlink="">
      <xdr:nvSpPr>
        <xdr:cNvPr id="697" name="n_1aveValue【公民館】&#10;有形固定資産減価償却率">
          <a:extLst>
            <a:ext uri="{FF2B5EF4-FFF2-40B4-BE49-F238E27FC236}">
              <a16:creationId xmlns:a16="http://schemas.microsoft.com/office/drawing/2014/main" id="{C3007B3F-18E9-400A-9E40-209FFBF44F8F}"/>
            </a:ext>
          </a:extLst>
        </xdr:cNvPr>
        <xdr:cNvSpPr txBox="1"/>
      </xdr:nvSpPr>
      <xdr:spPr>
        <a:xfrm>
          <a:off x="13738234" y="18002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154957</xdr:rowOff>
    </xdr:from>
    <xdr:ext cx="405111" cy="259045"/>
    <xdr:sp macro="" textlink="">
      <xdr:nvSpPr>
        <xdr:cNvPr id="698" name="n_2aveValue【公民館】&#10;有形固定資産減価償却率">
          <a:extLst>
            <a:ext uri="{FF2B5EF4-FFF2-40B4-BE49-F238E27FC236}">
              <a16:creationId xmlns:a16="http://schemas.microsoft.com/office/drawing/2014/main" id="{D70EE620-4155-4FD3-A90A-CE2C9F5D43B1}"/>
            </a:ext>
          </a:extLst>
        </xdr:cNvPr>
        <xdr:cNvSpPr txBox="1"/>
      </xdr:nvSpPr>
      <xdr:spPr>
        <a:xfrm>
          <a:off x="12957184" y="1798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8000</xdr:rowOff>
    </xdr:from>
    <xdr:ext cx="405111" cy="259045"/>
    <xdr:sp macro="" textlink="">
      <xdr:nvSpPr>
        <xdr:cNvPr id="699" name="n_3aveValue【公民館】&#10;有形固定資産減価償却率">
          <a:extLst>
            <a:ext uri="{FF2B5EF4-FFF2-40B4-BE49-F238E27FC236}">
              <a16:creationId xmlns:a16="http://schemas.microsoft.com/office/drawing/2014/main" id="{AC54FCB4-028C-4FD4-B3CA-D46777ED4156}"/>
            </a:ext>
          </a:extLst>
        </xdr:cNvPr>
        <xdr:cNvSpPr txBox="1"/>
      </xdr:nvSpPr>
      <xdr:spPr>
        <a:xfrm>
          <a:off x="12171054" y="18012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145159</xdr:rowOff>
    </xdr:from>
    <xdr:ext cx="405111" cy="259045"/>
    <xdr:sp macro="" textlink="">
      <xdr:nvSpPr>
        <xdr:cNvPr id="700" name="n_4aveValue【公民館】&#10;有形固定資産減価償却率">
          <a:extLst>
            <a:ext uri="{FF2B5EF4-FFF2-40B4-BE49-F238E27FC236}">
              <a16:creationId xmlns:a16="http://schemas.microsoft.com/office/drawing/2014/main" id="{A8AF6890-9B22-4A27-B2AF-EEE1B5C1D21B}"/>
            </a:ext>
          </a:extLst>
        </xdr:cNvPr>
        <xdr:cNvSpPr txBox="1"/>
      </xdr:nvSpPr>
      <xdr:spPr>
        <a:xfrm>
          <a:off x="11354444" y="1797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136089</xdr:rowOff>
    </xdr:from>
    <xdr:ext cx="405111" cy="259045"/>
    <xdr:sp macro="" textlink="">
      <xdr:nvSpPr>
        <xdr:cNvPr id="701" name="n_1mainValue【公民館】&#10;有形固定資産減価償却率">
          <a:extLst>
            <a:ext uri="{FF2B5EF4-FFF2-40B4-BE49-F238E27FC236}">
              <a16:creationId xmlns:a16="http://schemas.microsoft.com/office/drawing/2014/main" id="{10B0F045-829A-49E7-9195-0BC22D9512E2}"/>
            </a:ext>
          </a:extLst>
        </xdr:cNvPr>
        <xdr:cNvSpPr txBox="1"/>
      </xdr:nvSpPr>
      <xdr:spPr>
        <a:xfrm>
          <a:off x="13738234" y="18648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109963</xdr:rowOff>
    </xdr:from>
    <xdr:ext cx="405111" cy="259045"/>
    <xdr:sp macro="" textlink="">
      <xdr:nvSpPr>
        <xdr:cNvPr id="702" name="n_2mainValue【公民館】&#10;有形固定資産減価償却率">
          <a:extLst>
            <a:ext uri="{FF2B5EF4-FFF2-40B4-BE49-F238E27FC236}">
              <a16:creationId xmlns:a16="http://schemas.microsoft.com/office/drawing/2014/main" id="{E4C16267-268F-490C-9533-18574F65BE7D}"/>
            </a:ext>
          </a:extLst>
        </xdr:cNvPr>
        <xdr:cNvSpPr txBox="1"/>
      </xdr:nvSpPr>
      <xdr:spPr>
        <a:xfrm>
          <a:off x="12957184" y="18624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77306</xdr:rowOff>
    </xdr:from>
    <xdr:ext cx="405111" cy="259045"/>
    <xdr:sp macro="" textlink="">
      <xdr:nvSpPr>
        <xdr:cNvPr id="703" name="n_3mainValue【公民館】&#10;有形固定資産減価償却率">
          <a:extLst>
            <a:ext uri="{FF2B5EF4-FFF2-40B4-BE49-F238E27FC236}">
              <a16:creationId xmlns:a16="http://schemas.microsoft.com/office/drawing/2014/main" id="{09BD7EB5-616C-4224-80E4-887966554C59}"/>
            </a:ext>
          </a:extLst>
        </xdr:cNvPr>
        <xdr:cNvSpPr txBox="1"/>
      </xdr:nvSpPr>
      <xdr:spPr>
        <a:xfrm>
          <a:off x="12171054" y="18593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52813</xdr:rowOff>
    </xdr:from>
    <xdr:ext cx="405111" cy="259045"/>
    <xdr:sp macro="" textlink="">
      <xdr:nvSpPr>
        <xdr:cNvPr id="704" name="n_4mainValue【公民館】&#10;有形固定資産減価償却率">
          <a:extLst>
            <a:ext uri="{FF2B5EF4-FFF2-40B4-BE49-F238E27FC236}">
              <a16:creationId xmlns:a16="http://schemas.microsoft.com/office/drawing/2014/main" id="{76E4D777-943E-4CD1-8263-08F6328E4D0A}"/>
            </a:ext>
          </a:extLst>
        </xdr:cNvPr>
        <xdr:cNvSpPr txBox="1"/>
      </xdr:nvSpPr>
      <xdr:spPr>
        <a:xfrm>
          <a:off x="11354444" y="18573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5" name="正方形/長方形 704">
          <a:extLst>
            <a:ext uri="{FF2B5EF4-FFF2-40B4-BE49-F238E27FC236}">
              <a16:creationId xmlns:a16="http://schemas.microsoft.com/office/drawing/2014/main" id="{67AA9A3E-24CC-4991-9627-81489DBB57BA}"/>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6" name="正方形/長方形 705">
          <a:extLst>
            <a:ext uri="{FF2B5EF4-FFF2-40B4-BE49-F238E27FC236}">
              <a16:creationId xmlns:a16="http://schemas.microsoft.com/office/drawing/2014/main" id="{E03CCAAC-5212-4C16-AA4C-D5B75E5EC990}"/>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7" name="正方形/長方形 706">
          <a:extLst>
            <a:ext uri="{FF2B5EF4-FFF2-40B4-BE49-F238E27FC236}">
              <a16:creationId xmlns:a16="http://schemas.microsoft.com/office/drawing/2014/main" id="{C681338A-A86F-469C-8E56-29A24E13EB24}"/>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8" name="正方形/長方形 707">
          <a:extLst>
            <a:ext uri="{FF2B5EF4-FFF2-40B4-BE49-F238E27FC236}">
              <a16:creationId xmlns:a16="http://schemas.microsoft.com/office/drawing/2014/main" id="{4B2D317E-0959-4316-88FA-F4581A492024}"/>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9" name="正方形/長方形 708">
          <a:extLst>
            <a:ext uri="{FF2B5EF4-FFF2-40B4-BE49-F238E27FC236}">
              <a16:creationId xmlns:a16="http://schemas.microsoft.com/office/drawing/2014/main" id="{92CDCF20-52B2-42B1-B858-11A64F2F0EBE}"/>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0" name="正方形/長方形 709">
          <a:extLst>
            <a:ext uri="{FF2B5EF4-FFF2-40B4-BE49-F238E27FC236}">
              <a16:creationId xmlns:a16="http://schemas.microsoft.com/office/drawing/2014/main" id="{33334E50-B685-49B7-91F1-038BC26B5F56}"/>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1" name="正方形/長方形 710">
          <a:extLst>
            <a:ext uri="{FF2B5EF4-FFF2-40B4-BE49-F238E27FC236}">
              <a16:creationId xmlns:a16="http://schemas.microsoft.com/office/drawing/2014/main" id="{62FA3831-74A3-4C15-8FBC-81475070483E}"/>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2" name="正方形/長方形 711">
          <a:extLst>
            <a:ext uri="{FF2B5EF4-FFF2-40B4-BE49-F238E27FC236}">
              <a16:creationId xmlns:a16="http://schemas.microsoft.com/office/drawing/2014/main" id="{3D7051CD-8660-42F2-9901-E2270801AB37}"/>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3" name="テキスト ボックス 712">
          <a:extLst>
            <a:ext uri="{FF2B5EF4-FFF2-40B4-BE49-F238E27FC236}">
              <a16:creationId xmlns:a16="http://schemas.microsoft.com/office/drawing/2014/main" id="{3CEA0BB7-B56B-4426-93B5-B5AA69B6B0E5}"/>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4" name="直線コネクタ 713">
          <a:extLst>
            <a:ext uri="{FF2B5EF4-FFF2-40B4-BE49-F238E27FC236}">
              <a16:creationId xmlns:a16="http://schemas.microsoft.com/office/drawing/2014/main" id="{64285559-D0E5-4FBF-B9F1-9EA3C8A37DA8}"/>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5" name="直線コネクタ 714">
          <a:extLst>
            <a:ext uri="{FF2B5EF4-FFF2-40B4-BE49-F238E27FC236}">
              <a16:creationId xmlns:a16="http://schemas.microsoft.com/office/drawing/2014/main" id="{532C8880-3E72-4763-8E86-45FCCD22EEFF}"/>
            </a:ext>
          </a:extLst>
        </xdr:cNvPr>
        <xdr:cNvCxnSpPr/>
      </xdr:nvCxnSpPr>
      <xdr:spPr>
        <a:xfrm>
          <a:off x="1645920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6" name="テキスト ボックス 715">
          <a:extLst>
            <a:ext uri="{FF2B5EF4-FFF2-40B4-BE49-F238E27FC236}">
              <a16:creationId xmlns:a16="http://schemas.microsoft.com/office/drawing/2014/main" id="{AC363B12-C16E-4570-998D-FBFE12496000}"/>
            </a:ext>
          </a:extLst>
        </xdr:cNvPr>
        <xdr:cNvSpPr txBox="1"/>
      </xdr:nvSpPr>
      <xdr:spPr>
        <a:xfrm>
          <a:off x="16047266"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7" name="直線コネクタ 716">
          <a:extLst>
            <a:ext uri="{FF2B5EF4-FFF2-40B4-BE49-F238E27FC236}">
              <a16:creationId xmlns:a16="http://schemas.microsoft.com/office/drawing/2014/main" id="{D9E389F5-DD50-45E8-A993-6F6BAB2FE0C0}"/>
            </a:ext>
          </a:extLst>
        </xdr:cNvPr>
        <xdr:cNvCxnSpPr/>
      </xdr:nvCxnSpPr>
      <xdr:spPr>
        <a:xfrm>
          <a:off x="1645920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8" name="テキスト ボックス 717">
          <a:extLst>
            <a:ext uri="{FF2B5EF4-FFF2-40B4-BE49-F238E27FC236}">
              <a16:creationId xmlns:a16="http://schemas.microsoft.com/office/drawing/2014/main" id="{F4A8CFCA-6F28-4A5E-8C4A-62E48C524623}"/>
            </a:ext>
          </a:extLst>
        </xdr:cNvPr>
        <xdr:cNvSpPr txBox="1"/>
      </xdr:nvSpPr>
      <xdr:spPr>
        <a:xfrm>
          <a:off x="16047266" y="1825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9" name="直線コネクタ 718">
          <a:extLst>
            <a:ext uri="{FF2B5EF4-FFF2-40B4-BE49-F238E27FC236}">
              <a16:creationId xmlns:a16="http://schemas.microsoft.com/office/drawing/2014/main" id="{E3CD3D07-247E-4029-A19F-7939FB6457FB}"/>
            </a:ext>
          </a:extLst>
        </xdr:cNvPr>
        <xdr:cNvCxnSpPr/>
      </xdr:nvCxnSpPr>
      <xdr:spPr>
        <a:xfrm>
          <a:off x="1645920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20" name="テキスト ボックス 719">
          <a:extLst>
            <a:ext uri="{FF2B5EF4-FFF2-40B4-BE49-F238E27FC236}">
              <a16:creationId xmlns:a16="http://schemas.microsoft.com/office/drawing/2014/main" id="{21E31370-E37B-4D76-8582-D9D2EF07AC78}"/>
            </a:ext>
          </a:extLst>
        </xdr:cNvPr>
        <xdr:cNvSpPr txBox="1"/>
      </xdr:nvSpPr>
      <xdr:spPr>
        <a:xfrm>
          <a:off x="16047266" y="1792425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21" name="直線コネクタ 720">
          <a:extLst>
            <a:ext uri="{FF2B5EF4-FFF2-40B4-BE49-F238E27FC236}">
              <a16:creationId xmlns:a16="http://schemas.microsoft.com/office/drawing/2014/main" id="{0756E291-EEEF-4F8F-805C-62D63ACAD16C}"/>
            </a:ext>
          </a:extLst>
        </xdr:cNvPr>
        <xdr:cNvCxnSpPr/>
      </xdr:nvCxnSpPr>
      <xdr:spPr>
        <a:xfrm>
          <a:off x="1645920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22" name="テキスト ボックス 721">
          <a:extLst>
            <a:ext uri="{FF2B5EF4-FFF2-40B4-BE49-F238E27FC236}">
              <a16:creationId xmlns:a16="http://schemas.microsoft.com/office/drawing/2014/main" id="{46F580AB-693F-418E-9D42-173B55F66103}"/>
            </a:ext>
          </a:extLst>
        </xdr:cNvPr>
        <xdr:cNvSpPr txBox="1"/>
      </xdr:nvSpPr>
      <xdr:spPr>
        <a:xfrm>
          <a:off x="1604726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3" name="直線コネクタ 722">
          <a:extLst>
            <a:ext uri="{FF2B5EF4-FFF2-40B4-BE49-F238E27FC236}">
              <a16:creationId xmlns:a16="http://schemas.microsoft.com/office/drawing/2014/main" id="{B73CB6DD-8670-45F3-991B-E9465A1669E3}"/>
            </a:ext>
          </a:extLst>
        </xdr:cNvPr>
        <xdr:cNvCxnSpPr/>
      </xdr:nvCxnSpPr>
      <xdr:spPr>
        <a:xfrm>
          <a:off x="1645920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4" name="テキスト ボックス 723">
          <a:extLst>
            <a:ext uri="{FF2B5EF4-FFF2-40B4-BE49-F238E27FC236}">
              <a16:creationId xmlns:a16="http://schemas.microsoft.com/office/drawing/2014/main" id="{566417BD-B0AC-4BB2-9868-CAD0C06698F2}"/>
            </a:ext>
          </a:extLst>
        </xdr:cNvPr>
        <xdr:cNvSpPr txBox="1"/>
      </xdr:nvSpPr>
      <xdr:spPr>
        <a:xfrm>
          <a:off x="16047266" y="1727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5" name="直線コネクタ 724">
          <a:extLst>
            <a:ext uri="{FF2B5EF4-FFF2-40B4-BE49-F238E27FC236}">
              <a16:creationId xmlns:a16="http://schemas.microsoft.com/office/drawing/2014/main" id="{3B69B3EF-1EAE-4EC3-A1D1-18ADB06621DE}"/>
            </a:ext>
          </a:extLst>
        </xdr:cNvPr>
        <xdr:cNvCxnSpPr/>
      </xdr:nvCxnSpPr>
      <xdr:spPr>
        <a:xfrm>
          <a:off x="1645920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6" name="テキスト ボックス 725">
          <a:extLst>
            <a:ext uri="{FF2B5EF4-FFF2-40B4-BE49-F238E27FC236}">
              <a16:creationId xmlns:a16="http://schemas.microsoft.com/office/drawing/2014/main" id="{74D4BB45-57AC-40D7-80A9-DD8334C73B26}"/>
            </a:ext>
          </a:extLst>
        </xdr:cNvPr>
        <xdr:cNvSpPr txBox="1"/>
      </xdr:nvSpPr>
      <xdr:spPr>
        <a:xfrm>
          <a:off x="16047266" y="169464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7" name="直線コネクタ 726">
          <a:extLst>
            <a:ext uri="{FF2B5EF4-FFF2-40B4-BE49-F238E27FC236}">
              <a16:creationId xmlns:a16="http://schemas.microsoft.com/office/drawing/2014/main" id="{BDED8B87-5223-4F76-8858-045CAA302445}"/>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8" name="テキスト ボックス 727">
          <a:extLst>
            <a:ext uri="{FF2B5EF4-FFF2-40B4-BE49-F238E27FC236}">
              <a16:creationId xmlns:a16="http://schemas.microsoft.com/office/drawing/2014/main" id="{7DBCA4D5-88C1-46CE-A149-3B5DA622233E}"/>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9" name="【公民館】&#10;一人当たり面積グラフ枠">
          <a:extLst>
            <a:ext uri="{FF2B5EF4-FFF2-40B4-BE49-F238E27FC236}">
              <a16:creationId xmlns:a16="http://schemas.microsoft.com/office/drawing/2014/main" id="{30CEBC01-7CDC-48F5-BAB9-1620183619CD}"/>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115388</xdr:rowOff>
    </xdr:from>
    <xdr:to>
      <xdr:col>116</xdr:col>
      <xdr:colOff>62864</xdr:colOff>
      <xdr:row>109</xdr:row>
      <xdr:rowOff>16873</xdr:rowOff>
    </xdr:to>
    <xdr:cxnSp macro="">
      <xdr:nvCxnSpPr>
        <xdr:cNvPr id="730" name="直線コネクタ 729">
          <a:extLst>
            <a:ext uri="{FF2B5EF4-FFF2-40B4-BE49-F238E27FC236}">
              <a16:creationId xmlns:a16="http://schemas.microsoft.com/office/drawing/2014/main" id="{B0C443C4-F526-4B56-AD4B-D014FC73A318}"/>
            </a:ext>
          </a:extLst>
        </xdr:cNvPr>
        <xdr:cNvCxnSpPr/>
      </xdr:nvCxnSpPr>
      <xdr:spPr>
        <a:xfrm flipV="1">
          <a:off x="19947254" y="17260388"/>
          <a:ext cx="0" cy="144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20700</xdr:rowOff>
    </xdr:from>
    <xdr:ext cx="469744" cy="259045"/>
    <xdr:sp macro="" textlink="">
      <xdr:nvSpPr>
        <xdr:cNvPr id="731" name="【公民館】&#10;一人当たり面積最小値テキスト">
          <a:extLst>
            <a:ext uri="{FF2B5EF4-FFF2-40B4-BE49-F238E27FC236}">
              <a16:creationId xmlns:a16="http://schemas.microsoft.com/office/drawing/2014/main" id="{B9B78AFB-E6CF-403D-8E2A-25028949CCA4}"/>
            </a:ext>
          </a:extLst>
        </xdr:cNvPr>
        <xdr:cNvSpPr txBox="1"/>
      </xdr:nvSpPr>
      <xdr:spPr>
        <a:xfrm>
          <a:off x="19985990" y="1870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16873</xdr:rowOff>
    </xdr:from>
    <xdr:to>
      <xdr:col>116</xdr:col>
      <xdr:colOff>152400</xdr:colOff>
      <xdr:row>109</xdr:row>
      <xdr:rowOff>16873</xdr:rowOff>
    </xdr:to>
    <xdr:cxnSp macro="">
      <xdr:nvCxnSpPr>
        <xdr:cNvPr id="732" name="直線コネクタ 731">
          <a:extLst>
            <a:ext uri="{FF2B5EF4-FFF2-40B4-BE49-F238E27FC236}">
              <a16:creationId xmlns:a16="http://schemas.microsoft.com/office/drawing/2014/main" id="{43854FC2-482D-45C5-976E-5DCB3B570360}"/>
            </a:ext>
          </a:extLst>
        </xdr:cNvPr>
        <xdr:cNvCxnSpPr/>
      </xdr:nvCxnSpPr>
      <xdr:spPr>
        <a:xfrm>
          <a:off x="19885660" y="1870873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62065</xdr:rowOff>
    </xdr:from>
    <xdr:ext cx="469744" cy="259045"/>
    <xdr:sp macro="" textlink="">
      <xdr:nvSpPr>
        <xdr:cNvPr id="733" name="【公民館】&#10;一人当たり面積最大値テキスト">
          <a:extLst>
            <a:ext uri="{FF2B5EF4-FFF2-40B4-BE49-F238E27FC236}">
              <a16:creationId xmlns:a16="http://schemas.microsoft.com/office/drawing/2014/main" id="{EAAB78CA-34A6-4B33-B7F9-3352C0687C0F}"/>
            </a:ext>
          </a:extLst>
        </xdr:cNvPr>
        <xdr:cNvSpPr txBox="1"/>
      </xdr:nvSpPr>
      <xdr:spPr>
        <a:xfrm>
          <a:off x="19985990" y="17031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115388</xdr:rowOff>
    </xdr:from>
    <xdr:to>
      <xdr:col>116</xdr:col>
      <xdr:colOff>152400</xdr:colOff>
      <xdr:row>100</xdr:row>
      <xdr:rowOff>115388</xdr:rowOff>
    </xdr:to>
    <xdr:cxnSp macro="">
      <xdr:nvCxnSpPr>
        <xdr:cNvPr id="734" name="直線コネクタ 733">
          <a:extLst>
            <a:ext uri="{FF2B5EF4-FFF2-40B4-BE49-F238E27FC236}">
              <a16:creationId xmlns:a16="http://schemas.microsoft.com/office/drawing/2014/main" id="{79105155-3CA6-40CC-B6D3-8327B5930483}"/>
            </a:ext>
          </a:extLst>
        </xdr:cNvPr>
        <xdr:cNvCxnSpPr/>
      </xdr:nvCxnSpPr>
      <xdr:spPr>
        <a:xfrm>
          <a:off x="19885660" y="172603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110326</xdr:rowOff>
    </xdr:from>
    <xdr:ext cx="469744" cy="259045"/>
    <xdr:sp macro="" textlink="">
      <xdr:nvSpPr>
        <xdr:cNvPr id="735" name="【公民館】&#10;一人当たり面積平均値テキスト">
          <a:extLst>
            <a:ext uri="{FF2B5EF4-FFF2-40B4-BE49-F238E27FC236}">
              <a16:creationId xmlns:a16="http://schemas.microsoft.com/office/drawing/2014/main" id="{7A2B1B9E-B09A-424C-BC25-367CCE1FEE31}"/>
            </a:ext>
          </a:extLst>
        </xdr:cNvPr>
        <xdr:cNvSpPr txBox="1"/>
      </xdr:nvSpPr>
      <xdr:spPr>
        <a:xfrm>
          <a:off x="19985990" y="18110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87449</xdr:rowOff>
    </xdr:from>
    <xdr:to>
      <xdr:col>116</xdr:col>
      <xdr:colOff>114300</xdr:colOff>
      <xdr:row>107</xdr:row>
      <xdr:rowOff>17599</xdr:rowOff>
    </xdr:to>
    <xdr:sp macro="" textlink="">
      <xdr:nvSpPr>
        <xdr:cNvPr id="736" name="フローチャート: 判断 735">
          <a:extLst>
            <a:ext uri="{FF2B5EF4-FFF2-40B4-BE49-F238E27FC236}">
              <a16:creationId xmlns:a16="http://schemas.microsoft.com/office/drawing/2014/main" id="{D25CABF8-A739-42DA-997A-34C7017A1CBF}"/>
            </a:ext>
          </a:extLst>
        </xdr:cNvPr>
        <xdr:cNvSpPr/>
      </xdr:nvSpPr>
      <xdr:spPr>
        <a:xfrm>
          <a:off x="19904710" y="1826305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76563</xdr:rowOff>
    </xdr:from>
    <xdr:to>
      <xdr:col>112</xdr:col>
      <xdr:colOff>38100</xdr:colOff>
      <xdr:row>107</xdr:row>
      <xdr:rowOff>6713</xdr:rowOff>
    </xdr:to>
    <xdr:sp macro="" textlink="">
      <xdr:nvSpPr>
        <xdr:cNvPr id="737" name="フローチャート: 判断 736">
          <a:extLst>
            <a:ext uri="{FF2B5EF4-FFF2-40B4-BE49-F238E27FC236}">
              <a16:creationId xmlns:a16="http://schemas.microsoft.com/office/drawing/2014/main" id="{5B6EE74C-A77A-4FD4-B806-263C1AAFFB96}"/>
            </a:ext>
          </a:extLst>
        </xdr:cNvPr>
        <xdr:cNvSpPr/>
      </xdr:nvSpPr>
      <xdr:spPr>
        <a:xfrm>
          <a:off x="19161760" y="18250263"/>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68943</xdr:rowOff>
    </xdr:from>
    <xdr:to>
      <xdr:col>107</xdr:col>
      <xdr:colOff>101600</xdr:colOff>
      <xdr:row>106</xdr:row>
      <xdr:rowOff>170543</xdr:rowOff>
    </xdr:to>
    <xdr:sp macro="" textlink="">
      <xdr:nvSpPr>
        <xdr:cNvPr id="738" name="フローチャート: 判断 737">
          <a:extLst>
            <a:ext uri="{FF2B5EF4-FFF2-40B4-BE49-F238E27FC236}">
              <a16:creationId xmlns:a16="http://schemas.microsoft.com/office/drawing/2014/main" id="{92CEDD80-F72B-4B84-ACC0-C119BC314E5A}"/>
            </a:ext>
          </a:extLst>
        </xdr:cNvPr>
        <xdr:cNvSpPr/>
      </xdr:nvSpPr>
      <xdr:spPr>
        <a:xfrm>
          <a:off x="18345150" y="18240738"/>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73298</xdr:rowOff>
    </xdr:from>
    <xdr:to>
      <xdr:col>102</xdr:col>
      <xdr:colOff>165100</xdr:colOff>
      <xdr:row>107</xdr:row>
      <xdr:rowOff>3448</xdr:rowOff>
    </xdr:to>
    <xdr:sp macro="" textlink="">
      <xdr:nvSpPr>
        <xdr:cNvPr id="739" name="フローチャート: 判断 738">
          <a:extLst>
            <a:ext uri="{FF2B5EF4-FFF2-40B4-BE49-F238E27FC236}">
              <a16:creationId xmlns:a16="http://schemas.microsoft.com/office/drawing/2014/main" id="{DADC8549-7DC4-4157-BBF4-33A8B72C2344}"/>
            </a:ext>
          </a:extLst>
        </xdr:cNvPr>
        <xdr:cNvSpPr/>
      </xdr:nvSpPr>
      <xdr:spPr>
        <a:xfrm>
          <a:off x="17547590" y="18246998"/>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72208</xdr:rowOff>
    </xdr:from>
    <xdr:to>
      <xdr:col>98</xdr:col>
      <xdr:colOff>38100</xdr:colOff>
      <xdr:row>107</xdr:row>
      <xdr:rowOff>2358</xdr:rowOff>
    </xdr:to>
    <xdr:sp macro="" textlink="">
      <xdr:nvSpPr>
        <xdr:cNvPr id="740" name="フローチャート: 判断 739">
          <a:extLst>
            <a:ext uri="{FF2B5EF4-FFF2-40B4-BE49-F238E27FC236}">
              <a16:creationId xmlns:a16="http://schemas.microsoft.com/office/drawing/2014/main" id="{2F18ADE0-8015-48A1-88C2-55B67A42A757}"/>
            </a:ext>
          </a:extLst>
        </xdr:cNvPr>
        <xdr:cNvSpPr/>
      </xdr:nvSpPr>
      <xdr:spPr>
        <a:xfrm>
          <a:off x="16761460" y="18244003"/>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54154473-F33E-428C-8114-474A627F1FE7}"/>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6C3997E6-1AAC-474C-97C0-D92C4E092C6F}"/>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3" name="テキスト ボックス 742">
          <a:extLst>
            <a:ext uri="{FF2B5EF4-FFF2-40B4-BE49-F238E27FC236}">
              <a16:creationId xmlns:a16="http://schemas.microsoft.com/office/drawing/2014/main" id="{247A277D-3837-4780-8A5C-F7FECCE6AC6E}"/>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4" name="テキスト ボックス 743">
          <a:extLst>
            <a:ext uri="{FF2B5EF4-FFF2-40B4-BE49-F238E27FC236}">
              <a16:creationId xmlns:a16="http://schemas.microsoft.com/office/drawing/2014/main" id="{456638BD-A36C-40EC-B513-186C2DF52F7B}"/>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5" name="テキスト ボックス 744">
          <a:extLst>
            <a:ext uri="{FF2B5EF4-FFF2-40B4-BE49-F238E27FC236}">
              <a16:creationId xmlns:a16="http://schemas.microsoft.com/office/drawing/2014/main" id="{159D8570-02C5-4148-986A-2BEF171EFF89}"/>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113030</xdr:rowOff>
    </xdr:from>
    <xdr:to>
      <xdr:col>116</xdr:col>
      <xdr:colOff>114300</xdr:colOff>
      <xdr:row>108</xdr:row>
      <xdr:rowOff>43180</xdr:rowOff>
    </xdr:to>
    <xdr:sp macro="" textlink="">
      <xdr:nvSpPr>
        <xdr:cNvPr id="746" name="楕円 745">
          <a:extLst>
            <a:ext uri="{FF2B5EF4-FFF2-40B4-BE49-F238E27FC236}">
              <a16:creationId xmlns:a16="http://schemas.microsoft.com/office/drawing/2014/main" id="{AC312C7F-D86B-4CD1-9B52-1A2640D0078A}"/>
            </a:ext>
          </a:extLst>
        </xdr:cNvPr>
        <xdr:cNvSpPr/>
      </xdr:nvSpPr>
      <xdr:spPr>
        <a:xfrm>
          <a:off x="19904710" y="1845818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91457</xdr:rowOff>
    </xdr:from>
    <xdr:ext cx="469744" cy="259045"/>
    <xdr:sp macro="" textlink="">
      <xdr:nvSpPr>
        <xdr:cNvPr id="747" name="【公民館】&#10;一人当たり面積該当値テキスト">
          <a:extLst>
            <a:ext uri="{FF2B5EF4-FFF2-40B4-BE49-F238E27FC236}">
              <a16:creationId xmlns:a16="http://schemas.microsoft.com/office/drawing/2014/main" id="{79B93881-1033-453E-8147-9C39F3A016F1}"/>
            </a:ext>
          </a:extLst>
        </xdr:cNvPr>
        <xdr:cNvSpPr txBox="1"/>
      </xdr:nvSpPr>
      <xdr:spPr>
        <a:xfrm>
          <a:off x="19985990" y="1844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117384</xdr:rowOff>
    </xdr:from>
    <xdr:to>
      <xdr:col>112</xdr:col>
      <xdr:colOff>38100</xdr:colOff>
      <xdr:row>108</xdr:row>
      <xdr:rowOff>47534</xdr:rowOff>
    </xdr:to>
    <xdr:sp macro="" textlink="">
      <xdr:nvSpPr>
        <xdr:cNvPr id="748" name="楕円 747">
          <a:extLst>
            <a:ext uri="{FF2B5EF4-FFF2-40B4-BE49-F238E27FC236}">
              <a16:creationId xmlns:a16="http://schemas.microsoft.com/office/drawing/2014/main" id="{D07C183A-0D84-4556-AF2B-C44579B19F64}"/>
            </a:ext>
          </a:extLst>
        </xdr:cNvPr>
        <xdr:cNvSpPr/>
      </xdr:nvSpPr>
      <xdr:spPr>
        <a:xfrm>
          <a:off x="19161760" y="18462534"/>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163830</xdr:rowOff>
    </xdr:from>
    <xdr:to>
      <xdr:col>116</xdr:col>
      <xdr:colOff>63500</xdr:colOff>
      <xdr:row>107</xdr:row>
      <xdr:rowOff>168184</xdr:rowOff>
    </xdr:to>
    <xdr:cxnSp macro="">
      <xdr:nvCxnSpPr>
        <xdr:cNvPr id="749" name="直線コネクタ 748">
          <a:extLst>
            <a:ext uri="{FF2B5EF4-FFF2-40B4-BE49-F238E27FC236}">
              <a16:creationId xmlns:a16="http://schemas.microsoft.com/office/drawing/2014/main" id="{EF2FC0E2-2BBE-4110-BA1A-3E227550FB6B}"/>
            </a:ext>
          </a:extLst>
        </xdr:cNvPr>
        <xdr:cNvCxnSpPr/>
      </xdr:nvCxnSpPr>
      <xdr:spPr>
        <a:xfrm flipV="1">
          <a:off x="19204940" y="18512790"/>
          <a:ext cx="74295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119562</xdr:rowOff>
    </xdr:from>
    <xdr:to>
      <xdr:col>107</xdr:col>
      <xdr:colOff>101600</xdr:colOff>
      <xdr:row>108</xdr:row>
      <xdr:rowOff>49712</xdr:rowOff>
    </xdr:to>
    <xdr:sp macro="" textlink="">
      <xdr:nvSpPr>
        <xdr:cNvPr id="750" name="楕円 749">
          <a:extLst>
            <a:ext uri="{FF2B5EF4-FFF2-40B4-BE49-F238E27FC236}">
              <a16:creationId xmlns:a16="http://schemas.microsoft.com/office/drawing/2014/main" id="{DBBEE923-5E19-4D2E-984A-3814DB32276B}"/>
            </a:ext>
          </a:extLst>
        </xdr:cNvPr>
        <xdr:cNvSpPr/>
      </xdr:nvSpPr>
      <xdr:spPr>
        <a:xfrm>
          <a:off x="18345150" y="1846661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168184</xdr:rowOff>
    </xdr:from>
    <xdr:to>
      <xdr:col>111</xdr:col>
      <xdr:colOff>177800</xdr:colOff>
      <xdr:row>107</xdr:row>
      <xdr:rowOff>170362</xdr:rowOff>
    </xdr:to>
    <xdr:cxnSp macro="">
      <xdr:nvCxnSpPr>
        <xdr:cNvPr id="751" name="直線コネクタ 750">
          <a:extLst>
            <a:ext uri="{FF2B5EF4-FFF2-40B4-BE49-F238E27FC236}">
              <a16:creationId xmlns:a16="http://schemas.microsoft.com/office/drawing/2014/main" id="{816E6E9D-B41A-4309-8402-B0CDF39278A6}"/>
            </a:ext>
          </a:extLst>
        </xdr:cNvPr>
        <xdr:cNvCxnSpPr/>
      </xdr:nvCxnSpPr>
      <xdr:spPr>
        <a:xfrm flipV="1">
          <a:off x="18399760" y="18517144"/>
          <a:ext cx="80518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125005</xdr:rowOff>
    </xdr:from>
    <xdr:to>
      <xdr:col>102</xdr:col>
      <xdr:colOff>165100</xdr:colOff>
      <xdr:row>108</xdr:row>
      <xdr:rowOff>55155</xdr:rowOff>
    </xdr:to>
    <xdr:sp macro="" textlink="">
      <xdr:nvSpPr>
        <xdr:cNvPr id="752" name="楕円 751">
          <a:extLst>
            <a:ext uri="{FF2B5EF4-FFF2-40B4-BE49-F238E27FC236}">
              <a16:creationId xmlns:a16="http://schemas.microsoft.com/office/drawing/2014/main" id="{04AC1E1B-27FF-48BC-9681-13C6FAD3BCE6}"/>
            </a:ext>
          </a:extLst>
        </xdr:cNvPr>
        <xdr:cNvSpPr/>
      </xdr:nvSpPr>
      <xdr:spPr>
        <a:xfrm>
          <a:off x="17547590" y="1847206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170362</xdr:rowOff>
    </xdr:from>
    <xdr:to>
      <xdr:col>107</xdr:col>
      <xdr:colOff>50800</xdr:colOff>
      <xdr:row>108</xdr:row>
      <xdr:rowOff>4355</xdr:rowOff>
    </xdr:to>
    <xdr:cxnSp macro="">
      <xdr:nvCxnSpPr>
        <xdr:cNvPr id="753" name="直線コネクタ 752">
          <a:extLst>
            <a:ext uri="{FF2B5EF4-FFF2-40B4-BE49-F238E27FC236}">
              <a16:creationId xmlns:a16="http://schemas.microsoft.com/office/drawing/2014/main" id="{F6A98DAA-B9CD-4EF8-B4B6-07E2FA772962}"/>
            </a:ext>
          </a:extLst>
        </xdr:cNvPr>
        <xdr:cNvCxnSpPr/>
      </xdr:nvCxnSpPr>
      <xdr:spPr>
        <a:xfrm flipV="1">
          <a:off x="17602200" y="18519322"/>
          <a:ext cx="797560" cy="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128270</xdr:rowOff>
    </xdr:from>
    <xdr:to>
      <xdr:col>98</xdr:col>
      <xdr:colOff>38100</xdr:colOff>
      <xdr:row>108</xdr:row>
      <xdr:rowOff>58420</xdr:rowOff>
    </xdr:to>
    <xdr:sp macro="" textlink="">
      <xdr:nvSpPr>
        <xdr:cNvPr id="754" name="楕円 753">
          <a:extLst>
            <a:ext uri="{FF2B5EF4-FFF2-40B4-BE49-F238E27FC236}">
              <a16:creationId xmlns:a16="http://schemas.microsoft.com/office/drawing/2014/main" id="{1F6859CC-2829-4A9B-985D-517555B532CB}"/>
            </a:ext>
          </a:extLst>
        </xdr:cNvPr>
        <xdr:cNvSpPr/>
      </xdr:nvSpPr>
      <xdr:spPr>
        <a:xfrm>
          <a:off x="16761460" y="1847723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4355</xdr:rowOff>
    </xdr:from>
    <xdr:to>
      <xdr:col>102</xdr:col>
      <xdr:colOff>114300</xdr:colOff>
      <xdr:row>108</xdr:row>
      <xdr:rowOff>7620</xdr:rowOff>
    </xdr:to>
    <xdr:cxnSp macro="">
      <xdr:nvCxnSpPr>
        <xdr:cNvPr id="755" name="直線コネクタ 754">
          <a:extLst>
            <a:ext uri="{FF2B5EF4-FFF2-40B4-BE49-F238E27FC236}">
              <a16:creationId xmlns:a16="http://schemas.microsoft.com/office/drawing/2014/main" id="{9A579BD2-8786-43F6-8025-A4F8F24364ED}"/>
            </a:ext>
          </a:extLst>
        </xdr:cNvPr>
        <xdr:cNvCxnSpPr/>
      </xdr:nvCxnSpPr>
      <xdr:spPr>
        <a:xfrm flipV="1">
          <a:off x="16804640" y="18522860"/>
          <a:ext cx="79756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23240</xdr:rowOff>
    </xdr:from>
    <xdr:ext cx="469744" cy="259045"/>
    <xdr:sp macro="" textlink="">
      <xdr:nvSpPr>
        <xdr:cNvPr id="756" name="n_1aveValue【公民館】&#10;一人当たり面積">
          <a:extLst>
            <a:ext uri="{FF2B5EF4-FFF2-40B4-BE49-F238E27FC236}">
              <a16:creationId xmlns:a16="http://schemas.microsoft.com/office/drawing/2014/main" id="{FCA5623C-E4CA-4A18-A0FA-0810079CE6C5}"/>
            </a:ext>
          </a:extLst>
        </xdr:cNvPr>
        <xdr:cNvSpPr txBox="1"/>
      </xdr:nvSpPr>
      <xdr:spPr>
        <a:xfrm>
          <a:off x="18982132" y="18021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15620</xdr:rowOff>
    </xdr:from>
    <xdr:ext cx="469744" cy="259045"/>
    <xdr:sp macro="" textlink="">
      <xdr:nvSpPr>
        <xdr:cNvPr id="757" name="n_2aveValue【公民館】&#10;一人当たり面積">
          <a:extLst>
            <a:ext uri="{FF2B5EF4-FFF2-40B4-BE49-F238E27FC236}">
              <a16:creationId xmlns:a16="http://schemas.microsoft.com/office/drawing/2014/main" id="{CEDC06D9-9F01-4A3E-9BDF-220C4C7A49FF}"/>
            </a:ext>
          </a:extLst>
        </xdr:cNvPr>
        <xdr:cNvSpPr txBox="1"/>
      </xdr:nvSpPr>
      <xdr:spPr>
        <a:xfrm>
          <a:off x="18182032" y="18021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19975</xdr:rowOff>
    </xdr:from>
    <xdr:ext cx="469744" cy="259045"/>
    <xdr:sp macro="" textlink="">
      <xdr:nvSpPr>
        <xdr:cNvPr id="758" name="n_3aveValue【公民館】&#10;一人当たり面積">
          <a:extLst>
            <a:ext uri="{FF2B5EF4-FFF2-40B4-BE49-F238E27FC236}">
              <a16:creationId xmlns:a16="http://schemas.microsoft.com/office/drawing/2014/main" id="{CDB3F3B3-0594-4AB3-8DF8-EB54ADB407B9}"/>
            </a:ext>
          </a:extLst>
        </xdr:cNvPr>
        <xdr:cNvSpPr txBox="1"/>
      </xdr:nvSpPr>
      <xdr:spPr>
        <a:xfrm>
          <a:off x="17384472" y="18018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18885</xdr:rowOff>
    </xdr:from>
    <xdr:ext cx="469744" cy="259045"/>
    <xdr:sp macro="" textlink="">
      <xdr:nvSpPr>
        <xdr:cNvPr id="759" name="n_4aveValue【公民館】&#10;一人当たり面積">
          <a:extLst>
            <a:ext uri="{FF2B5EF4-FFF2-40B4-BE49-F238E27FC236}">
              <a16:creationId xmlns:a16="http://schemas.microsoft.com/office/drawing/2014/main" id="{7432E298-4A12-4C36-84AC-3D59844AA322}"/>
            </a:ext>
          </a:extLst>
        </xdr:cNvPr>
        <xdr:cNvSpPr txBox="1"/>
      </xdr:nvSpPr>
      <xdr:spPr>
        <a:xfrm>
          <a:off x="16588817" y="1802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38661</xdr:rowOff>
    </xdr:from>
    <xdr:ext cx="469744" cy="259045"/>
    <xdr:sp macro="" textlink="">
      <xdr:nvSpPr>
        <xdr:cNvPr id="760" name="n_1mainValue【公民館】&#10;一人当たり面積">
          <a:extLst>
            <a:ext uri="{FF2B5EF4-FFF2-40B4-BE49-F238E27FC236}">
              <a16:creationId xmlns:a16="http://schemas.microsoft.com/office/drawing/2014/main" id="{6D94835F-F7B3-4A28-9769-E26CB893ABF5}"/>
            </a:ext>
          </a:extLst>
        </xdr:cNvPr>
        <xdr:cNvSpPr txBox="1"/>
      </xdr:nvSpPr>
      <xdr:spPr>
        <a:xfrm>
          <a:off x="18982132" y="1855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40839</xdr:rowOff>
    </xdr:from>
    <xdr:ext cx="469744" cy="259045"/>
    <xdr:sp macro="" textlink="">
      <xdr:nvSpPr>
        <xdr:cNvPr id="761" name="n_2mainValue【公民館】&#10;一人当たり面積">
          <a:extLst>
            <a:ext uri="{FF2B5EF4-FFF2-40B4-BE49-F238E27FC236}">
              <a16:creationId xmlns:a16="http://schemas.microsoft.com/office/drawing/2014/main" id="{7B988A2B-C585-45A2-A5E4-05C696A5CC21}"/>
            </a:ext>
          </a:extLst>
        </xdr:cNvPr>
        <xdr:cNvSpPr txBox="1"/>
      </xdr:nvSpPr>
      <xdr:spPr>
        <a:xfrm>
          <a:off x="18182032" y="1855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46282</xdr:rowOff>
    </xdr:from>
    <xdr:ext cx="469744" cy="259045"/>
    <xdr:sp macro="" textlink="">
      <xdr:nvSpPr>
        <xdr:cNvPr id="762" name="n_3mainValue【公民館】&#10;一人当たり面積">
          <a:extLst>
            <a:ext uri="{FF2B5EF4-FFF2-40B4-BE49-F238E27FC236}">
              <a16:creationId xmlns:a16="http://schemas.microsoft.com/office/drawing/2014/main" id="{03343FB7-D583-4841-8A25-E14188A4C885}"/>
            </a:ext>
          </a:extLst>
        </xdr:cNvPr>
        <xdr:cNvSpPr txBox="1"/>
      </xdr:nvSpPr>
      <xdr:spPr>
        <a:xfrm>
          <a:off x="17384472" y="1856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49547</xdr:rowOff>
    </xdr:from>
    <xdr:ext cx="469744" cy="259045"/>
    <xdr:sp macro="" textlink="">
      <xdr:nvSpPr>
        <xdr:cNvPr id="763" name="n_4mainValue【公民館】&#10;一人当たり面積">
          <a:extLst>
            <a:ext uri="{FF2B5EF4-FFF2-40B4-BE49-F238E27FC236}">
              <a16:creationId xmlns:a16="http://schemas.microsoft.com/office/drawing/2014/main" id="{A0F465E1-D2D4-4995-B5D4-B347B8969B5F}"/>
            </a:ext>
          </a:extLst>
        </xdr:cNvPr>
        <xdr:cNvSpPr txBox="1"/>
      </xdr:nvSpPr>
      <xdr:spPr>
        <a:xfrm>
          <a:off x="16588817" y="1856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4" name="正方形/長方形 763">
          <a:extLst>
            <a:ext uri="{FF2B5EF4-FFF2-40B4-BE49-F238E27FC236}">
              <a16:creationId xmlns:a16="http://schemas.microsoft.com/office/drawing/2014/main" id="{FBC819F5-BFE0-412A-A543-353E9A226385}"/>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5" name="正方形/長方形 764">
          <a:extLst>
            <a:ext uri="{FF2B5EF4-FFF2-40B4-BE49-F238E27FC236}">
              <a16:creationId xmlns:a16="http://schemas.microsoft.com/office/drawing/2014/main" id="{95E6F8D3-5A5C-4881-ABD8-205E662F26A8}"/>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6" name="テキスト ボックス 765">
          <a:extLst>
            <a:ext uri="{FF2B5EF4-FFF2-40B4-BE49-F238E27FC236}">
              <a16:creationId xmlns:a16="http://schemas.microsoft.com/office/drawing/2014/main" id="{D4FE909A-C792-4412-967B-A6E6FB9E1F83}"/>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類似団体と比較して大幅に有形固定資産償却率が高くなっている施設は、「公営住宅」と「公民館」であり、「公営住宅」は昭和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年代に多くを建設し、「公民館」については昭和</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年の建設でる。「公営住宅」「公民館」共に耐用年数の経過が進んでいることから、「公営住宅」については、令和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年度に一部除却を行い、今後も個別施設計画に基づき複合化や除却を含めた中で老朽化対策に取り組むこととしている。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「学校施設」については、平成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年度に老朽化していた中学校の普通教室棟と体育館を建替え、平成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年度に少子化に伴い町内に</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校あった小学校を廃校し、新たな小学校</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校を建設したことで、類似団体と比較しても有形固定資産減価償却率は低くなっている。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4202615-44A9-4825-A87D-F97C5543E552}"/>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B6D708B-A34E-463C-9978-570718715A2D}"/>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F6C028A-D36A-427C-9CEC-042BCF313414}"/>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29A7114-853C-420C-868F-F0BC1D203163}"/>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千葉県長南町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F64D65A-E26D-4BD5-9C6C-A397207A8E13}"/>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D623C8A-9089-4A22-B046-DB638813DE11}"/>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9AEA29C-5A48-483D-AB65-E5F8F29A78EF}"/>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8B43C2C-D2B7-48AF-ABFD-D7F59E7C1594}"/>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FDB627D-580D-495F-848A-CB9DEADDF8AD}"/>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5251BF6-DAE8-4C40-9534-B54C5A66C026}"/>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7,594
7,545
65.51
6,104,246
5,750,431
215,288
3,455,893
4,011,238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676A746-FE80-43D8-86BE-430454F0F384}"/>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124D2E6-3EC9-4843-BD1C-456DBDE2865A}"/>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0E097A5-1BD8-4207-81BD-C256E6E544CC}"/>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2CE55CE-3110-4AFE-A5DA-2BA111F6514D}"/>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72A765D-16FF-4EAA-86C1-29C2B253737B}"/>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5C80E5F1-5180-4CAC-8789-B87231259D6F}"/>
            </a:ext>
          </a:extLst>
        </xdr:cNvPr>
        <xdr:cNvSpPr/>
      </xdr:nvSpPr>
      <xdr:spPr>
        <a:xfrm>
          <a:off x="6474460" y="1714500"/>
          <a:ext cx="308610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57942F7-B36A-413E-B51F-86761421A53D}"/>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4660487-EFC3-4E51-B00F-536518D0633D}"/>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E10FC5B-8823-44BE-B8F3-00DE344D9D06}"/>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8475654-8CD1-489F-AE3F-3A957439031A}"/>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99132DE-2FA9-44CE-BBDA-F0103234C4C7}"/>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558D33C-0DC8-4386-BB38-703664EE8CF4}"/>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02EC5E4-E0D9-4744-8AFB-85FF883339DF}"/>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D040615-B076-4C55-A5D5-9BD3D4C959F5}"/>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B2F006D-EA9E-48AC-AFBE-C3F82B4278B0}"/>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DBD131C-5037-47E3-95DF-AC4A9FBDE890}"/>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CCFAD56-3AE2-47F5-9CAD-D091789F6A40}"/>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5BF3F6F-CB0D-408B-8E2E-E34000CA83EC}"/>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20DD7E4-3A94-4905-9E34-29BBCF341EF6}"/>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77A90C48-9A44-4E9E-BC82-4DF3EBE0224F}"/>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110F816-941D-4C51-A1FD-963CA64A6AFF}"/>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C43130F-AC40-4004-8703-6564A708979E}"/>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B30A22F-355D-432C-B013-37F3E7A36A7C}"/>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E07CB63-232A-4B84-A7CB-0FBC814F49D4}"/>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7C478C7-0AC3-4FFB-B07F-2D0DCB508D13}"/>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A16C09A-4AE5-40BE-8692-C0A9BED51F2C}"/>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4EA397D-777D-4781-A5E3-3FB956478A96}"/>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C19D05B-1778-4EA6-B1B4-C510AA8895B8}"/>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9FAFC10-A0A6-460A-B411-EDC05057473A}"/>
            </a:ext>
          </a:extLst>
        </xdr:cNvPr>
        <xdr:cNvSpPr/>
      </xdr:nvSpPr>
      <xdr:spPr>
        <a:xfrm>
          <a:off x="685800" y="533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530D216B-030A-4D55-AEE7-986009D6C64F}"/>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45E254FF-0899-440A-8A2D-CFF7A3A4C536}"/>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CBB4A05D-AC05-4537-92DB-95F0BBF87105}"/>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6B0A0838-8A93-4F54-BA75-19DC2A036DBE}"/>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5FE943A6-D10B-4F5F-9A46-FD726E292813}"/>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E584521F-B99F-420E-ACEA-1A52B55D576F}"/>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188F2687-4AC9-4D72-A776-E47895C49DE1}"/>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2F136CEF-AD98-48D7-83A8-FE526A967131}"/>
            </a:ext>
          </a:extLst>
        </xdr:cNvPr>
        <xdr:cNvSpPr/>
      </xdr:nvSpPr>
      <xdr:spPr>
        <a:xfrm>
          <a:off x="5960110" y="533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61043D56-74E1-4BD9-A481-30F69C40B352}"/>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B01BD2C7-DBAE-40AB-A1BE-6FDFC8B81E7B}"/>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D970F97-B7AD-496E-B9C6-A0E37CE8D23F}"/>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9CF58F58-3531-4484-A840-82099E043B94}"/>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B85CBBAA-0B81-454D-8B01-AE57008E93CA}"/>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535200AD-0134-4B3B-BD31-5C2FDB324FE2}"/>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4CA53BEB-FA16-40FF-AE59-4D7911FE9A58}"/>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9857F89F-E531-4646-B5C5-21969210B341}"/>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223AE4EE-12E9-4A1F-94F7-469886D699D3}"/>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9F3FDCD7-0E0C-471B-8FF8-6B13B2247E04}"/>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1CDD3FE9-7422-4210-B5BD-7E1355BF5ED7}"/>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D92203C7-DAAD-484C-9DDB-444F40702357}"/>
            </a:ext>
          </a:extLst>
        </xdr:cNvPr>
        <xdr:cNvCxnSpPr/>
      </xdr:nvCxnSpPr>
      <xdr:spPr>
        <a:xfrm>
          <a:off x="68580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6166CB59-998B-44F0-93FD-DA486DB701A4}"/>
            </a:ext>
          </a:extLst>
        </xdr:cNvPr>
        <xdr:cNvSpPr txBox="1"/>
      </xdr:nvSpPr>
      <xdr:spPr>
        <a:xfrm>
          <a:off x="273866"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D8644845-0344-4E2C-A9AE-BBDED05655C1}"/>
            </a:ext>
          </a:extLst>
        </xdr:cNvPr>
        <xdr:cNvCxnSpPr/>
      </xdr:nvCxnSpPr>
      <xdr:spPr>
        <a:xfrm>
          <a:off x="68580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07AF796E-19D3-4E96-B6E4-892DEBB7560A}"/>
            </a:ext>
          </a:extLst>
        </xdr:cNvPr>
        <xdr:cNvSpPr txBox="1"/>
      </xdr:nvSpPr>
      <xdr:spPr>
        <a:xfrm>
          <a:off x="343701" y="1052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A2E420A1-DC3C-4903-82B8-ED5A38F5350C}"/>
            </a:ext>
          </a:extLst>
        </xdr:cNvPr>
        <xdr:cNvCxnSpPr/>
      </xdr:nvCxnSpPr>
      <xdr:spPr>
        <a:xfrm>
          <a:off x="68580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86DD4F0A-76D3-4C5D-8D3F-EFC1A80A233A}"/>
            </a:ext>
          </a:extLst>
        </xdr:cNvPr>
        <xdr:cNvSpPr txBox="1"/>
      </xdr:nvSpPr>
      <xdr:spPr>
        <a:xfrm>
          <a:off x="343701" y="1014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C096D890-589A-4724-9B6E-FCB04AEE39E1}"/>
            </a:ext>
          </a:extLst>
        </xdr:cNvPr>
        <xdr:cNvCxnSpPr/>
      </xdr:nvCxnSpPr>
      <xdr:spPr>
        <a:xfrm>
          <a:off x="68580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3B2FD819-41ED-4396-AFC2-406C8B0A76A3}"/>
            </a:ext>
          </a:extLst>
        </xdr:cNvPr>
        <xdr:cNvSpPr txBox="1"/>
      </xdr:nvSpPr>
      <xdr:spPr>
        <a:xfrm>
          <a:off x="343701" y="976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4BE1B6CF-B966-4246-8F30-713A30BC5C9F}"/>
            </a:ext>
          </a:extLst>
        </xdr:cNvPr>
        <xdr:cNvCxnSpPr/>
      </xdr:nvCxnSpPr>
      <xdr:spPr>
        <a:xfrm>
          <a:off x="68580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154048AD-C36C-4FC8-BD8A-AEB3DF1464BB}"/>
            </a:ext>
          </a:extLst>
        </xdr:cNvPr>
        <xdr:cNvSpPr txBox="1"/>
      </xdr:nvSpPr>
      <xdr:spPr>
        <a:xfrm>
          <a:off x="343701" y="938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5675EC1E-3019-4A8A-8381-4E956D651958}"/>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EE761288-0730-4E3E-B902-58671285E1E8}"/>
            </a:ext>
          </a:extLst>
        </xdr:cNvPr>
        <xdr:cNvSpPr txBox="1"/>
      </xdr:nvSpPr>
      <xdr:spPr>
        <a:xfrm>
          <a:off x="386866" y="900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A8DBBC6C-4DA5-432D-A231-2B965ECE5CA5}"/>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0</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4D199959-9F93-46D6-969A-3970D693B586}"/>
            </a:ext>
          </a:extLst>
        </xdr:cNvPr>
        <xdr:cNvCxnSpPr/>
      </xdr:nvCxnSpPr>
      <xdr:spPr>
        <a:xfrm flipV="1">
          <a:off x="4173855" y="94297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9D06FFB8-808F-42FD-AB71-4B75828C9F75}"/>
            </a:ext>
          </a:extLst>
        </xdr:cNvPr>
        <xdr:cNvSpPr txBox="1"/>
      </xdr:nvSpPr>
      <xdr:spPr>
        <a:xfrm>
          <a:off x="4212590" y="1105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25215052-75F5-4F1F-B514-4B987A9FAEDE}"/>
            </a:ext>
          </a:extLst>
        </xdr:cNvPr>
        <xdr:cNvCxnSpPr/>
      </xdr:nvCxnSpPr>
      <xdr:spPr>
        <a:xfrm>
          <a:off x="4112260" y="11049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118127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70FE0754-D10C-471A-B13C-1BBC8191B65F}"/>
            </a:ext>
          </a:extLst>
        </xdr:cNvPr>
        <xdr:cNvSpPr txBox="1"/>
      </xdr:nvSpPr>
      <xdr:spPr>
        <a:xfrm>
          <a:off x="4212590" y="920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0</xdr:rowOff>
    </xdr:from>
    <xdr:to>
      <xdr:col>24</xdr:col>
      <xdr:colOff>152400</xdr:colOff>
      <xdr:row>55</xdr:row>
      <xdr:rowOff>0</xdr:rowOff>
    </xdr:to>
    <xdr:cxnSp macro="">
      <xdr:nvCxnSpPr>
        <xdr:cNvPr id="77" name="直線コネクタ 76">
          <a:extLst>
            <a:ext uri="{FF2B5EF4-FFF2-40B4-BE49-F238E27FC236}">
              <a16:creationId xmlns:a16="http://schemas.microsoft.com/office/drawing/2014/main" id="{23E31A6D-D072-4A86-98AD-D4F5A80D0465}"/>
            </a:ext>
          </a:extLst>
        </xdr:cNvPr>
        <xdr:cNvCxnSpPr/>
      </xdr:nvCxnSpPr>
      <xdr:spPr>
        <a:xfrm>
          <a:off x="4112260" y="94297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132097</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F9DF2B08-4FBE-4165-85C4-7B4023CB4669}"/>
            </a:ext>
          </a:extLst>
        </xdr:cNvPr>
        <xdr:cNvSpPr txBox="1"/>
      </xdr:nvSpPr>
      <xdr:spPr>
        <a:xfrm>
          <a:off x="4212590" y="10251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109220</xdr:rowOff>
    </xdr:from>
    <xdr:to>
      <xdr:col>24</xdr:col>
      <xdr:colOff>114300</xdr:colOff>
      <xdr:row>61</xdr:row>
      <xdr:rowOff>39370</xdr:rowOff>
    </xdr:to>
    <xdr:sp macro="" textlink="">
      <xdr:nvSpPr>
        <xdr:cNvPr id="79" name="フローチャート: 判断 78">
          <a:extLst>
            <a:ext uri="{FF2B5EF4-FFF2-40B4-BE49-F238E27FC236}">
              <a16:creationId xmlns:a16="http://schemas.microsoft.com/office/drawing/2014/main" id="{C1F8627B-00A3-4F23-BD0F-BB15B946BDA8}"/>
            </a:ext>
          </a:extLst>
        </xdr:cNvPr>
        <xdr:cNvSpPr/>
      </xdr:nvSpPr>
      <xdr:spPr>
        <a:xfrm>
          <a:off x="4131310" y="1039431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69215</xdr:rowOff>
    </xdr:from>
    <xdr:to>
      <xdr:col>20</xdr:col>
      <xdr:colOff>38100</xdr:colOff>
      <xdr:row>60</xdr:row>
      <xdr:rowOff>170815</xdr:rowOff>
    </xdr:to>
    <xdr:sp macro="" textlink="">
      <xdr:nvSpPr>
        <xdr:cNvPr id="80" name="フローチャート: 判断 79">
          <a:extLst>
            <a:ext uri="{FF2B5EF4-FFF2-40B4-BE49-F238E27FC236}">
              <a16:creationId xmlns:a16="http://schemas.microsoft.com/office/drawing/2014/main" id="{17526E9E-260C-4FF0-A7BB-4E7BEBB721A0}"/>
            </a:ext>
          </a:extLst>
        </xdr:cNvPr>
        <xdr:cNvSpPr/>
      </xdr:nvSpPr>
      <xdr:spPr>
        <a:xfrm>
          <a:off x="3388360" y="10354310"/>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81" name="フローチャート: 判断 80">
          <a:extLst>
            <a:ext uri="{FF2B5EF4-FFF2-40B4-BE49-F238E27FC236}">
              <a16:creationId xmlns:a16="http://schemas.microsoft.com/office/drawing/2014/main" id="{E3ACA873-478E-42C9-8FF7-337D31882DB6}"/>
            </a:ext>
          </a:extLst>
        </xdr:cNvPr>
        <xdr:cNvSpPr/>
      </xdr:nvSpPr>
      <xdr:spPr>
        <a:xfrm>
          <a:off x="2571750" y="10346690"/>
          <a:ext cx="9779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55880</xdr:rowOff>
    </xdr:from>
    <xdr:to>
      <xdr:col>10</xdr:col>
      <xdr:colOff>165100</xdr:colOff>
      <xdr:row>60</xdr:row>
      <xdr:rowOff>157480</xdr:rowOff>
    </xdr:to>
    <xdr:sp macro="" textlink="">
      <xdr:nvSpPr>
        <xdr:cNvPr id="82" name="フローチャート: 判断 81">
          <a:extLst>
            <a:ext uri="{FF2B5EF4-FFF2-40B4-BE49-F238E27FC236}">
              <a16:creationId xmlns:a16="http://schemas.microsoft.com/office/drawing/2014/main" id="{C45C407B-1FB0-418F-BBCB-6201E43F8DFF}"/>
            </a:ext>
          </a:extLst>
        </xdr:cNvPr>
        <xdr:cNvSpPr/>
      </xdr:nvSpPr>
      <xdr:spPr>
        <a:xfrm>
          <a:off x="1774190" y="10346690"/>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151130</xdr:rowOff>
    </xdr:from>
    <xdr:to>
      <xdr:col>6</xdr:col>
      <xdr:colOff>38100</xdr:colOff>
      <xdr:row>60</xdr:row>
      <xdr:rowOff>81280</xdr:rowOff>
    </xdr:to>
    <xdr:sp macro="" textlink="">
      <xdr:nvSpPr>
        <xdr:cNvPr id="83" name="フローチャート: 判断 82">
          <a:extLst>
            <a:ext uri="{FF2B5EF4-FFF2-40B4-BE49-F238E27FC236}">
              <a16:creationId xmlns:a16="http://schemas.microsoft.com/office/drawing/2014/main" id="{060BF74B-E3A1-4CE2-8F10-AFECC243943E}"/>
            </a:ext>
          </a:extLst>
        </xdr:cNvPr>
        <xdr:cNvSpPr/>
      </xdr:nvSpPr>
      <xdr:spPr>
        <a:xfrm>
          <a:off x="988060" y="1026668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DDF21E9B-D149-42C5-A395-7D7228498391}"/>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43DA136E-A0A8-4C63-BBFE-F045C2A2E8A4}"/>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DB28B020-E282-494B-B3D9-7ABD3D3A2EE0}"/>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58341D09-F911-4DCC-BB1D-5FBCC0418006}"/>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10AF0089-5158-466D-8625-61233277DE71}"/>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6350</xdr:rowOff>
    </xdr:from>
    <xdr:to>
      <xdr:col>24</xdr:col>
      <xdr:colOff>114300</xdr:colOff>
      <xdr:row>63</xdr:row>
      <xdr:rowOff>107950</xdr:rowOff>
    </xdr:to>
    <xdr:sp macro="" textlink="">
      <xdr:nvSpPr>
        <xdr:cNvPr id="89" name="楕円 88">
          <a:extLst>
            <a:ext uri="{FF2B5EF4-FFF2-40B4-BE49-F238E27FC236}">
              <a16:creationId xmlns:a16="http://schemas.microsoft.com/office/drawing/2014/main" id="{D8A51162-6FE4-407B-AE60-46CFABD11618}"/>
            </a:ext>
          </a:extLst>
        </xdr:cNvPr>
        <xdr:cNvSpPr/>
      </xdr:nvSpPr>
      <xdr:spPr>
        <a:xfrm>
          <a:off x="4131310" y="1080960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156227</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BF4FBEB4-3829-400E-B5B2-939102CC1D66}"/>
            </a:ext>
          </a:extLst>
        </xdr:cNvPr>
        <xdr:cNvSpPr txBox="1"/>
      </xdr:nvSpPr>
      <xdr:spPr>
        <a:xfrm>
          <a:off x="4212590" y="1078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143510</xdr:rowOff>
    </xdr:from>
    <xdr:to>
      <xdr:col>20</xdr:col>
      <xdr:colOff>38100</xdr:colOff>
      <xdr:row>63</xdr:row>
      <xdr:rowOff>73660</xdr:rowOff>
    </xdr:to>
    <xdr:sp macro="" textlink="">
      <xdr:nvSpPr>
        <xdr:cNvPr id="91" name="楕円 90">
          <a:extLst>
            <a:ext uri="{FF2B5EF4-FFF2-40B4-BE49-F238E27FC236}">
              <a16:creationId xmlns:a16="http://schemas.microsoft.com/office/drawing/2014/main" id="{4E251B79-17EC-4C8F-A9C7-5851A51FEDE4}"/>
            </a:ext>
          </a:extLst>
        </xdr:cNvPr>
        <xdr:cNvSpPr/>
      </xdr:nvSpPr>
      <xdr:spPr>
        <a:xfrm>
          <a:off x="3388360" y="1077150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22860</xdr:rowOff>
    </xdr:from>
    <xdr:to>
      <xdr:col>24</xdr:col>
      <xdr:colOff>63500</xdr:colOff>
      <xdr:row>63</xdr:row>
      <xdr:rowOff>57150</xdr:rowOff>
    </xdr:to>
    <xdr:cxnSp macro="">
      <xdr:nvCxnSpPr>
        <xdr:cNvPr id="92" name="直線コネクタ 91">
          <a:extLst>
            <a:ext uri="{FF2B5EF4-FFF2-40B4-BE49-F238E27FC236}">
              <a16:creationId xmlns:a16="http://schemas.microsoft.com/office/drawing/2014/main" id="{6A1A9B65-1FE1-4EB6-ACD5-3E2D12D91139}"/>
            </a:ext>
          </a:extLst>
        </xdr:cNvPr>
        <xdr:cNvCxnSpPr/>
      </xdr:nvCxnSpPr>
      <xdr:spPr>
        <a:xfrm>
          <a:off x="3431540" y="10820400"/>
          <a:ext cx="74295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120650</xdr:rowOff>
    </xdr:from>
    <xdr:to>
      <xdr:col>15</xdr:col>
      <xdr:colOff>101600</xdr:colOff>
      <xdr:row>63</xdr:row>
      <xdr:rowOff>50800</xdr:rowOff>
    </xdr:to>
    <xdr:sp macro="" textlink="">
      <xdr:nvSpPr>
        <xdr:cNvPr id="93" name="楕円 92">
          <a:extLst>
            <a:ext uri="{FF2B5EF4-FFF2-40B4-BE49-F238E27FC236}">
              <a16:creationId xmlns:a16="http://schemas.microsoft.com/office/drawing/2014/main" id="{B3F2707C-3CE6-443C-A83A-2DD92EAB2179}"/>
            </a:ext>
          </a:extLst>
        </xdr:cNvPr>
        <xdr:cNvSpPr/>
      </xdr:nvSpPr>
      <xdr:spPr>
        <a:xfrm>
          <a:off x="2571750" y="1075245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0</xdr:rowOff>
    </xdr:from>
    <xdr:to>
      <xdr:col>19</xdr:col>
      <xdr:colOff>177800</xdr:colOff>
      <xdr:row>63</xdr:row>
      <xdr:rowOff>22860</xdr:rowOff>
    </xdr:to>
    <xdr:cxnSp macro="">
      <xdr:nvCxnSpPr>
        <xdr:cNvPr id="94" name="直線コネクタ 93">
          <a:extLst>
            <a:ext uri="{FF2B5EF4-FFF2-40B4-BE49-F238E27FC236}">
              <a16:creationId xmlns:a16="http://schemas.microsoft.com/office/drawing/2014/main" id="{9B455751-1D46-488D-847E-729D045C61E3}"/>
            </a:ext>
          </a:extLst>
        </xdr:cNvPr>
        <xdr:cNvCxnSpPr/>
      </xdr:nvCxnSpPr>
      <xdr:spPr>
        <a:xfrm>
          <a:off x="2626360" y="10801350"/>
          <a:ext cx="80518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82550</xdr:rowOff>
    </xdr:from>
    <xdr:to>
      <xdr:col>10</xdr:col>
      <xdr:colOff>165100</xdr:colOff>
      <xdr:row>63</xdr:row>
      <xdr:rowOff>12700</xdr:rowOff>
    </xdr:to>
    <xdr:sp macro="" textlink="">
      <xdr:nvSpPr>
        <xdr:cNvPr id="95" name="楕円 94">
          <a:extLst>
            <a:ext uri="{FF2B5EF4-FFF2-40B4-BE49-F238E27FC236}">
              <a16:creationId xmlns:a16="http://schemas.microsoft.com/office/drawing/2014/main" id="{11191B68-2CFA-4533-9331-C25904E9F601}"/>
            </a:ext>
          </a:extLst>
        </xdr:cNvPr>
        <xdr:cNvSpPr/>
      </xdr:nvSpPr>
      <xdr:spPr>
        <a:xfrm>
          <a:off x="1774190" y="1071435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133350</xdr:rowOff>
    </xdr:from>
    <xdr:to>
      <xdr:col>15</xdr:col>
      <xdr:colOff>50800</xdr:colOff>
      <xdr:row>63</xdr:row>
      <xdr:rowOff>0</xdr:rowOff>
    </xdr:to>
    <xdr:cxnSp macro="">
      <xdr:nvCxnSpPr>
        <xdr:cNvPr id="96" name="直線コネクタ 95">
          <a:extLst>
            <a:ext uri="{FF2B5EF4-FFF2-40B4-BE49-F238E27FC236}">
              <a16:creationId xmlns:a16="http://schemas.microsoft.com/office/drawing/2014/main" id="{9E903547-716A-403C-8AEE-DC8FB8D43C8D}"/>
            </a:ext>
          </a:extLst>
        </xdr:cNvPr>
        <xdr:cNvCxnSpPr/>
      </xdr:nvCxnSpPr>
      <xdr:spPr>
        <a:xfrm>
          <a:off x="1828800" y="10759440"/>
          <a:ext cx="79756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38735</xdr:rowOff>
    </xdr:from>
    <xdr:to>
      <xdr:col>6</xdr:col>
      <xdr:colOff>38100</xdr:colOff>
      <xdr:row>62</xdr:row>
      <xdr:rowOff>140335</xdr:rowOff>
    </xdr:to>
    <xdr:sp macro="" textlink="">
      <xdr:nvSpPr>
        <xdr:cNvPr id="97" name="楕円 96">
          <a:extLst>
            <a:ext uri="{FF2B5EF4-FFF2-40B4-BE49-F238E27FC236}">
              <a16:creationId xmlns:a16="http://schemas.microsoft.com/office/drawing/2014/main" id="{693E1DF4-1545-43BE-86F0-B7CE4F5CDAC0}"/>
            </a:ext>
          </a:extLst>
        </xdr:cNvPr>
        <xdr:cNvSpPr/>
      </xdr:nvSpPr>
      <xdr:spPr>
        <a:xfrm>
          <a:off x="988060" y="106686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89535</xdr:rowOff>
    </xdr:from>
    <xdr:to>
      <xdr:col>10</xdr:col>
      <xdr:colOff>114300</xdr:colOff>
      <xdr:row>62</xdr:row>
      <xdr:rowOff>133350</xdr:rowOff>
    </xdr:to>
    <xdr:cxnSp macro="">
      <xdr:nvCxnSpPr>
        <xdr:cNvPr id="98" name="直線コネクタ 97">
          <a:extLst>
            <a:ext uri="{FF2B5EF4-FFF2-40B4-BE49-F238E27FC236}">
              <a16:creationId xmlns:a16="http://schemas.microsoft.com/office/drawing/2014/main" id="{626AAE7B-BABB-49B2-882D-9FD6B0EA7724}"/>
            </a:ext>
          </a:extLst>
        </xdr:cNvPr>
        <xdr:cNvCxnSpPr/>
      </xdr:nvCxnSpPr>
      <xdr:spPr>
        <a:xfrm>
          <a:off x="1031240" y="10723245"/>
          <a:ext cx="79756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15892</xdr:rowOff>
    </xdr:from>
    <xdr:ext cx="405111" cy="259045"/>
    <xdr:sp macro="" textlink="">
      <xdr:nvSpPr>
        <xdr:cNvPr id="99" name="n_1aveValue【体育館・プール】&#10;有形固定資産減価償却率">
          <a:extLst>
            <a:ext uri="{FF2B5EF4-FFF2-40B4-BE49-F238E27FC236}">
              <a16:creationId xmlns:a16="http://schemas.microsoft.com/office/drawing/2014/main" id="{D0CF0254-DF7F-4743-9ACB-379F4D20E356}"/>
            </a:ext>
          </a:extLst>
        </xdr:cNvPr>
        <xdr:cNvSpPr txBox="1"/>
      </xdr:nvSpPr>
      <xdr:spPr>
        <a:xfrm>
          <a:off x="3239144" y="1013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10177</xdr:rowOff>
    </xdr:from>
    <xdr:ext cx="405111" cy="259045"/>
    <xdr:sp macro="" textlink="">
      <xdr:nvSpPr>
        <xdr:cNvPr id="100" name="n_2aveValue【体育館・プール】&#10;有形固定資産減価償却率">
          <a:extLst>
            <a:ext uri="{FF2B5EF4-FFF2-40B4-BE49-F238E27FC236}">
              <a16:creationId xmlns:a16="http://schemas.microsoft.com/office/drawing/2014/main" id="{E9730F7A-F77C-4DAF-8559-A8F84A7BAF04}"/>
            </a:ext>
          </a:extLst>
        </xdr:cNvPr>
        <xdr:cNvSpPr txBox="1"/>
      </xdr:nvSpPr>
      <xdr:spPr>
        <a:xfrm>
          <a:off x="2439044" y="1012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2557</xdr:rowOff>
    </xdr:from>
    <xdr:ext cx="405111" cy="259045"/>
    <xdr:sp macro="" textlink="">
      <xdr:nvSpPr>
        <xdr:cNvPr id="101" name="n_3aveValue【体育館・プール】&#10;有形固定資産減価償却率">
          <a:extLst>
            <a:ext uri="{FF2B5EF4-FFF2-40B4-BE49-F238E27FC236}">
              <a16:creationId xmlns:a16="http://schemas.microsoft.com/office/drawing/2014/main" id="{F1B164DA-843B-433D-9055-1AC6FF11BCB0}"/>
            </a:ext>
          </a:extLst>
        </xdr:cNvPr>
        <xdr:cNvSpPr txBox="1"/>
      </xdr:nvSpPr>
      <xdr:spPr>
        <a:xfrm>
          <a:off x="164148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97807</xdr:rowOff>
    </xdr:from>
    <xdr:ext cx="405111" cy="259045"/>
    <xdr:sp macro="" textlink="">
      <xdr:nvSpPr>
        <xdr:cNvPr id="102" name="n_4aveValue【体育館・プール】&#10;有形固定資産減価償却率">
          <a:extLst>
            <a:ext uri="{FF2B5EF4-FFF2-40B4-BE49-F238E27FC236}">
              <a16:creationId xmlns:a16="http://schemas.microsoft.com/office/drawing/2014/main" id="{D2A44190-7A08-4C6C-809C-7D30B41FCBF1}"/>
            </a:ext>
          </a:extLst>
        </xdr:cNvPr>
        <xdr:cNvSpPr txBox="1"/>
      </xdr:nvSpPr>
      <xdr:spPr>
        <a:xfrm>
          <a:off x="85535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64787</xdr:rowOff>
    </xdr:from>
    <xdr:ext cx="405111" cy="259045"/>
    <xdr:sp macro="" textlink="">
      <xdr:nvSpPr>
        <xdr:cNvPr id="103" name="n_1mainValue【体育館・プール】&#10;有形固定資産減価償却率">
          <a:extLst>
            <a:ext uri="{FF2B5EF4-FFF2-40B4-BE49-F238E27FC236}">
              <a16:creationId xmlns:a16="http://schemas.microsoft.com/office/drawing/2014/main" id="{1B286D09-C37C-4C5E-838C-C3FBFEFB60BF}"/>
            </a:ext>
          </a:extLst>
        </xdr:cNvPr>
        <xdr:cNvSpPr txBox="1"/>
      </xdr:nvSpPr>
      <xdr:spPr>
        <a:xfrm>
          <a:off x="3239144" y="1086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41927</xdr:rowOff>
    </xdr:from>
    <xdr:ext cx="405111" cy="259045"/>
    <xdr:sp macro="" textlink="">
      <xdr:nvSpPr>
        <xdr:cNvPr id="104" name="n_2mainValue【体育館・プール】&#10;有形固定資産減価償却率">
          <a:extLst>
            <a:ext uri="{FF2B5EF4-FFF2-40B4-BE49-F238E27FC236}">
              <a16:creationId xmlns:a16="http://schemas.microsoft.com/office/drawing/2014/main" id="{7C6194CF-B817-46BE-8E2A-73209611005C}"/>
            </a:ext>
          </a:extLst>
        </xdr:cNvPr>
        <xdr:cNvSpPr txBox="1"/>
      </xdr:nvSpPr>
      <xdr:spPr>
        <a:xfrm>
          <a:off x="2439044" y="1084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3827</xdr:rowOff>
    </xdr:from>
    <xdr:ext cx="405111" cy="259045"/>
    <xdr:sp macro="" textlink="">
      <xdr:nvSpPr>
        <xdr:cNvPr id="105" name="n_3mainValue【体育館・プール】&#10;有形固定資産減価償却率">
          <a:extLst>
            <a:ext uri="{FF2B5EF4-FFF2-40B4-BE49-F238E27FC236}">
              <a16:creationId xmlns:a16="http://schemas.microsoft.com/office/drawing/2014/main" id="{175D6C25-CEB2-4F5F-880B-FE2A24CA6EA7}"/>
            </a:ext>
          </a:extLst>
        </xdr:cNvPr>
        <xdr:cNvSpPr txBox="1"/>
      </xdr:nvSpPr>
      <xdr:spPr>
        <a:xfrm>
          <a:off x="1641484" y="1080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131462</xdr:rowOff>
    </xdr:from>
    <xdr:ext cx="405111" cy="259045"/>
    <xdr:sp macro="" textlink="">
      <xdr:nvSpPr>
        <xdr:cNvPr id="106" name="n_4mainValue【体育館・プール】&#10;有形固定資産減価償却率">
          <a:extLst>
            <a:ext uri="{FF2B5EF4-FFF2-40B4-BE49-F238E27FC236}">
              <a16:creationId xmlns:a16="http://schemas.microsoft.com/office/drawing/2014/main" id="{302CB7BF-CFC1-4BAB-A594-5002B4EA7C1A}"/>
            </a:ext>
          </a:extLst>
        </xdr:cNvPr>
        <xdr:cNvSpPr txBox="1"/>
      </xdr:nvSpPr>
      <xdr:spPr>
        <a:xfrm>
          <a:off x="855354" y="1076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82E5C806-5F47-4161-B01E-A06DD761B95E}"/>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52E1D31F-33F0-4E1E-8F84-AF53AC685497}"/>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61A1B571-8348-47B5-BD9A-7C360AD2C07D}"/>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24C7225D-08F1-4F59-82A5-EFD21F32833E}"/>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302D60F9-D3EE-4ECB-8495-7C264860C85D}"/>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2FB5BDF0-1F79-45AD-AA33-433DCDCE5690}"/>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C3A67E3C-E82E-49D0-9CBC-76F73D9A1E36}"/>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73541692-E289-4F59-98F0-4E9DE732E76E}"/>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321E27F6-6DDE-49FE-B2D1-28A347294B08}"/>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99275018-3DA0-4DAC-A315-5420F9E9E10A}"/>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7" name="直線コネクタ 116">
          <a:extLst>
            <a:ext uri="{FF2B5EF4-FFF2-40B4-BE49-F238E27FC236}">
              <a16:creationId xmlns:a16="http://schemas.microsoft.com/office/drawing/2014/main" id="{9D17D0DC-219B-4CE5-8B3D-978B974A7020}"/>
            </a:ext>
          </a:extLst>
        </xdr:cNvPr>
        <xdr:cNvCxnSpPr/>
      </xdr:nvCxnSpPr>
      <xdr:spPr>
        <a:xfrm>
          <a:off x="5960110" y="1104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8" name="テキスト ボックス 117">
          <a:extLst>
            <a:ext uri="{FF2B5EF4-FFF2-40B4-BE49-F238E27FC236}">
              <a16:creationId xmlns:a16="http://schemas.microsoft.com/office/drawing/2014/main" id="{9F6E14C8-688E-40C6-8678-F592FEEC530A}"/>
            </a:ext>
          </a:extLst>
        </xdr:cNvPr>
        <xdr:cNvSpPr txBox="1"/>
      </xdr:nvSpPr>
      <xdr:spPr>
        <a:xfrm>
          <a:off x="5527221"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9" name="直線コネクタ 118">
          <a:extLst>
            <a:ext uri="{FF2B5EF4-FFF2-40B4-BE49-F238E27FC236}">
              <a16:creationId xmlns:a16="http://schemas.microsoft.com/office/drawing/2014/main" id="{09C61989-BA40-466D-86EA-F618258592AB}"/>
            </a:ext>
          </a:extLst>
        </xdr:cNvPr>
        <xdr:cNvCxnSpPr/>
      </xdr:nvCxnSpPr>
      <xdr:spPr>
        <a:xfrm>
          <a:off x="5960110" y="1066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0" name="テキスト ボックス 119">
          <a:extLst>
            <a:ext uri="{FF2B5EF4-FFF2-40B4-BE49-F238E27FC236}">
              <a16:creationId xmlns:a16="http://schemas.microsoft.com/office/drawing/2014/main" id="{23A0B466-D3DF-4140-8767-AB5B7F03095D}"/>
            </a:ext>
          </a:extLst>
        </xdr:cNvPr>
        <xdr:cNvSpPr txBox="1"/>
      </xdr:nvSpPr>
      <xdr:spPr>
        <a:xfrm>
          <a:off x="5527221" y="1052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1" name="直線コネクタ 120">
          <a:extLst>
            <a:ext uri="{FF2B5EF4-FFF2-40B4-BE49-F238E27FC236}">
              <a16:creationId xmlns:a16="http://schemas.microsoft.com/office/drawing/2014/main" id="{D251B82F-7C31-47E4-8EA5-6C3D26A9FA8E}"/>
            </a:ext>
          </a:extLst>
        </xdr:cNvPr>
        <xdr:cNvCxnSpPr/>
      </xdr:nvCxnSpPr>
      <xdr:spPr>
        <a:xfrm>
          <a:off x="5960110" y="1028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2" name="テキスト ボックス 121">
          <a:extLst>
            <a:ext uri="{FF2B5EF4-FFF2-40B4-BE49-F238E27FC236}">
              <a16:creationId xmlns:a16="http://schemas.microsoft.com/office/drawing/2014/main" id="{1D84D3B9-ABC7-43A0-B791-4A634F9F141B}"/>
            </a:ext>
          </a:extLst>
        </xdr:cNvPr>
        <xdr:cNvSpPr txBox="1"/>
      </xdr:nvSpPr>
      <xdr:spPr>
        <a:xfrm>
          <a:off x="5527221" y="1014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3" name="直線コネクタ 122">
          <a:extLst>
            <a:ext uri="{FF2B5EF4-FFF2-40B4-BE49-F238E27FC236}">
              <a16:creationId xmlns:a16="http://schemas.microsoft.com/office/drawing/2014/main" id="{EBF7065C-7CB0-422F-81A5-68C7307FE498}"/>
            </a:ext>
          </a:extLst>
        </xdr:cNvPr>
        <xdr:cNvCxnSpPr/>
      </xdr:nvCxnSpPr>
      <xdr:spPr>
        <a:xfrm>
          <a:off x="5960110" y="990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4" name="テキスト ボックス 123">
          <a:extLst>
            <a:ext uri="{FF2B5EF4-FFF2-40B4-BE49-F238E27FC236}">
              <a16:creationId xmlns:a16="http://schemas.microsoft.com/office/drawing/2014/main" id="{7C62DEFB-19DD-47BB-A118-3587F97928BE}"/>
            </a:ext>
          </a:extLst>
        </xdr:cNvPr>
        <xdr:cNvSpPr txBox="1"/>
      </xdr:nvSpPr>
      <xdr:spPr>
        <a:xfrm>
          <a:off x="5527221" y="976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5" name="直線コネクタ 124">
          <a:extLst>
            <a:ext uri="{FF2B5EF4-FFF2-40B4-BE49-F238E27FC236}">
              <a16:creationId xmlns:a16="http://schemas.microsoft.com/office/drawing/2014/main" id="{A1246683-8771-4E02-8C3D-26509FFD4972}"/>
            </a:ext>
          </a:extLst>
        </xdr:cNvPr>
        <xdr:cNvCxnSpPr/>
      </xdr:nvCxnSpPr>
      <xdr:spPr>
        <a:xfrm>
          <a:off x="5960110" y="952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6" name="テキスト ボックス 125">
          <a:extLst>
            <a:ext uri="{FF2B5EF4-FFF2-40B4-BE49-F238E27FC236}">
              <a16:creationId xmlns:a16="http://schemas.microsoft.com/office/drawing/2014/main" id="{B4289F89-0F6E-4D49-816A-E4A089DF5926}"/>
            </a:ext>
          </a:extLst>
        </xdr:cNvPr>
        <xdr:cNvSpPr txBox="1"/>
      </xdr:nvSpPr>
      <xdr:spPr>
        <a:xfrm>
          <a:off x="5527221" y="938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7" name="直線コネクタ 126">
          <a:extLst>
            <a:ext uri="{FF2B5EF4-FFF2-40B4-BE49-F238E27FC236}">
              <a16:creationId xmlns:a16="http://schemas.microsoft.com/office/drawing/2014/main" id="{DAA0C69A-2154-4AFD-9909-771180C8DBB4}"/>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8" name="テキスト ボックス 127">
          <a:extLst>
            <a:ext uri="{FF2B5EF4-FFF2-40B4-BE49-F238E27FC236}">
              <a16:creationId xmlns:a16="http://schemas.microsoft.com/office/drawing/2014/main" id="{55F6DF9C-EFA6-454D-9D95-225F1740753F}"/>
            </a:ext>
          </a:extLst>
        </xdr:cNvPr>
        <xdr:cNvSpPr txBox="1"/>
      </xdr:nvSpPr>
      <xdr:spPr>
        <a:xfrm>
          <a:off x="5527221"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9" name="【体育館・プール】&#10;一人当たり面積グラフ枠">
          <a:extLst>
            <a:ext uri="{FF2B5EF4-FFF2-40B4-BE49-F238E27FC236}">
              <a16:creationId xmlns:a16="http://schemas.microsoft.com/office/drawing/2014/main" id="{53DAACCE-B8E6-41F2-B98B-A39624CE746E}"/>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1905</xdr:rowOff>
    </xdr:from>
    <xdr:to>
      <xdr:col>54</xdr:col>
      <xdr:colOff>189865</xdr:colOff>
      <xdr:row>64</xdr:row>
      <xdr:rowOff>72390</xdr:rowOff>
    </xdr:to>
    <xdr:cxnSp macro="">
      <xdr:nvCxnSpPr>
        <xdr:cNvPr id="130" name="直線コネクタ 129">
          <a:extLst>
            <a:ext uri="{FF2B5EF4-FFF2-40B4-BE49-F238E27FC236}">
              <a16:creationId xmlns:a16="http://schemas.microsoft.com/office/drawing/2014/main" id="{9EB92F29-7442-4AAD-83C7-FED52066616B}"/>
            </a:ext>
          </a:extLst>
        </xdr:cNvPr>
        <xdr:cNvCxnSpPr/>
      </xdr:nvCxnSpPr>
      <xdr:spPr>
        <a:xfrm flipV="1">
          <a:off x="9429115" y="9774555"/>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76217</xdr:rowOff>
    </xdr:from>
    <xdr:ext cx="469744" cy="259045"/>
    <xdr:sp macro="" textlink="">
      <xdr:nvSpPr>
        <xdr:cNvPr id="131" name="【体育館・プール】&#10;一人当たり面積最小値テキスト">
          <a:extLst>
            <a:ext uri="{FF2B5EF4-FFF2-40B4-BE49-F238E27FC236}">
              <a16:creationId xmlns:a16="http://schemas.microsoft.com/office/drawing/2014/main" id="{A01780D9-2CE2-4342-AA70-C595D9AF4241}"/>
            </a:ext>
          </a:extLst>
        </xdr:cNvPr>
        <xdr:cNvSpPr txBox="1"/>
      </xdr:nvSpPr>
      <xdr:spPr>
        <a:xfrm>
          <a:off x="9467850" y="1104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72390</xdr:rowOff>
    </xdr:from>
    <xdr:to>
      <xdr:col>55</xdr:col>
      <xdr:colOff>88900</xdr:colOff>
      <xdr:row>64</xdr:row>
      <xdr:rowOff>72390</xdr:rowOff>
    </xdr:to>
    <xdr:cxnSp macro="">
      <xdr:nvCxnSpPr>
        <xdr:cNvPr id="132" name="直線コネクタ 131">
          <a:extLst>
            <a:ext uri="{FF2B5EF4-FFF2-40B4-BE49-F238E27FC236}">
              <a16:creationId xmlns:a16="http://schemas.microsoft.com/office/drawing/2014/main" id="{E0D849C8-BAC5-478F-BE63-E10F50CD1101}"/>
            </a:ext>
          </a:extLst>
        </xdr:cNvPr>
        <xdr:cNvCxnSpPr/>
      </xdr:nvCxnSpPr>
      <xdr:spPr>
        <a:xfrm>
          <a:off x="9356090" y="1104519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120032</xdr:rowOff>
    </xdr:from>
    <xdr:ext cx="469744" cy="259045"/>
    <xdr:sp macro="" textlink="">
      <xdr:nvSpPr>
        <xdr:cNvPr id="133" name="【体育館・プール】&#10;一人当たり面積最大値テキスト">
          <a:extLst>
            <a:ext uri="{FF2B5EF4-FFF2-40B4-BE49-F238E27FC236}">
              <a16:creationId xmlns:a16="http://schemas.microsoft.com/office/drawing/2014/main" id="{18E66DED-D7B6-4A68-945C-71556AF13043}"/>
            </a:ext>
          </a:extLst>
        </xdr:cNvPr>
        <xdr:cNvSpPr txBox="1"/>
      </xdr:nvSpPr>
      <xdr:spPr>
        <a:xfrm>
          <a:off x="9467850" y="955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1905</xdr:rowOff>
    </xdr:from>
    <xdr:to>
      <xdr:col>55</xdr:col>
      <xdr:colOff>88900</xdr:colOff>
      <xdr:row>57</xdr:row>
      <xdr:rowOff>1905</xdr:rowOff>
    </xdr:to>
    <xdr:cxnSp macro="">
      <xdr:nvCxnSpPr>
        <xdr:cNvPr id="134" name="直線コネクタ 133">
          <a:extLst>
            <a:ext uri="{FF2B5EF4-FFF2-40B4-BE49-F238E27FC236}">
              <a16:creationId xmlns:a16="http://schemas.microsoft.com/office/drawing/2014/main" id="{FF771984-085C-431D-8297-60CB970711A2}"/>
            </a:ext>
          </a:extLst>
        </xdr:cNvPr>
        <xdr:cNvCxnSpPr/>
      </xdr:nvCxnSpPr>
      <xdr:spPr>
        <a:xfrm>
          <a:off x="9356090" y="977455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167911</xdr:rowOff>
    </xdr:from>
    <xdr:ext cx="469744" cy="259045"/>
    <xdr:sp macro="" textlink="">
      <xdr:nvSpPr>
        <xdr:cNvPr id="135" name="【体育館・プール】&#10;一人当たり面積平均値テキスト">
          <a:extLst>
            <a:ext uri="{FF2B5EF4-FFF2-40B4-BE49-F238E27FC236}">
              <a16:creationId xmlns:a16="http://schemas.microsoft.com/office/drawing/2014/main" id="{176598D4-8C20-4385-8698-B67D401D8979}"/>
            </a:ext>
          </a:extLst>
        </xdr:cNvPr>
        <xdr:cNvSpPr txBox="1"/>
      </xdr:nvSpPr>
      <xdr:spPr>
        <a:xfrm>
          <a:off x="9467850" y="106301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145034</xdr:rowOff>
    </xdr:from>
    <xdr:to>
      <xdr:col>55</xdr:col>
      <xdr:colOff>50800</xdr:colOff>
      <xdr:row>63</xdr:row>
      <xdr:rowOff>75184</xdr:rowOff>
    </xdr:to>
    <xdr:sp macro="" textlink="">
      <xdr:nvSpPr>
        <xdr:cNvPr id="136" name="フローチャート: 判断 135">
          <a:extLst>
            <a:ext uri="{FF2B5EF4-FFF2-40B4-BE49-F238E27FC236}">
              <a16:creationId xmlns:a16="http://schemas.microsoft.com/office/drawing/2014/main" id="{AF8E2444-7F1E-4A53-BAB1-E8539B2516D4}"/>
            </a:ext>
          </a:extLst>
        </xdr:cNvPr>
        <xdr:cNvSpPr/>
      </xdr:nvSpPr>
      <xdr:spPr>
        <a:xfrm>
          <a:off x="9394190" y="10773029"/>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158750</xdr:rowOff>
    </xdr:from>
    <xdr:to>
      <xdr:col>50</xdr:col>
      <xdr:colOff>165100</xdr:colOff>
      <xdr:row>63</xdr:row>
      <xdr:rowOff>88900</xdr:rowOff>
    </xdr:to>
    <xdr:sp macro="" textlink="">
      <xdr:nvSpPr>
        <xdr:cNvPr id="137" name="フローチャート: 判断 136">
          <a:extLst>
            <a:ext uri="{FF2B5EF4-FFF2-40B4-BE49-F238E27FC236}">
              <a16:creationId xmlns:a16="http://schemas.microsoft.com/office/drawing/2014/main" id="{498753F7-7C09-4184-85AC-BEDEB12975EB}"/>
            </a:ext>
          </a:extLst>
        </xdr:cNvPr>
        <xdr:cNvSpPr/>
      </xdr:nvSpPr>
      <xdr:spPr>
        <a:xfrm>
          <a:off x="8632190" y="1079055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130937</xdr:rowOff>
    </xdr:from>
    <xdr:to>
      <xdr:col>46</xdr:col>
      <xdr:colOff>38100</xdr:colOff>
      <xdr:row>63</xdr:row>
      <xdr:rowOff>61087</xdr:rowOff>
    </xdr:to>
    <xdr:sp macro="" textlink="">
      <xdr:nvSpPr>
        <xdr:cNvPr id="138" name="フローチャート: 判断 137">
          <a:extLst>
            <a:ext uri="{FF2B5EF4-FFF2-40B4-BE49-F238E27FC236}">
              <a16:creationId xmlns:a16="http://schemas.microsoft.com/office/drawing/2014/main" id="{D7A5F107-8017-4756-A480-E2C6450385F9}"/>
            </a:ext>
          </a:extLst>
        </xdr:cNvPr>
        <xdr:cNvSpPr/>
      </xdr:nvSpPr>
      <xdr:spPr>
        <a:xfrm>
          <a:off x="7846060" y="10764647"/>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127508</xdr:rowOff>
    </xdr:from>
    <xdr:to>
      <xdr:col>41</xdr:col>
      <xdr:colOff>101600</xdr:colOff>
      <xdr:row>63</xdr:row>
      <xdr:rowOff>57658</xdr:rowOff>
    </xdr:to>
    <xdr:sp macro="" textlink="">
      <xdr:nvSpPr>
        <xdr:cNvPr id="139" name="フローチャート: 判断 138">
          <a:extLst>
            <a:ext uri="{FF2B5EF4-FFF2-40B4-BE49-F238E27FC236}">
              <a16:creationId xmlns:a16="http://schemas.microsoft.com/office/drawing/2014/main" id="{C63E4D57-949F-4511-B630-64645A9B124E}"/>
            </a:ext>
          </a:extLst>
        </xdr:cNvPr>
        <xdr:cNvSpPr/>
      </xdr:nvSpPr>
      <xdr:spPr>
        <a:xfrm>
          <a:off x="7029450" y="10761218"/>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82931</xdr:rowOff>
    </xdr:from>
    <xdr:to>
      <xdr:col>36</xdr:col>
      <xdr:colOff>165100</xdr:colOff>
      <xdr:row>63</xdr:row>
      <xdr:rowOff>13081</xdr:rowOff>
    </xdr:to>
    <xdr:sp macro="" textlink="">
      <xdr:nvSpPr>
        <xdr:cNvPr id="140" name="フローチャート: 判断 139">
          <a:extLst>
            <a:ext uri="{FF2B5EF4-FFF2-40B4-BE49-F238E27FC236}">
              <a16:creationId xmlns:a16="http://schemas.microsoft.com/office/drawing/2014/main" id="{E2E16DD4-5213-4665-B517-B1AD460F4488}"/>
            </a:ext>
          </a:extLst>
        </xdr:cNvPr>
        <xdr:cNvSpPr/>
      </xdr:nvSpPr>
      <xdr:spPr>
        <a:xfrm>
          <a:off x="6231890" y="1071473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953558EF-9AAB-4D8C-8B58-15F9F91DE66C}"/>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D79406EC-0A2C-4540-8026-0DED044CD4E9}"/>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C3AD6028-5391-4533-B8E8-4B62DC91634E}"/>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42BE5D98-E598-42BD-AE34-96D72CA3D3F9}"/>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EDC0829F-F7BE-4405-AB05-3C985FAF53EB}"/>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92456</xdr:rowOff>
    </xdr:from>
    <xdr:to>
      <xdr:col>55</xdr:col>
      <xdr:colOff>50800</xdr:colOff>
      <xdr:row>64</xdr:row>
      <xdr:rowOff>22606</xdr:rowOff>
    </xdr:to>
    <xdr:sp macro="" textlink="">
      <xdr:nvSpPr>
        <xdr:cNvPr id="146" name="楕円 145">
          <a:extLst>
            <a:ext uri="{FF2B5EF4-FFF2-40B4-BE49-F238E27FC236}">
              <a16:creationId xmlns:a16="http://schemas.microsoft.com/office/drawing/2014/main" id="{3494FFCD-0499-4E0E-8FB2-098216B1E90C}"/>
            </a:ext>
          </a:extLst>
        </xdr:cNvPr>
        <xdr:cNvSpPr/>
      </xdr:nvSpPr>
      <xdr:spPr>
        <a:xfrm>
          <a:off x="9394190" y="10897616"/>
          <a:ext cx="9017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7383</xdr:rowOff>
    </xdr:from>
    <xdr:ext cx="469744" cy="259045"/>
    <xdr:sp macro="" textlink="">
      <xdr:nvSpPr>
        <xdr:cNvPr id="147" name="【体育館・プール】&#10;一人当たり面積該当値テキスト">
          <a:extLst>
            <a:ext uri="{FF2B5EF4-FFF2-40B4-BE49-F238E27FC236}">
              <a16:creationId xmlns:a16="http://schemas.microsoft.com/office/drawing/2014/main" id="{A1F25359-7B9E-4E9B-A322-0592B1A31991}"/>
            </a:ext>
          </a:extLst>
        </xdr:cNvPr>
        <xdr:cNvSpPr txBox="1"/>
      </xdr:nvSpPr>
      <xdr:spPr>
        <a:xfrm>
          <a:off x="9467850" y="10810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94742</xdr:rowOff>
    </xdr:from>
    <xdr:to>
      <xdr:col>50</xdr:col>
      <xdr:colOff>165100</xdr:colOff>
      <xdr:row>64</xdr:row>
      <xdr:rowOff>24892</xdr:rowOff>
    </xdr:to>
    <xdr:sp macro="" textlink="">
      <xdr:nvSpPr>
        <xdr:cNvPr id="148" name="楕円 147">
          <a:extLst>
            <a:ext uri="{FF2B5EF4-FFF2-40B4-BE49-F238E27FC236}">
              <a16:creationId xmlns:a16="http://schemas.microsoft.com/office/drawing/2014/main" id="{313BEDE2-2156-45AF-A0F0-6F31E2201BA4}"/>
            </a:ext>
          </a:extLst>
        </xdr:cNvPr>
        <xdr:cNvSpPr/>
      </xdr:nvSpPr>
      <xdr:spPr>
        <a:xfrm>
          <a:off x="8632190" y="10899902"/>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143256</xdr:rowOff>
    </xdr:from>
    <xdr:to>
      <xdr:col>55</xdr:col>
      <xdr:colOff>0</xdr:colOff>
      <xdr:row>63</xdr:row>
      <xdr:rowOff>145542</xdr:rowOff>
    </xdr:to>
    <xdr:cxnSp macro="">
      <xdr:nvCxnSpPr>
        <xdr:cNvPr id="149" name="直線コネクタ 148">
          <a:extLst>
            <a:ext uri="{FF2B5EF4-FFF2-40B4-BE49-F238E27FC236}">
              <a16:creationId xmlns:a16="http://schemas.microsoft.com/office/drawing/2014/main" id="{6739604B-11B9-489A-A15D-A70E61D2ACDC}"/>
            </a:ext>
          </a:extLst>
        </xdr:cNvPr>
        <xdr:cNvCxnSpPr/>
      </xdr:nvCxnSpPr>
      <xdr:spPr>
        <a:xfrm flipV="1">
          <a:off x="8686800" y="10942701"/>
          <a:ext cx="74295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96266</xdr:rowOff>
    </xdr:from>
    <xdr:to>
      <xdr:col>46</xdr:col>
      <xdr:colOff>38100</xdr:colOff>
      <xdr:row>64</xdr:row>
      <xdr:rowOff>26416</xdr:rowOff>
    </xdr:to>
    <xdr:sp macro="" textlink="">
      <xdr:nvSpPr>
        <xdr:cNvPr id="150" name="楕円 149">
          <a:extLst>
            <a:ext uri="{FF2B5EF4-FFF2-40B4-BE49-F238E27FC236}">
              <a16:creationId xmlns:a16="http://schemas.microsoft.com/office/drawing/2014/main" id="{B4BD2C37-512D-4937-B8F8-ED590AA25A10}"/>
            </a:ext>
          </a:extLst>
        </xdr:cNvPr>
        <xdr:cNvSpPr/>
      </xdr:nvSpPr>
      <xdr:spPr>
        <a:xfrm>
          <a:off x="7846060" y="1089380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145542</xdr:rowOff>
    </xdr:from>
    <xdr:to>
      <xdr:col>50</xdr:col>
      <xdr:colOff>114300</xdr:colOff>
      <xdr:row>63</xdr:row>
      <xdr:rowOff>147066</xdr:rowOff>
    </xdr:to>
    <xdr:cxnSp macro="">
      <xdr:nvCxnSpPr>
        <xdr:cNvPr id="151" name="直線コネクタ 150">
          <a:extLst>
            <a:ext uri="{FF2B5EF4-FFF2-40B4-BE49-F238E27FC236}">
              <a16:creationId xmlns:a16="http://schemas.microsoft.com/office/drawing/2014/main" id="{FBC40605-BD9C-441B-9C9C-B24A5A8A0C50}"/>
            </a:ext>
          </a:extLst>
        </xdr:cNvPr>
        <xdr:cNvCxnSpPr/>
      </xdr:nvCxnSpPr>
      <xdr:spPr>
        <a:xfrm flipV="1">
          <a:off x="7889240" y="10944987"/>
          <a:ext cx="79756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98552</xdr:rowOff>
    </xdr:from>
    <xdr:to>
      <xdr:col>41</xdr:col>
      <xdr:colOff>101600</xdr:colOff>
      <xdr:row>64</xdr:row>
      <xdr:rowOff>28702</xdr:rowOff>
    </xdr:to>
    <xdr:sp macro="" textlink="">
      <xdr:nvSpPr>
        <xdr:cNvPr id="152" name="楕円 151">
          <a:extLst>
            <a:ext uri="{FF2B5EF4-FFF2-40B4-BE49-F238E27FC236}">
              <a16:creationId xmlns:a16="http://schemas.microsoft.com/office/drawing/2014/main" id="{D854A0C3-1353-4664-B2DA-220E1B8C3BA4}"/>
            </a:ext>
          </a:extLst>
        </xdr:cNvPr>
        <xdr:cNvSpPr/>
      </xdr:nvSpPr>
      <xdr:spPr>
        <a:xfrm>
          <a:off x="7029450" y="10896092"/>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147066</xdr:rowOff>
    </xdr:from>
    <xdr:to>
      <xdr:col>45</xdr:col>
      <xdr:colOff>177800</xdr:colOff>
      <xdr:row>63</xdr:row>
      <xdr:rowOff>149352</xdr:rowOff>
    </xdr:to>
    <xdr:cxnSp macro="">
      <xdr:nvCxnSpPr>
        <xdr:cNvPr id="153" name="直線コネクタ 152">
          <a:extLst>
            <a:ext uri="{FF2B5EF4-FFF2-40B4-BE49-F238E27FC236}">
              <a16:creationId xmlns:a16="http://schemas.microsoft.com/office/drawing/2014/main" id="{04442491-F4FC-477A-AC6D-94E9F322C522}"/>
            </a:ext>
          </a:extLst>
        </xdr:cNvPr>
        <xdr:cNvCxnSpPr/>
      </xdr:nvCxnSpPr>
      <xdr:spPr>
        <a:xfrm flipV="1">
          <a:off x="7084060" y="10946511"/>
          <a:ext cx="80518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100076</xdr:rowOff>
    </xdr:from>
    <xdr:to>
      <xdr:col>36</xdr:col>
      <xdr:colOff>165100</xdr:colOff>
      <xdr:row>64</xdr:row>
      <xdr:rowOff>30226</xdr:rowOff>
    </xdr:to>
    <xdr:sp macro="" textlink="">
      <xdr:nvSpPr>
        <xdr:cNvPr id="154" name="楕円 153">
          <a:extLst>
            <a:ext uri="{FF2B5EF4-FFF2-40B4-BE49-F238E27FC236}">
              <a16:creationId xmlns:a16="http://schemas.microsoft.com/office/drawing/2014/main" id="{7F3E8C3A-FA37-4570-B1B2-9A33B80E7909}"/>
            </a:ext>
          </a:extLst>
        </xdr:cNvPr>
        <xdr:cNvSpPr/>
      </xdr:nvSpPr>
      <xdr:spPr>
        <a:xfrm>
          <a:off x="6231890" y="10897616"/>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149352</xdr:rowOff>
    </xdr:from>
    <xdr:to>
      <xdr:col>41</xdr:col>
      <xdr:colOff>50800</xdr:colOff>
      <xdr:row>63</xdr:row>
      <xdr:rowOff>150876</xdr:rowOff>
    </xdr:to>
    <xdr:cxnSp macro="">
      <xdr:nvCxnSpPr>
        <xdr:cNvPr id="155" name="直線コネクタ 154">
          <a:extLst>
            <a:ext uri="{FF2B5EF4-FFF2-40B4-BE49-F238E27FC236}">
              <a16:creationId xmlns:a16="http://schemas.microsoft.com/office/drawing/2014/main" id="{C2037B44-B471-4A96-B447-BE6C98FA124E}"/>
            </a:ext>
          </a:extLst>
        </xdr:cNvPr>
        <xdr:cNvCxnSpPr/>
      </xdr:nvCxnSpPr>
      <xdr:spPr>
        <a:xfrm flipV="1">
          <a:off x="6286500" y="10950702"/>
          <a:ext cx="79756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105427</xdr:rowOff>
    </xdr:from>
    <xdr:ext cx="469744" cy="259045"/>
    <xdr:sp macro="" textlink="">
      <xdr:nvSpPr>
        <xdr:cNvPr id="156" name="n_1aveValue【体育館・プール】&#10;一人当たり面積">
          <a:extLst>
            <a:ext uri="{FF2B5EF4-FFF2-40B4-BE49-F238E27FC236}">
              <a16:creationId xmlns:a16="http://schemas.microsoft.com/office/drawing/2014/main" id="{19184880-7C95-4039-A02A-70E6B6D670E0}"/>
            </a:ext>
          </a:extLst>
        </xdr:cNvPr>
        <xdr:cNvSpPr txBox="1"/>
      </xdr:nvSpPr>
      <xdr:spPr>
        <a:xfrm>
          <a:off x="8454467" y="10561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77614</xdr:rowOff>
    </xdr:from>
    <xdr:ext cx="469744" cy="259045"/>
    <xdr:sp macro="" textlink="">
      <xdr:nvSpPr>
        <xdr:cNvPr id="157" name="n_2aveValue【体育館・プール】&#10;一人当たり面積">
          <a:extLst>
            <a:ext uri="{FF2B5EF4-FFF2-40B4-BE49-F238E27FC236}">
              <a16:creationId xmlns:a16="http://schemas.microsoft.com/office/drawing/2014/main" id="{E837F26C-F73D-49F2-80BA-9A37AD975BFD}"/>
            </a:ext>
          </a:extLst>
        </xdr:cNvPr>
        <xdr:cNvSpPr txBox="1"/>
      </xdr:nvSpPr>
      <xdr:spPr>
        <a:xfrm>
          <a:off x="7673417" y="1053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74185</xdr:rowOff>
    </xdr:from>
    <xdr:ext cx="469744" cy="259045"/>
    <xdr:sp macro="" textlink="">
      <xdr:nvSpPr>
        <xdr:cNvPr id="158" name="n_3aveValue【体育館・プール】&#10;一人当たり面積">
          <a:extLst>
            <a:ext uri="{FF2B5EF4-FFF2-40B4-BE49-F238E27FC236}">
              <a16:creationId xmlns:a16="http://schemas.microsoft.com/office/drawing/2014/main" id="{5862A19F-0150-4567-8CCB-20E1FE86632B}"/>
            </a:ext>
          </a:extLst>
        </xdr:cNvPr>
        <xdr:cNvSpPr txBox="1"/>
      </xdr:nvSpPr>
      <xdr:spPr>
        <a:xfrm>
          <a:off x="6866332"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29608</xdr:rowOff>
    </xdr:from>
    <xdr:ext cx="469744" cy="259045"/>
    <xdr:sp macro="" textlink="">
      <xdr:nvSpPr>
        <xdr:cNvPr id="159" name="n_4aveValue【体育館・プール】&#10;一人当たり面積">
          <a:extLst>
            <a:ext uri="{FF2B5EF4-FFF2-40B4-BE49-F238E27FC236}">
              <a16:creationId xmlns:a16="http://schemas.microsoft.com/office/drawing/2014/main" id="{7CF7813A-5734-4349-BEEB-8C73E34FD8B3}"/>
            </a:ext>
          </a:extLst>
        </xdr:cNvPr>
        <xdr:cNvSpPr txBox="1"/>
      </xdr:nvSpPr>
      <xdr:spPr>
        <a:xfrm>
          <a:off x="6068772" y="104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16019</xdr:rowOff>
    </xdr:from>
    <xdr:ext cx="469744" cy="259045"/>
    <xdr:sp macro="" textlink="">
      <xdr:nvSpPr>
        <xdr:cNvPr id="160" name="n_1mainValue【体育館・プール】&#10;一人当たり面積">
          <a:extLst>
            <a:ext uri="{FF2B5EF4-FFF2-40B4-BE49-F238E27FC236}">
              <a16:creationId xmlns:a16="http://schemas.microsoft.com/office/drawing/2014/main" id="{7DB2EEEF-50B9-42FE-A5FA-1AC5526C8DE0}"/>
            </a:ext>
          </a:extLst>
        </xdr:cNvPr>
        <xdr:cNvSpPr txBox="1"/>
      </xdr:nvSpPr>
      <xdr:spPr>
        <a:xfrm>
          <a:off x="8454467" y="1099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17543</xdr:rowOff>
    </xdr:from>
    <xdr:ext cx="469744" cy="259045"/>
    <xdr:sp macro="" textlink="">
      <xdr:nvSpPr>
        <xdr:cNvPr id="161" name="n_2mainValue【体育館・プール】&#10;一人当たり面積">
          <a:extLst>
            <a:ext uri="{FF2B5EF4-FFF2-40B4-BE49-F238E27FC236}">
              <a16:creationId xmlns:a16="http://schemas.microsoft.com/office/drawing/2014/main" id="{7BADB1F5-B8FA-4993-B935-3748694FC642}"/>
            </a:ext>
          </a:extLst>
        </xdr:cNvPr>
        <xdr:cNvSpPr txBox="1"/>
      </xdr:nvSpPr>
      <xdr:spPr>
        <a:xfrm>
          <a:off x="7673417" y="1099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19829</xdr:rowOff>
    </xdr:from>
    <xdr:ext cx="469744" cy="259045"/>
    <xdr:sp macro="" textlink="">
      <xdr:nvSpPr>
        <xdr:cNvPr id="162" name="n_3mainValue【体育館・プール】&#10;一人当たり面積">
          <a:extLst>
            <a:ext uri="{FF2B5EF4-FFF2-40B4-BE49-F238E27FC236}">
              <a16:creationId xmlns:a16="http://schemas.microsoft.com/office/drawing/2014/main" id="{D63B1EF1-543E-40FE-8EBB-ED8FF27915B0}"/>
            </a:ext>
          </a:extLst>
        </xdr:cNvPr>
        <xdr:cNvSpPr txBox="1"/>
      </xdr:nvSpPr>
      <xdr:spPr>
        <a:xfrm>
          <a:off x="6866332" y="10988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21353</xdr:rowOff>
    </xdr:from>
    <xdr:ext cx="469744" cy="259045"/>
    <xdr:sp macro="" textlink="">
      <xdr:nvSpPr>
        <xdr:cNvPr id="163" name="n_4mainValue【体育館・プール】&#10;一人当たり面積">
          <a:extLst>
            <a:ext uri="{FF2B5EF4-FFF2-40B4-BE49-F238E27FC236}">
              <a16:creationId xmlns:a16="http://schemas.microsoft.com/office/drawing/2014/main" id="{A3B3088E-76B9-4E60-AD23-EDD36A57886E}"/>
            </a:ext>
          </a:extLst>
        </xdr:cNvPr>
        <xdr:cNvSpPr txBox="1"/>
      </xdr:nvSpPr>
      <xdr:spPr>
        <a:xfrm>
          <a:off x="6068772" y="10990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4" name="正方形/長方形 163">
          <a:extLst>
            <a:ext uri="{FF2B5EF4-FFF2-40B4-BE49-F238E27FC236}">
              <a16:creationId xmlns:a16="http://schemas.microsoft.com/office/drawing/2014/main" id="{D1B33702-479A-4436-AC75-74580C4BA99C}"/>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5" name="正方形/長方形 164">
          <a:extLst>
            <a:ext uri="{FF2B5EF4-FFF2-40B4-BE49-F238E27FC236}">
              <a16:creationId xmlns:a16="http://schemas.microsoft.com/office/drawing/2014/main" id="{BB9E3C0A-C0CC-4272-A009-9FAFC268EEDF}"/>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6" name="正方形/長方形 165">
          <a:extLst>
            <a:ext uri="{FF2B5EF4-FFF2-40B4-BE49-F238E27FC236}">
              <a16:creationId xmlns:a16="http://schemas.microsoft.com/office/drawing/2014/main" id="{5CF78C6E-3710-4600-AFAA-82180E672203}"/>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7" name="正方形/長方形 166">
          <a:extLst>
            <a:ext uri="{FF2B5EF4-FFF2-40B4-BE49-F238E27FC236}">
              <a16:creationId xmlns:a16="http://schemas.microsoft.com/office/drawing/2014/main" id="{29DB0A43-ABF0-4A57-98D9-2F449152D376}"/>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8" name="正方形/長方形 167">
          <a:extLst>
            <a:ext uri="{FF2B5EF4-FFF2-40B4-BE49-F238E27FC236}">
              <a16:creationId xmlns:a16="http://schemas.microsoft.com/office/drawing/2014/main" id="{84F4FC33-1990-470E-B97C-7F4397807FB9}"/>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9" name="正方形/長方形 168">
          <a:extLst>
            <a:ext uri="{FF2B5EF4-FFF2-40B4-BE49-F238E27FC236}">
              <a16:creationId xmlns:a16="http://schemas.microsoft.com/office/drawing/2014/main" id="{F4AE3DFF-F8E9-447F-947B-CC12D0D7B1A7}"/>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0" name="正方形/長方形 169">
          <a:extLst>
            <a:ext uri="{FF2B5EF4-FFF2-40B4-BE49-F238E27FC236}">
              <a16:creationId xmlns:a16="http://schemas.microsoft.com/office/drawing/2014/main" id="{9351BE5D-E75C-4EA0-AD06-579A5215AFE3}"/>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1" name="正方形/長方形 170">
          <a:extLst>
            <a:ext uri="{FF2B5EF4-FFF2-40B4-BE49-F238E27FC236}">
              <a16:creationId xmlns:a16="http://schemas.microsoft.com/office/drawing/2014/main" id="{2BA11D3A-29DD-4A03-9E9A-A8DACC113DA9}"/>
            </a:ext>
          </a:extLst>
        </xdr:cNvPr>
        <xdr:cNvSpPr/>
      </xdr:nvSpPr>
      <xdr:spPr>
        <a:xfrm>
          <a:off x="685800" y="1295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2" name="正方形/長方形 171">
          <a:extLst>
            <a:ext uri="{FF2B5EF4-FFF2-40B4-BE49-F238E27FC236}">
              <a16:creationId xmlns:a16="http://schemas.microsoft.com/office/drawing/2014/main" id="{73E8C6CF-DD95-46FC-AA3D-9ACC1A5D7AB0}"/>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3" name="正方形/長方形 172">
          <a:extLst>
            <a:ext uri="{FF2B5EF4-FFF2-40B4-BE49-F238E27FC236}">
              <a16:creationId xmlns:a16="http://schemas.microsoft.com/office/drawing/2014/main" id="{832F4A23-2B03-4A17-862D-8FB6EF468DB4}"/>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4" name="正方形/長方形 173">
          <a:extLst>
            <a:ext uri="{FF2B5EF4-FFF2-40B4-BE49-F238E27FC236}">
              <a16:creationId xmlns:a16="http://schemas.microsoft.com/office/drawing/2014/main" id="{3C07DD55-8893-4AD1-9817-1DC681FCAFC1}"/>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5" name="正方形/長方形 174">
          <a:extLst>
            <a:ext uri="{FF2B5EF4-FFF2-40B4-BE49-F238E27FC236}">
              <a16:creationId xmlns:a16="http://schemas.microsoft.com/office/drawing/2014/main" id="{3601098C-CCD3-4018-8254-A26B2089CCCE}"/>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6" name="正方形/長方形 175">
          <a:extLst>
            <a:ext uri="{FF2B5EF4-FFF2-40B4-BE49-F238E27FC236}">
              <a16:creationId xmlns:a16="http://schemas.microsoft.com/office/drawing/2014/main" id="{58122C2F-D318-445A-93AD-578E27A8C056}"/>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7" name="正方形/長方形 176">
          <a:extLst>
            <a:ext uri="{FF2B5EF4-FFF2-40B4-BE49-F238E27FC236}">
              <a16:creationId xmlns:a16="http://schemas.microsoft.com/office/drawing/2014/main" id="{87A762D0-9AD0-45E3-B111-36B91B0885DD}"/>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8" name="正方形/長方形 177">
          <a:extLst>
            <a:ext uri="{FF2B5EF4-FFF2-40B4-BE49-F238E27FC236}">
              <a16:creationId xmlns:a16="http://schemas.microsoft.com/office/drawing/2014/main" id="{B0FB659B-BECA-4B19-97C8-D69DD22169A5}"/>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9" name="正方形/長方形 178">
          <a:extLst>
            <a:ext uri="{FF2B5EF4-FFF2-40B4-BE49-F238E27FC236}">
              <a16:creationId xmlns:a16="http://schemas.microsoft.com/office/drawing/2014/main" id="{DDE9EAC9-F833-4E57-A12C-0280AB2405EE}"/>
            </a:ext>
          </a:extLst>
        </xdr:cNvPr>
        <xdr:cNvSpPr/>
      </xdr:nvSpPr>
      <xdr:spPr>
        <a:xfrm>
          <a:off x="5960110" y="1295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80" name="正方形/長方形 179">
          <a:extLst>
            <a:ext uri="{FF2B5EF4-FFF2-40B4-BE49-F238E27FC236}">
              <a16:creationId xmlns:a16="http://schemas.microsoft.com/office/drawing/2014/main" id="{F428CD84-1E7E-4045-A203-76D907C54699}"/>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1" name="正方形/長方形 180">
          <a:extLst>
            <a:ext uri="{FF2B5EF4-FFF2-40B4-BE49-F238E27FC236}">
              <a16:creationId xmlns:a16="http://schemas.microsoft.com/office/drawing/2014/main" id="{84944241-9933-470F-8D04-B006B54B3057}"/>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2" name="正方形/長方形 181">
          <a:extLst>
            <a:ext uri="{FF2B5EF4-FFF2-40B4-BE49-F238E27FC236}">
              <a16:creationId xmlns:a16="http://schemas.microsoft.com/office/drawing/2014/main" id="{60456DA7-DA54-4E7F-B2C9-DFAF019A61F0}"/>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3" name="正方形/長方形 182">
          <a:extLst>
            <a:ext uri="{FF2B5EF4-FFF2-40B4-BE49-F238E27FC236}">
              <a16:creationId xmlns:a16="http://schemas.microsoft.com/office/drawing/2014/main" id="{7A304069-14C5-4307-8F0C-4C15921D5D67}"/>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4" name="正方形/長方形 183">
          <a:extLst>
            <a:ext uri="{FF2B5EF4-FFF2-40B4-BE49-F238E27FC236}">
              <a16:creationId xmlns:a16="http://schemas.microsoft.com/office/drawing/2014/main" id="{0BE3E0FB-18B8-4E78-9327-541DDF9A8C1C}"/>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5" name="正方形/長方形 184">
          <a:extLst>
            <a:ext uri="{FF2B5EF4-FFF2-40B4-BE49-F238E27FC236}">
              <a16:creationId xmlns:a16="http://schemas.microsoft.com/office/drawing/2014/main" id="{D4A4DCB9-DAFA-400B-B925-F519EFC372D3}"/>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6" name="正方形/長方形 185">
          <a:extLst>
            <a:ext uri="{FF2B5EF4-FFF2-40B4-BE49-F238E27FC236}">
              <a16:creationId xmlns:a16="http://schemas.microsoft.com/office/drawing/2014/main" id="{61DEBC50-3B62-40B3-A629-43DCE350789E}"/>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7" name="正方形/長方形 186">
          <a:extLst>
            <a:ext uri="{FF2B5EF4-FFF2-40B4-BE49-F238E27FC236}">
              <a16:creationId xmlns:a16="http://schemas.microsoft.com/office/drawing/2014/main" id="{8AE497BE-0721-4128-8B3A-2F1684005040}"/>
            </a:ext>
          </a:extLst>
        </xdr:cNvPr>
        <xdr:cNvSpPr/>
      </xdr:nvSpPr>
      <xdr:spPr>
        <a:xfrm>
          <a:off x="685800" y="1676019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88" name="正方形/長方形 187">
          <a:extLst>
            <a:ext uri="{FF2B5EF4-FFF2-40B4-BE49-F238E27FC236}">
              <a16:creationId xmlns:a16="http://schemas.microsoft.com/office/drawing/2014/main" id="{7C12233A-B0FB-4625-A27C-F4CB687DE93A}"/>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89" name="正方形/長方形 188">
          <a:extLst>
            <a:ext uri="{FF2B5EF4-FFF2-40B4-BE49-F238E27FC236}">
              <a16:creationId xmlns:a16="http://schemas.microsoft.com/office/drawing/2014/main" id="{F78A654F-0967-4F78-97BF-E5AA34317DBE}"/>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90" name="正方形/長方形 189">
          <a:extLst>
            <a:ext uri="{FF2B5EF4-FFF2-40B4-BE49-F238E27FC236}">
              <a16:creationId xmlns:a16="http://schemas.microsoft.com/office/drawing/2014/main" id="{82812379-EB40-4900-8FE2-38D712364DB8}"/>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91" name="正方形/長方形 190">
          <a:extLst>
            <a:ext uri="{FF2B5EF4-FFF2-40B4-BE49-F238E27FC236}">
              <a16:creationId xmlns:a16="http://schemas.microsoft.com/office/drawing/2014/main" id="{88D709FB-0A93-4334-80AA-05FAD5FAC408}"/>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92" name="正方形/長方形 191">
          <a:extLst>
            <a:ext uri="{FF2B5EF4-FFF2-40B4-BE49-F238E27FC236}">
              <a16:creationId xmlns:a16="http://schemas.microsoft.com/office/drawing/2014/main" id="{9EC5073F-1272-4E4A-9BD3-D43ED1D8052D}"/>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3" name="正方形/長方形 192">
          <a:extLst>
            <a:ext uri="{FF2B5EF4-FFF2-40B4-BE49-F238E27FC236}">
              <a16:creationId xmlns:a16="http://schemas.microsoft.com/office/drawing/2014/main" id="{DBB02032-49B3-4EA0-9C44-8693CB75702B}"/>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4" name="正方形/長方形 193">
          <a:extLst>
            <a:ext uri="{FF2B5EF4-FFF2-40B4-BE49-F238E27FC236}">
              <a16:creationId xmlns:a16="http://schemas.microsoft.com/office/drawing/2014/main" id="{CE376F16-A91C-48E4-B7A0-56F956F2E73C}"/>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5" name="正方形/長方形 194">
          <a:extLst>
            <a:ext uri="{FF2B5EF4-FFF2-40B4-BE49-F238E27FC236}">
              <a16:creationId xmlns:a16="http://schemas.microsoft.com/office/drawing/2014/main" id="{E1DDEE02-0F02-41A2-A12B-DF4C2A057E21}"/>
            </a:ext>
          </a:extLst>
        </xdr:cNvPr>
        <xdr:cNvSpPr/>
      </xdr:nvSpPr>
      <xdr:spPr>
        <a:xfrm>
          <a:off x="5960110" y="1676019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6" name="正方形/長方形 195">
          <a:extLst>
            <a:ext uri="{FF2B5EF4-FFF2-40B4-BE49-F238E27FC236}">
              <a16:creationId xmlns:a16="http://schemas.microsoft.com/office/drawing/2014/main" id="{0852284F-6C97-4616-96E7-79D53A60D2DE}"/>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97" name="正方形/長方形 196">
          <a:extLst>
            <a:ext uri="{FF2B5EF4-FFF2-40B4-BE49-F238E27FC236}">
              <a16:creationId xmlns:a16="http://schemas.microsoft.com/office/drawing/2014/main" id="{CB52E086-0863-4781-80C6-A4F8D6D3C872}"/>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98" name="正方形/長方形 197">
          <a:extLst>
            <a:ext uri="{FF2B5EF4-FFF2-40B4-BE49-F238E27FC236}">
              <a16:creationId xmlns:a16="http://schemas.microsoft.com/office/drawing/2014/main" id="{47D082EB-0D79-49D7-8619-FED1C8D1243D}"/>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99" name="正方形/長方形 198">
          <a:extLst>
            <a:ext uri="{FF2B5EF4-FFF2-40B4-BE49-F238E27FC236}">
              <a16:creationId xmlns:a16="http://schemas.microsoft.com/office/drawing/2014/main" id="{83AB305A-41DC-4B16-B48F-C6A8B5703FDB}"/>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00" name="正方形/長方形 199">
          <a:extLst>
            <a:ext uri="{FF2B5EF4-FFF2-40B4-BE49-F238E27FC236}">
              <a16:creationId xmlns:a16="http://schemas.microsoft.com/office/drawing/2014/main" id="{785795AC-5396-41C5-ACBA-01D79DFB0F13}"/>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01" name="正方形/長方形 200">
          <a:extLst>
            <a:ext uri="{FF2B5EF4-FFF2-40B4-BE49-F238E27FC236}">
              <a16:creationId xmlns:a16="http://schemas.microsoft.com/office/drawing/2014/main" id="{13559280-CE2F-4B34-910D-95FDF95A1094}"/>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02" name="正方形/長方形 201">
          <a:extLst>
            <a:ext uri="{FF2B5EF4-FFF2-40B4-BE49-F238E27FC236}">
              <a16:creationId xmlns:a16="http://schemas.microsoft.com/office/drawing/2014/main" id="{E2A974E4-95A1-4DD9-A8FF-CAE0FB0B6E98}"/>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3" name="正方形/長方形 202">
          <a:extLst>
            <a:ext uri="{FF2B5EF4-FFF2-40B4-BE49-F238E27FC236}">
              <a16:creationId xmlns:a16="http://schemas.microsoft.com/office/drawing/2014/main" id="{E6FD259B-1F33-4170-8563-A8A57DD1BAAB}"/>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04" name="テキスト ボックス 203">
          <a:extLst>
            <a:ext uri="{FF2B5EF4-FFF2-40B4-BE49-F238E27FC236}">
              <a16:creationId xmlns:a16="http://schemas.microsoft.com/office/drawing/2014/main" id="{77E3F30E-5B9A-4ADF-84D7-2F16ECE6794C}"/>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05" name="直線コネクタ 204">
          <a:extLst>
            <a:ext uri="{FF2B5EF4-FFF2-40B4-BE49-F238E27FC236}">
              <a16:creationId xmlns:a16="http://schemas.microsoft.com/office/drawing/2014/main" id="{C874C9DE-24B3-49A5-AF04-AD26AB413C09}"/>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06" name="テキスト ボックス 205">
          <a:extLst>
            <a:ext uri="{FF2B5EF4-FFF2-40B4-BE49-F238E27FC236}">
              <a16:creationId xmlns:a16="http://schemas.microsoft.com/office/drawing/2014/main" id="{0E0FAC33-7EEC-4199-9FA0-451BD7E24C66}"/>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07" name="直線コネクタ 206">
          <a:extLst>
            <a:ext uri="{FF2B5EF4-FFF2-40B4-BE49-F238E27FC236}">
              <a16:creationId xmlns:a16="http://schemas.microsoft.com/office/drawing/2014/main" id="{6066FD80-23D2-47A7-9A5B-2B92432A2898}"/>
            </a:ext>
          </a:extLst>
        </xdr:cNvPr>
        <xdr:cNvCxnSpPr/>
      </xdr:nvCxnSpPr>
      <xdr:spPr>
        <a:xfrm>
          <a:off x="1120394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08" name="テキスト ボックス 207">
          <a:extLst>
            <a:ext uri="{FF2B5EF4-FFF2-40B4-BE49-F238E27FC236}">
              <a16:creationId xmlns:a16="http://schemas.microsoft.com/office/drawing/2014/main" id="{D3E96192-4B16-4324-B4BE-A767727D5EB4}"/>
            </a:ext>
          </a:extLst>
        </xdr:cNvPr>
        <xdr:cNvSpPr txBox="1"/>
      </xdr:nvSpPr>
      <xdr:spPr>
        <a:xfrm>
          <a:off x="10801531"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09" name="直線コネクタ 208">
          <a:extLst>
            <a:ext uri="{FF2B5EF4-FFF2-40B4-BE49-F238E27FC236}">
              <a16:creationId xmlns:a16="http://schemas.microsoft.com/office/drawing/2014/main" id="{4D4739AC-7CA3-43A0-A7BA-66EF6359C6C8}"/>
            </a:ext>
          </a:extLst>
        </xdr:cNvPr>
        <xdr:cNvCxnSpPr/>
      </xdr:nvCxnSpPr>
      <xdr:spPr>
        <a:xfrm>
          <a:off x="1120394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10" name="テキスト ボックス 209">
          <a:extLst>
            <a:ext uri="{FF2B5EF4-FFF2-40B4-BE49-F238E27FC236}">
              <a16:creationId xmlns:a16="http://schemas.microsoft.com/office/drawing/2014/main" id="{918DB661-536E-4B73-A985-69BD99EF4D87}"/>
            </a:ext>
          </a:extLst>
        </xdr:cNvPr>
        <xdr:cNvSpPr txBox="1"/>
      </xdr:nvSpPr>
      <xdr:spPr>
        <a:xfrm>
          <a:off x="1084279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11" name="直線コネクタ 210">
          <a:extLst>
            <a:ext uri="{FF2B5EF4-FFF2-40B4-BE49-F238E27FC236}">
              <a16:creationId xmlns:a16="http://schemas.microsoft.com/office/drawing/2014/main" id="{F357916D-7A89-4C35-8434-8C19AC57CF53}"/>
            </a:ext>
          </a:extLst>
        </xdr:cNvPr>
        <xdr:cNvCxnSpPr/>
      </xdr:nvCxnSpPr>
      <xdr:spPr>
        <a:xfrm>
          <a:off x="1120394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12" name="テキスト ボックス 211">
          <a:extLst>
            <a:ext uri="{FF2B5EF4-FFF2-40B4-BE49-F238E27FC236}">
              <a16:creationId xmlns:a16="http://schemas.microsoft.com/office/drawing/2014/main" id="{5F911AD3-5FAF-4826-BB0D-967BACFA9FE6}"/>
            </a:ext>
          </a:extLst>
        </xdr:cNvPr>
        <xdr:cNvSpPr txBox="1"/>
      </xdr:nvSpPr>
      <xdr:spPr>
        <a:xfrm>
          <a:off x="1084279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13" name="直線コネクタ 212">
          <a:extLst>
            <a:ext uri="{FF2B5EF4-FFF2-40B4-BE49-F238E27FC236}">
              <a16:creationId xmlns:a16="http://schemas.microsoft.com/office/drawing/2014/main" id="{89B327C0-E837-418A-AA13-DEC0C481E5AC}"/>
            </a:ext>
          </a:extLst>
        </xdr:cNvPr>
        <xdr:cNvCxnSpPr/>
      </xdr:nvCxnSpPr>
      <xdr:spPr>
        <a:xfrm>
          <a:off x="1120394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14" name="テキスト ボックス 213">
          <a:extLst>
            <a:ext uri="{FF2B5EF4-FFF2-40B4-BE49-F238E27FC236}">
              <a16:creationId xmlns:a16="http://schemas.microsoft.com/office/drawing/2014/main" id="{BA5D321D-2615-4C11-ACE5-D8E9854C540B}"/>
            </a:ext>
          </a:extLst>
        </xdr:cNvPr>
        <xdr:cNvSpPr txBox="1"/>
      </xdr:nvSpPr>
      <xdr:spPr>
        <a:xfrm>
          <a:off x="1084279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15" name="直線コネクタ 214">
          <a:extLst>
            <a:ext uri="{FF2B5EF4-FFF2-40B4-BE49-F238E27FC236}">
              <a16:creationId xmlns:a16="http://schemas.microsoft.com/office/drawing/2014/main" id="{420DCE2F-CF53-4477-BCFD-53986CB3B6FD}"/>
            </a:ext>
          </a:extLst>
        </xdr:cNvPr>
        <xdr:cNvCxnSpPr/>
      </xdr:nvCxnSpPr>
      <xdr:spPr>
        <a:xfrm>
          <a:off x="1120394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16" name="テキスト ボックス 215">
          <a:extLst>
            <a:ext uri="{FF2B5EF4-FFF2-40B4-BE49-F238E27FC236}">
              <a16:creationId xmlns:a16="http://schemas.microsoft.com/office/drawing/2014/main" id="{9B666606-CAA9-4B28-B334-8F78420833EE}"/>
            </a:ext>
          </a:extLst>
        </xdr:cNvPr>
        <xdr:cNvSpPr txBox="1"/>
      </xdr:nvSpPr>
      <xdr:spPr>
        <a:xfrm>
          <a:off x="1084279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17" name="直線コネクタ 216">
          <a:extLst>
            <a:ext uri="{FF2B5EF4-FFF2-40B4-BE49-F238E27FC236}">
              <a16:creationId xmlns:a16="http://schemas.microsoft.com/office/drawing/2014/main" id="{D907A862-4F46-4BFD-9976-60336A8AEC19}"/>
            </a:ext>
          </a:extLst>
        </xdr:cNvPr>
        <xdr:cNvCxnSpPr/>
      </xdr:nvCxnSpPr>
      <xdr:spPr>
        <a:xfrm>
          <a:off x="1120394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218" name="テキスト ボックス 217">
          <a:extLst>
            <a:ext uri="{FF2B5EF4-FFF2-40B4-BE49-F238E27FC236}">
              <a16:creationId xmlns:a16="http://schemas.microsoft.com/office/drawing/2014/main" id="{5F4F9AC9-1A60-4FFD-850B-1478BE0504D8}"/>
            </a:ext>
          </a:extLst>
        </xdr:cNvPr>
        <xdr:cNvSpPr txBox="1"/>
      </xdr:nvSpPr>
      <xdr:spPr>
        <a:xfrm>
          <a:off x="10905006" y="551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19" name="直線コネクタ 218">
          <a:extLst>
            <a:ext uri="{FF2B5EF4-FFF2-40B4-BE49-F238E27FC236}">
              <a16:creationId xmlns:a16="http://schemas.microsoft.com/office/drawing/2014/main" id="{938A3275-E174-464D-BC2F-8D4885FC4F19}"/>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20" name="【一般廃棄物処理施設】&#10;有形固定資産減価償却率グラフ枠">
          <a:extLst>
            <a:ext uri="{FF2B5EF4-FFF2-40B4-BE49-F238E27FC236}">
              <a16:creationId xmlns:a16="http://schemas.microsoft.com/office/drawing/2014/main" id="{A35D3FCF-D6EA-4A82-99E7-AFE70069C75C}"/>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43543</xdr:rowOff>
    </xdr:from>
    <xdr:to>
      <xdr:col>85</xdr:col>
      <xdr:colOff>126364</xdr:colOff>
      <xdr:row>42</xdr:row>
      <xdr:rowOff>92528</xdr:rowOff>
    </xdr:to>
    <xdr:cxnSp macro="">
      <xdr:nvCxnSpPr>
        <xdr:cNvPr id="221" name="直線コネクタ 220">
          <a:extLst>
            <a:ext uri="{FF2B5EF4-FFF2-40B4-BE49-F238E27FC236}">
              <a16:creationId xmlns:a16="http://schemas.microsoft.com/office/drawing/2014/main" id="{18468166-FD39-44C2-9400-25E8ECF7C87F}"/>
            </a:ext>
          </a:extLst>
        </xdr:cNvPr>
        <xdr:cNvCxnSpPr/>
      </xdr:nvCxnSpPr>
      <xdr:spPr>
        <a:xfrm flipV="1">
          <a:off x="14703424" y="5703298"/>
          <a:ext cx="0" cy="1593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222" name="【一般廃棄物処理施設】&#10;有形固定資産減価償却率最小値テキスト">
          <a:extLst>
            <a:ext uri="{FF2B5EF4-FFF2-40B4-BE49-F238E27FC236}">
              <a16:creationId xmlns:a16="http://schemas.microsoft.com/office/drawing/2014/main" id="{2E41012C-14FF-4B07-BF14-7884C6ED1C5B}"/>
            </a:ext>
          </a:extLst>
        </xdr:cNvPr>
        <xdr:cNvSpPr txBox="1"/>
      </xdr:nvSpPr>
      <xdr:spPr>
        <a:xfrm>
          <a:off x="14742160" y="729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223" name="直線コネクタ 222">
          <a:extLst>
            <a:ext uri="{FF2B5EF4-FFF2-40B4-BE49-F238E27FC236}">
              <a16:creationId xmlns:a16="http://schemas.microsoft.com/office/drawing/2014/main" id="{20EC8E43-DDDC-415D-A31B-E996D10CD823}"/>
            </a:ext>
          </a:extLst>
        </xdr:cNvPr>
        <xdr:cNvCxnSpPr/>
      </xdr:nvCxnSpPr>
      <xdr:spPr>
        <a:xfrm>
          <a:off x="14611350" y="72972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161670</xdr:rowOff>
    </xdr:from>
    <xdr:ext cx="340478" cy="259045"/>
    <xdr:sp macro="" textlink="">
      <xdr:nvSpPr>
        <xdr:cNvPr id="224" name="【一般廃棄物処理施設】&#10;有形固定資産減価償却率最大値テキスト">
          <a:extLst>
            <a:ext uri="{FF2B5EF4-FFF2-40B4-BE49-F238E27FC236}">
              <a16:creationId xmlns:a16="http://schemas.microsoft.com/office/drawing/2014/main" id="{85AF9535-553C-46EF-BCCF-A6D95B55B1ED}"/>
            </a:ext>
          </a:extLst>
        </xdr:cNvPr>
        <xdr:cNvSpPr txBox="1"/>
      </xdr:nvSpPr>
      <xdr:spPr>
        <a:xfrm>
          <a:off x="14742160" y="54785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43543</xdr:rowOff>
    </xdr:from>
    <xdr:to>
      <xdr:col>86</xdr:col>
      <xdr:colOff>25400</xdr:colOff>
      <xdr:row>33</xdr:row>
      <xdr:rowOff>43543</xdr:rowOff>
    </xdr:to>
    <xdr:cxnSp macro="">
      <xdr:nvCxnSpPr>
        <xdr:cNvPr id="225" name="直線コネクタ 224">
          <a:extLst>
            <a:ext uri="{FF2B5EF4-FFF2-40B4-BE49-F238E27FC236}">
              <a16:creationId xmlns:a16="http://schemas.microsoft.com/office/drawing/2014/main" id="{0200E21E-A586-4B44-8E20-DCC6C92FA4F4}"/>
            </a:ext>
          </a:extLst>
        </xdr:cNvPr>
        <xdr:cNvCxnSpPr/>
      </xdr:nvCxnSpPr>
      <xdr:spPr>
        <a:xfrm>
          <a:off x="14611350" y="57032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121393</xdr:rowOff>
    </xdr:from>
    <xdr:ext cx="405111" cy="259045"/>
    <xdr:sp macro="" textlink="">
      <xdr:nvSpPr>
        <xdr:cNvPr id="226" name="【一般廃棄物処理施設】&#10;有形固定資産減価償却率平均値テキスト">
          <a:extLst>
            <a:ext uri="{FF2B5EF4-FFF2-40B4-BE49-F238E27FC236}">
              <a16:creationId xmlns:a16="http://schemas.microsoft.com/office/drawing/2014/main" id="{6D7C2D3E-097C-4BE1-84D4-B789D2EBFF54}"/>
            </a:ext>
          </a:extLst>
        </xdr:cNvPr>
        <xdr:cNvSpPr txBox="1"/>
      </xdr:nvSpPr>
      <xdr:spPr>
        <a:xfrm>
          <a:off x="14742160" y="64669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142966</xdr:rowOff>
    </xdr:from>
    <xdr:to>
      <xdr:col>85</xdr:col>
      <xdr:colOff>177800</xdr:colOff>
      <xdr:row>38</xdr:row>
      <xdr:rowOff>73116</xdr:rowOff>
    </xdr:to>
    <xdr:sp macro="" textlink="">
      <xdr:nvSpPr>
        <xdr:cNvPr id="227" name="フローチャート: 判断 226">
          <a:extLst>
            <a:ext uri="{FF2B5EF4-FFF2-40B4-BE49-F238E27FC236}">
              <a16:creationId xmlns:a16="http://schemas.microsoft.com/office/drawing/2014/main" id="{48C9D218-C1DA-4EAA-A852-17CE22C3CB5D}"/>
            </a:ext>
          </a:extLst>
        </xdr:cNvPr>
        <xdr:cNvSpPr/>
      </xdr:nvSpPr>
      <xdr:spPr>
        <a:xfrm>
          <a:off x="14649450" y="6484711"/>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56424</xdr:rowOff>
    </xdr:from>
    <xdr:to>
      <xdr:col>81</xdr:col>
      <xdr:colOff>101600</xdr:colOff>
      <xdr:row>38</xdr:row>
      <xdr:rowOff>158024</xdr:rowOff>
    </xdr:to>
    <xdr:sp macro="" textlink="">
      <xdr:nvSpPr>
        <xdr:cNvPr id="228" name="フローチャート: 判断 227">
          <a:extLst>
            <a:ext uri="{FF2B5EF4-FFF2-40B4-BE49-F238E27FC236}">
              <a16:creationId xmlns:a16="http://schemas.microsoft.com/office/drawing/2014/main" id="{7A7E08A1-0C86-43E5-BF85-46CE613BEEF2}"/>
            </a:ext>
          </a:extLst>
        </xdr:cNvPr>
        <xdr:cNvSpPr/>
      </xdr:nvSpPr>
      <xdr:spPr>
        <a:xfrm>
          <a:off x="13887450" y="6575334"/>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98878</xdr:rowOff>
    </xdr:from>
    <xdr:to>
      <xdr:col>76</xdr:col>
      <xdr:colOff>165100</xdr:colOff>
      <xdr:row>39</xdr:row>
      <xdr:rowOff>29028</xdr:rowOff>
    </xdr:to>
    <xdr:sp macro="" textlink="">
      <xdr:nvSpPr>
        <xdr:cNvPr id="229" name="フローチャート: 判断 228">
          <a:extLst>
            <a:ext uri="{FF2B5EF4-FFF2-40B4-BE49-F238E27FC236}">
              <a16:creationId xmlns:a16="http://schemas.microsoft.com/office/drawing/2014/main" id="{AFE75F55-CC1D-4E77-BA2E-0109386566D1}"/>
            </a:ext>
          </a:extLst>
        </xdr:cNvPr>
        <xdr:cNvSpPr/>
      </xdr:nvSpPr>
      <xdr:spPr>
        <a:xfrm>
          <a:off x="13089890" y="6610168"/>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90715</xdr:rowOff>
    </xdr:from>
    <xdr:to>
      <xdr:col>72</xdr:col>
      <xdr:colOff>38100</xdr:colOff>
      <xdr:row>39</xdr:row>
      <xdr:rowOff>20865</xdr:rowOff>
    </xdr:to>
    <xdr:sp macro="" textlink="">
      <xdr:nvSpPr>
        <xdr:cNvPr id="230" name="フローチャート: 判断 229">
          <a:extLst>
            <a:ext uri="{FF2B5EF4-FFF2-40B4-BE49-F238E27FC236}">
              <a16:creationId xmlns:a16="http://schemas.microsoft.com/office/drawing/2014/main" id="{34C2D105-F4F6-46D6-B184-A4FDA8888DFD}"/>
            </a:ext>
          </a:extLst>
        </xdr:cNvPr>
        <xdr:cNvSpPr/>
      </xdr:nvSpPr>
      <xdr:spPr>
        <a:xfrm>
          <a:off x="12303760" y="6609625"/>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231" name="フローチャート: 判断 230">
          <a:extLst>
            <a:ext uri="{FF2B5EF4-FFF2-40B4-BE49-F238E27FC236}">
              <a16:creationId xmlns:a16="http://schemas.microsoft.com/office/drawing/2014/main" id="{209C4B3A-A51E-488B-81B2-771D60476744}"/>
            </a:ext>
          </a:extLst>
        </xdr:cNvPr>
        <xdr:cNvSpPr/>
      </xdr:nvSpPr>
      <xdr:spPr>
        <a:xfrm>
          <a:off x="11487150" y="6522811"/>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32" name="テキスト ボックス 231">
          <a:extLst>
            <a:ext uri="{FF2B5EF4-FFF2-40B4-BE49-F238E27FC236}">
              <a16:creationId xmlns:a16="http://schemas.microsoft.com/office/drawing/2014/main" id="{B5ABBC64-DBF2-4C9B-BD0B-D910A32B9113}"/>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33" name="テキスト ボックス 232">
          <a:extLst>
            <a:ext uri="{FF2B5EF4-FFF2-40B4-BE49-F238E27FC236}">
              <a16:creationId xmlns:a16="http://schemas.microsoft.com/office/drawing/2014/main" id="{D9F20D0F-7830-4343-AA7B-E71021B423CC}"/>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34" name="テキスト ボックス 233">
          <a:extLst>
            <a:ext uri="{FF2B5EF4-FFF2-40B4-BE49-F238E27FC236}">
              <a16:creationId xmlns:a16="http://schemas.microsoft.com/office/drawing/2014/main" id="{CC3846B8-20DD-40B3-BAB2-9EB8ABBADD45}"/>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35" name="テキスト ボックス 234">
          <a:extLst>
            <a:ext uri="{FF2B5EF4-FFF2-40B4-BE49-F238E27FC236}">
              <a16:creationId xmlns:a16="http://schemas.microsoft.com/office/drawing/2014/main" id="{6A9261AE-3EBA-4E82-9D4C-450D05DF8236}"/>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36" name="テキスト ボックス 235">
          <a:extLst>
            <a:ext uri="{FF2B5EF4-FFF2-40B4-BE49-F238E27FC236}">
              <a16:creationId xmlns:a16="http://schemas.microsoft.com/office/drawing/2014/main" id="{8D8A6A56-F188-416B-A071-68C6115775A9}"/>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92347</xdr:rowOff>
    </xdr:from>
    <xdr:to>
      <xdr:col>85</xdr:col>
      <xdr:colOff>177800</xdr:colOff>
      <xdr:row>38</xdr:row>
      <xdr:rowOff>22497</xdr:rowOff>
    </xdr:to>
    <xdr:sp macro="" textlink="">
      <xdr:nvSpPr>
        <xdr:cNvPr id="237" name="楕円 236">
          <a:extLst>
            <a:ext uri="{FF2B5EF4-FFF2-40B4-BE49-F238E27FC236}">
              <a16:creationId xmlns:a16="http://schemas.microsoft.com/office/drawing/2014/main" id="{BE0A2706-E303-4CFF-99FE-218DA3A6252B}"/>
            </a:ext>
          </a:extLst>
        </xdr:cNvPr>
        <xdr:cNvSpPr/>
      </xdr:nvSpPr>
      <xdr:spPr>
        <a:xfrm>
          <a:off x="14649450" y="6439807"/>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115224</xdr:rowOff>
    </xdr:from>
    <xdr:ext cx="405111" cy="259045"/>
    <xdr:sp macro="" textlink="">
      <xdr:nvSpPr>
        <xdr:cNvPr id="238" name="【一般廃棄物処理施設】&#10;有形固定資産減価償却率該当値テキスト">
          <a:extLst>
            <a:ext uri="{FF2B5EF4-FFF2-40B4-BE49-F238E27FC236}">
              <a16:creationId xmlns:a16="http://schemas.microsoft.com/office/drawing/2014/main" id="{C52AB206-C551-46C2-AD63-DBFA236735CE}"/>
            </a:ext>
          </a:extLst>
        </xdr:cNvPr>
        <xdr:cNvSpPr txBox="1"/>
      </xdr:nvSpPr>
      <xdr:spPr>
        <a:xfrm>
          <a:off x="14742160" y="6287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79284</xdr:rowOff>
    </xdr:from>
    <xdr:to>
      <xdr:col>81</xdr:col>
      <xdr:colOff>101600</xdr:colOff>
      <xdr:row>38</xdr:row>
      <xdr:rowOff>9434</xdr:rowOff>
    </xdr:to>
    <xdr:sp macro="" textlink="">
      <xdr:nvSpPr>
        <xdr:cNvPr id="239" name="楕円 238">
          <a:extLst>
            <a:ext uri="{FF2B5EF4-FFF2-40B4-BE49-F238E27FC236}">
              <a16:creationId xmlns:a16="http://schemas.microsoft.com/office/drawing/2014/main" id="{23CD7D8B-0604-4979-9CC7-074F2128537C}"/>
            </a:ext>
          </a:extLst>
        </xdr:cNvPr>
        <xdr:cNvSpPr/>
      </xdr:nvSpPr>
      <xdr:spPr>
        <a:xfrm>
          <a:off x="13887450" y="6422934"/>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130084</xdr:rowOff>
    </xdr:from>
    <xdr:to>
      <xdr:col>85</xdr:col>
      <xdr:colOff>127000</xdr:colOff>
      <xdr:row>37</xdr:row>
      <xdr:rowOff>143147</xdr:rowOff>
    </xdr:to>
    <xdr:cxnSp macro="">
      <xdr:nvCxnSpPr>
        <xdr:cNvPr id="240" name="直線コネクタ 239">
          <a:extLst>
            <a:ext uri="{FF2B5EF4-FFF2-40B4-BE49-F238E27FC236}">
              <a16:creationId xmlns:a16="http://schemas.microsoft.com/office/drawing/2014/main" id="{BAEC547A-A46A-4A86-BD7C-5246875B7BBF}"/>
            </a:ext>
          </a:extLst>
        </xdr:cNvPr>
        <xdr:cNvCxnSpPr/>
      </xdr:nvCxnSpPr>
      <xdr:spPr>
        <a:xfrm>
          <a:off x="13942060" y="6477544"/>
          <a:ext cx="762000" cy="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61323</xdr:rowOff>
    </xdr:from>
    <xdr:to>
      <xdr:col>76</xdr:col>
      <xdr:colOff>165100</xdr:colOff>
      <xdr:row>37</xdr:row>
      <xdr:rowOff>162923</xdr:rowOff>
    </xdr:to>
    <xdr:sp macro="" textlink="">
      <xdr:nvSpPr>
        <xdr:cNvPr id="241" name="楕円 240">
          <a:extLst>
            <a:ext uri="{FF2B5EF4-FFF2-40B4-BE49-F238E27FC236}">
              <a16:creationId xmlns:a16="http://schemas.microsoft.com/office/drawing/2014/main" id="{D20BA71E-B0A9-4C3C-862D-9CE1058D8046}"/>
            </a:ext>
          </a:extLst>
        </xdr:cNvPr>
        <xdr:cNvSpPr/>
      </xdr:nvSpPr>
      <xdr:spPr>
        <a:xfrm>
          <a:off x="13089890" y="6401163"/>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112123</xdr:rowOff>
    </xdr:from>
    <xdr:to>
      <xdr:col>81</xdr:col>
      <xdr:colOff>50800</xdr:colOff>
      <xdr:row>37</xdr:row>
      <xdr:rowOff>130084</xdr:rowOff>
    </xdr:to>
    <xdr:cxnSp macro="">
      <xdr:nvCxnSpPr>
        <xdr:cNvPr id="242" name="直線コネクタ 241">
          <a:extLst>
            <a:ext uri="{FF2B5EF4-FFF2-40B4-BE49-F238E27FC236}">
              <a16:creationId xmlns:a16="http://schemas.microsoft.com/office/drawing/2014/main" id="{4DDF7F30-9FDD-4AA6-94C6-ED10FCC3C6C0}"/>
            </a:ext>
          </a:extLst>
        </xdr:cNvPr>
        <xdr:cNvCxnSpPr/>
      </xdr:nvCxnSpPr>
      <xdr:spPr>
        <a:xfrm>
          <a:off x="13144500" y="6455773"/>
          <a:ext cx="79756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31931</xdr:rowOff>
    </xdr:from>
    <xdr:to>
      <xdr:col>72</xdr:col>
      <xdr:colOff>38100</xdr:colOff>
      <xdr:row>37</xdr:row>
      <xdr:rowOff>133531</xdr:rowOff>
    </xdr:to>
    <xdr:sp macro="" textlink="">
      <xdr:nvSpPr>
        <xdr:cNvPr id="243" name="楕円 242">
          <a:extLst>
            <a:ext uri="{FF2B5EF4-FFF2-40B4-BE49-F238E27FC236}">
              <a16:creationId xmlns:a16="http://schemas.microsoft.com/office/drawing/2014/main" id="{F9EC8282-2A13-4585-87BC-A50BD8B17C39}"/>
            </a:ext>
          </a:extLst>
        </xdr:cNvPr>
        <xdr:cNvSpPr/>
      </xdr:nvSpPr>
      <xdr:spPr>
        <a:xfrm>
          <a:off x="12303760" y="6373676"/>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82731</xdr:rowOff>
    </xdr:from>
    <xdr:to>
      <xdr:col>76</xdr:col>
      <xdr:colOff>114300</xdr:colOff>
      <xdr:row>37</xdr:row>
      <xdr:rowOff>112123</xdr:rowOff>
    </xdr:to>
    <xdr:cxnSp macro="">
      <xdr:nvCxnSpPr>
        <xdr:cNvPr id="244" name="直線コネクタ 243">
          <a:extLst>
            <a:ext uri="{FF2B5EF4-FFF2-40B4-BE49-F238E27FC236}">
              <a16:creationId xmlns:a16="http://schemas.microsoft.com/office/drawing/2014/main" id="{DF88842B-3D7B-4979-A70A-187766BEF3BD}"/>
            </a:ext>
          </a:extLst>
        </xdr:cNvPr>
        <xdr:cNvCxnSpPr/>
      </xdr:nvCxnSpPr>
      <xdr:spPr>
        <a:xfrm>
          <a:off x="12346940" y="6428286"/>
          <a:ext cx="797560" cy="2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13970</xdr:rowOff>
    </xdr:from>
    <xdr:to>
      <xdr:col>67</xdr:col>
      <xdr:colOff>101600</xdr:colOff>
      <xdr:row>37</xdr:row>
      <xdr:rowOff>115570</xdr:rowOff>
    </xdr:to>
    <xdr:sp macro="" textlink="">
      <xdr:nvSpPr>
        <xdr:cNvPr id="245" name="楕円 244">
          <a:extLst>
            <a:ext uri="{FF2B5EF4-FFF2-40B4-BE49-F238E27FC236}">
              <a16:creationId xmlns:a16="http://schemas.microsoft.com/office/drawing/2014/main" id="{25193E00-0BB4-436B-A3ED-D34918094550}"/>
            </a:ext>
          </a:extLst>
        </xdr:cNvPr>
        <xdr:cNvSpPr/>
      </xdr:nvSpPr>
      <xdr:spPr>
        <a:xfrm>
          <a:off x="11487150" y="636143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64770</xdr:rowOff>
    </xdr:from>
    <xdr:to>
      <xdr:col>71</xdr:col>
      <xdr:colOff>177800</xdr:colOff>
      <xdr:row>37</xdr:row>
      <xdr:rowOff>82731</xdr:rowOff>
    </xdr:to>
    <xdr:cxnSp macro="">
      <xdr:nvCxnSpPr>
        <xdr:cNvPr id="246" name="直線コネクタ 245">
          <a:extLst>
            <a:ext uri="{FF2B5EF4-FFF2-40B4-BE49-F238E27FC236}">
              <a16:creationId xmlns:a16="http://schemas.microsoft.com/office/drawing/2014/main" id="{2E57F63F-D9F4-4E01-9F72-1C11627016D1}"/>
            </a:ext>
          </a:extLst>
        </xdr:cNvPr>
        <xdr:cNvCxnSpPr/>
      </xdr:nvCxnSpPr>
      <xdr:spPr>
        <a:xfrm>
          <a:off x="11541760" y="6406515"/>
          <a:ext cx="80518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149151</xdr:rowOff>
    </xdr:from>
    <xdr:ext cx="405111" cy="259045"/>
    <xdr:sp macro="" textlink="">
      <xdr:nvSpPr>
        <xdr:cNvPr id="247" name="n_1aveValue【一般廃棄物処理施設】&#10;有形固定資産減価償却率">
          <a:extLst>
            <a:ext uri="{FF2B5EF4-FFF2-40B4-BE49-F238E27FC236}">
              <a16:creationId xmlns:a16="http://schemas.microsoft.com/office/drawing/2014/main" id="{755FCE19-2ACF-4FC7-A4D6-CF5FEDE85264}"/>
            </a:ext>
          </a:extLst>
        </xdr:cNvPr>
        <xdr:cNvSpPr txBox="1"/>
      </xdr:nvSpPr>
      <xdr:spPr>
        <a:xfrm>
          <a:off x="13738234" y="666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20155</xdr:rowOff>
    </xdr:from>
    <xdr:ext cx="405111" cy="259045"/>
    <xdr:sp macro="" textlink="">
      <xdr:nvSpPr>
        <xdr:cNvPr id="248" name="n_2aveValue【一般廃棄物処理施設】&#10;有形固定資産減価償却率">
          <a:extLst>
            <a:ext uri="{FF2B5EF4-FFF2-40B4-BE49-F238E27FC236}">
              <a16:creationId xmlns:a16="http://schemas.microsoft.com/office/drawing/2014/main" id="{C0D32978-F6E1-4771-875F-EFD46D7181D1}"/>
            </a:ext>
          </a:extLst>
        </xdr:cNvPr>
        <xdr:cNvSpPr txBox="1"/>
      </xdr:nvSpPr>
      <xdr:spPr>
        <a:xfrm>
          <a:off x="12957184" y="6702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11992</xdr:rowOff>
    </xdr:from>
    <xdr:ext cx="405111" cy="259045"/>
    <xdr:sp macro="" textlink="">
      <xdr:nvSpPr>
        <xdr:cNvPr id="249" name="n_3aveValue【一般廃棄物処理施設】&#10;有形固定資産減価償却率">
          <a:extLst>
            <a:ext uri="{FF2B5EF4-FFF2-40B4-BE49-F238E27FC236}">
              <a16:creationId xmlns:a16="http://schemas.microsoft.com/office/drawing/2014/main" id="{9A72394C-30FB-43BE-AA7C-FF3634488288}"/>
            </a:ext>
          </a:extLst>
        </xdr:cNvPr>
        <xdr:cNvSpPr txBox="1"/>
      </xdr:nvSpPr>
      <xdr:spPr>
        <a:xfrm>
          <a:off x="12171054" y="670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98533</xdr:rowOff>
    </xdr:from>
    <xdr:ext cx="405111" cy="259045"/>
    <xdr:sp macro="" textlink="">
      <xdr:nvSpPr>
        <xdr:cNvPr id="250" name="n_4aveValue【一般廃棄物処理施設】&#10;有形固定資産減価償却率">
          <a:extLst>
            <a:ext uri="{FF2B5EF4-FFF2-40B4-BE49-F238E27FC236}">
              <a16:creationId xmlns:a16="http://schemas.microsoft.com/office/drawing/2014/main" id="{081DCB33-D751-4113-83C2-E1055B53475D}"/>
            </a:ext>
          </a:extLst>
        </xdr:cNvPr>
        <xdr:cNvSpPr txBox="1"/>
      </xdr:nvSpPr>
      <xdr:spPr>
        <a:xfrm>
          <a:off x="11354444" y="6609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25961</xdr:rowOff>
    </xdr:from>
    <xdr:ext cx="405111" cy="259045"/>
    <xdr:sp macro="" textlink="">
      <xdr:nvSpPr>
        <xdr:cNvPr id="251" name="n_1mainValue【一般廃棄物処理施設】&#10;有形固定資産減価償却率">
          <a:extLst>
            <a:ext uri="{FF2B5EF4-FFF2-40B4-BE49-F238E27FC236}">
              <a16:creationId xmlns:a16="http://schemas.microsoft.com/office/drawing/2014/main" id="{308FDDB4-B3D8-48CB-81A3-62B7C89DBEFE}"/>
            </a:ext>
          </a:extLst>
        </xdr:cNvPr>
        <xdr:cNvSpPr txBox="1"/>
      </xdr:nvSpPr>
      <xdr:spPr>
        <a:xfrm>
          <a:off x="13738234" y="6194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8000</xdr:rowOff>
    </xdr:from>
    <xdr:ext cx="405111" cy="259045"/>
    <xdr:sp macro="" textlink="">
      <xdr:nvSpPr>
        <xdr:cNvPr id="252" name="n_2mainValue【一般廃棄物処理施設】&#10;有形固定資産減価償却率">
          <a:extLst>
            <a:ext uri="{FF2B5EF4-FFF2-40B4-BE49-F238E27FC236}">
              <a16:creationId xmlns:a16="http://schemas.microsoft.com/office/drawing/2014/main" id="{4D8DDDB7-B7A0-44C7-A219-9F2DD2E9E574}"/>
            </a:ext>
          </a:extLst>
        </xdr:cNvPr>
        <xdr:cNvSpPr txBox="1"/>
      </xdr:nvSpPr>
      <xdr:spPr>
        <a:xfrm>
          <a:off x="12957184" y="6182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150058</xdr:rowOff>
    </xdr:from>
    <xdr:ext cx="405111" cy="259045"/>
    <xdr:sp macro="" textlink="">
      <xdr:nvSpPr>
        <xdr:cNvPr id="253" name="n_3mainValue【一般廃棄物処理施設】&#10;有形固定資産減価償却率">
          <a:extLst>
            <a:ext uri="{FF2B5EF4-FFF2-40B4-BE49-F238E27FC236}">
              <a16:creationId xmlns:a16="http://schemas.microsoft.com/office/drawing/2014/main" id="{BF44EDA2-5133-4FCB-AF7A-7D3874678640}"/>
            </a:ext>
          </a:extLst>
        </xdr:cNvPr>
        <xdr:cNvSpPr txBox="1"/>
      </xdr:nvSpPr>
      <xdr:spPr>
        <a:xfrm>
          <a:off x="1217105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132097</xdr:rowOff>
    </xdr:from>
    <xdr:ext cx="405111" cy="259045"/>
    <xdr:sp macro="" textlink="">
      <xdr:nvSpPr>
        <xdr:cNvPr id="254" name="n_4mainValue【一般廃棄物処理施設】&#10;有形固定資産減価償却率">
          <a:extLst>
            <a:ext uri="{FF2B5EF4-FFF2-40B4-BE49-F238E27FC236}">
              <a16:creationId xmlns:a16="http://schemas.microsoft.com/office/drawing/2014/main" id="{DC70383D-0D7C-484A-AE4E-83A18DE00B26}"/>
            </a:ext>
          </a:extLst>
        </xdr:cNvPr>
        <xdr:cNvSpPr txBox="1"/>
      </xdr:nvSpPr>
      <xdr:spPr>
        <a:xfrm>
          <a:off x="11354444" y="613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55" name="正方形/長方形 254">
          <a:extLst>
            <a:ext uri="{FF2B5EF4-FFF2-40B4-BE49-F238E27FC236}">
              <a16:creationId xmlns:a16="http://schemas.microsoft.com/office/drawing/2014/main" id="{3244B15F-0A61-4D25-926B-4F360EA75A9C}"/>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56" name="正方形/長方形 255">
          <a:extLst>
            <a:ext uri="{FF2B5EF4-FFF2-40B4-BE49-F238E27FC236}">
              <a16:creationId xmlns:a16="http://schemas.microsoft.com/office/drawing/2014/main" id="{AFC4A3D3-DB6F-4114-BBFC-7A80B4759857}"/>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57" name="正方形/長方形 256">
          <a:extLst>
            <a:ext uri="{FF2B5EF4-FFF2-40B4-BE49-F238E27FC236}">
              <a16:creationId xmlns:a16="http://schemas.microsoft.com/office/drawing/2014/main" id="{09E521D9-3D0E-41CC-9123-7CCBF3770BD9}"/>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58" name="正方形/長方形 257">
          <a:extLst>
            <a:ext uri="{FF2B5EF4-FFF2-40B4-BE49-F238E27FC236}">
              <a16:creationId xmlns:a16="http://schemas.microsoft.com/office/drawing/2014/main" id="{CF2B65AF-72A4-4EAF-9693-AAEFE7663464}"/>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59" name="正方形/長方形 258">
          <a:extLst>
            <a:ext uri="{FF2B5EF4-FFF2-40B4-BE49-F238E27FC236}">
              <a16:creationId xmlns:a16="http://schemas.microsoft.com/office/drawing/2014/main" id="{3FECA0C4-8C5F-4669-802B-26A25A01ECBD}"/>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60" name="正方形/長方形 259">
          <a:extLst>
            <a:ext uri="{FF2B5EF4-FFF2-40B4-BE49-F238E27FC236}">
              <a16:creationId xmlns:a16="http://schemas.microsoft.com/office/drawing/2014/main" id="{9569D4CF-D475-40B4-B2E0-6E1813B11A0C}"/>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61" name="正方形/長方形 260">
          <a:extLst>
            <a:ext uri="{FF2B5EF4-FFF2-40B4-BE49-F238E27FC236}">
              <a16:creationId xmlns:a16="http://schemas.microsoft.com/office/drawing/2014/main" id="{AF8E8DB7-6ACB-4B00-831E-63473C595C95}"/>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62" name="正方形/長方形 261">
          <a:extLst>
            <a:ext uri="{FF2B5EF4-FFF2-40B4-BE49-F238E27FC236}">
              <a16:creationId xmlns:a16="http://schemas.microsoft.com/office/drawing/2014/main" id="{BD0F85F7-D970-4DEE-B7FD-ADDFF5EA6673}"/>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63" name="テキスト ボックス 262">
          <a:extLst>
            <a:ext uri="{FF2B5EF4-FFF2-40B4-BE49-F238E27FC236}">
              <a16:creationId xmlns:a16="http://schemas.microsoft.com/office/drawing/2014/main" id="{17523E17-57F1-4BA3-879C-106D328245F2}"/>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64" name="直線コネクタ 263">
          <a:extLst>
            <a:ext uri="{FF2B5EF4-FFF2-40B4-BE49-F238E27FC236}">
              <a16:creationId xmlns:a16="http://schemas.microsoft.com/office/drawing/2014/main" id="{5A4BF5E6-F2F7-44D4-B062-D94C553A0338}"/>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65" name="直線コネクタ 264">
          <a:extLst>
            <a:ext uri="{FF2B5EF4-FFF2-40B4-BE49-F238E27FC236}">
              <a16:creationId xmlns:a16="http://schemas.microsoft.com/office/drawing/2014/main" id="{3C104185-FA08-45EA-8943-5BDA8A0ADC4E}"/>
            </a:ext>
          </a:extLst>
        </xdr:cNvPr>
        <xdr:cNvCxnSpPr/>
      </xdr:nvCxnSpPr>
      <xdr:spPr>
        <a:xfrm>
          <a:off x="1645920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266" name="テキスト ボックス 265">
          <a:extLst>
            <a:ext uri="{FF2B5EF4-FFF2-40B4-BE49-F238E27FC236}">
              <a16:creationId xmlns:a16="http://schemas.microsoft.com/office/drawing/2014/main" id="{B192D9DF-35BB-485A-A14E-EEE049F6CD6D}"/>
            </a:ext>
          </a:extLst>
        </xdr:cNvPr>
        <xdr:cNvSpPr txBox="1"/>
      </xdr:nvSpPr>
      <xdr:spPr>
        <a:xfrm>
          <a:off x="16252324" y="709487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267" name="直線コネクタ 266">
          <a:extLst>
            <a:ext uri="{FF2B5EF4-FFF2-40B4-BE49-F238E27FC236}">
              <a16:creationId xmlns:a16="http://schemas.microsoft.com/office/drawing/2014/main" id="{75B15718-26DB-4610-B6AE-3E172DCBCDD0}"/>
            </a:ext>
          </a:extLst>
        </xdr:cNvPr>
        <xdr:cNvCxnSpPr/>
      </xdr:nvCxnSpPr>
      <xdr:spPr>
        <a:xfrm>
          <a:off x="164592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268" name="テキスト ボックス 267">
          <a:extLst>
            <a:ext uri="{FF2B5EF4-FFF2-40B4-BE49-F238E27FC236}">
              <a16:creationId xmlns:a16="http://schemas.microsoft.com/office/drawing/2014/main" id="{C807E705-1D95-4796-B803-916902B61574}"/>
            </a:ext>
          </a:extLst>
        </xdr:cNvPr>
        <xdr:cNvSpPr txBox="1"/>
      </xdr:nvSpPr>
      <xdr:spPr>
        <a:xfrm>
          <a:off x="15943791" y="67138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269" name="直線コネクタ 268">
          <a:extLst>
            <a:ext uri="{FF2B5EF4-FFF2-40B4-BE49-F238E27FC236}">
              <a16:creationId xmlns:a16="http://schemas.microsoft.com/office/drawing/2014/main" id="{A0E1A7EA-05C7-4491-B7FC-6BBE03DC21F0}"/>
            </a:ext>
          </a:extLst>
        </xdr:cNvPr>
        <xdr:cNvCxnSpPr/>
      </xdr:nvCxnSpPr>
      <xdr:spPr>
        <a:xfrm>
          <a:off x="1645920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270" name="テキスト ボックス 269">
          <a:extLst>
            <a:ext uri="{FF2B5EF4-FFF2-40B4-BE49-F238E27FC236}">
              <a16:creationId xmlns:a16="http://schemas.microsoft.com/office/drawing/2014/main" id="{034A077F-7E0B-45E8-9A35-48D51DB430D2}"/>
            </a:ext>
          </a:extLst>
        </xdr:cNvPr>
        <xdr:cNvSpPr txBox="1"/>
      </xdr:nvSpPr>
      <xdr:spPr>
        <a:xfrm>
          <a:off x="15849828" y="6336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271" name="直線コネクタ 270">
          <a:extLst>
            <a:ext uri="{FF2B5EF4-FFF2-40B4-BE49-F238E27FC236}">
              <a16:creationId xmlns:a16="http://schemas.microsoft.com/office/drawing/2014/main" id="{D95DD8E9-D0FA-4CDF-99AC-35BFA937FD0D}"/>
            </a:ext>
          </a:extLst>
        </xdr:cNvPr>
        <xdr:cNvCxnSpPr/>
      </xdr:nvCxnSpPr>
      <xdr:spPr>
        <a:xfrm>
          <a:off x="1645920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272" name="テキスト ボックス 271">
          <a:extLst>
            <a:ext uri="{FF2B5EF4-FFF2-40B4-BE49-F238E27FC236}">
              <a16:creationId xmlns:a16="http://schemas.microsoft.com/office/drawing/2014/main" id="{3D174CAB-98DE-4E79-A2BD-22EC666E30CB}"/>
            </a:ext>
          </a:extLst>
        </xdr:cNvPr>
        <xdr:cNvSpPr txBox="1"/>
      </xdr:nvSpPr>
      <xdr:spPr>
        <a:xfrm>
          <a:off x="15849828" y="5955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273" name="直線コネクタ 272">
          <a:extLst>
            <a:ext uri="{FF2B5EF4-FFF2-40B4-BE49-F238E27FC236}">
              <a16:creationId xmlns:a16="http://schemas.microsoft.com/office/drawing/2014/main" id="{4254CB3C-5AD1-4181-ACFE-339519C87AF6}"/>
            </a:ext>
          </a:extLst>
        </xdr:cNvPr>
        <xdr:cNvCxnSpPr/>
      </xdr:nvCxnSpPr>
      <xdr:spPr>
        <a:xfrm>
          <a:off x="1645920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274" name="テキスト ボックス 273">
          <a:extLst>
            <a:ext uri="{FF2B5EF4-FFF2-40B4-BE49-F238E27FC236}">
              <a16:creationId xmlns:a16="http://schemas.microsoft.com/office/drawing/2014/main" id="{2E71C305-5F9B-4418-AEDA-07ECB5BE4826}"/>
            </a:ext>
          </a:extLst>
        </xdr:cNvPr>
        <xdr:cNvSpPr txBox="1"/>
      </xdr:nvSpPr>
      <xdr:spPr>
        <a:xfrm>
          <a:off x="15849828" y="5574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75" name="直線コネクタ 274">
          <a:extLst>
            <a:ext uri="{FF2B5EF4-FFF2-40B4-BE49-F238E27FC236}">
              <a16:creationId xmlns:a16="http://schemas.microsoft.com/office/drawing/2014/main" id="{25B7DA55-FA5A-4583-A605-B1E0C7BCEA98}"/>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76" name="テキスト ボックス 275">
          <a:extLst>
            <a:ext uri="{FF2B5EF4-FFF2-40B4-BE49-F238E27FC236}">
              <a16:creationId xmlns:a16="http://schemas.microsoft.com/office/drawing/2014/main" id="{4C1FEC30-0B5C-427A-88C3-151FAAD2924A}"/>
            </a:ext>
          </a:extLst>
        </xdr:cNvPr>
        <xdr:cNvSpPr txBox="1"/>
      </xdr:nvSpPr>
      <xdr:spPr>
        <a:xfrm>
          <a:off x="15849828" y="5193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77" name="【一般廃棄物処理施設】&#10;一人当たり有形固定資産（償却資産）額グラフ枠">
          <a:extLst>
            <a:ext uri="{FF2B5EF4-FFF2-40B4-BE49-F238E27FC236}">
              <a16:creationId xmlns:a16="http://schemas.microsoft.com/office/drawing/2014/main" id="{16E653C8-6A4A-4F74-8B85-20AE0D223389}"/>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83254</xdr:rowOff>
    </xdr:from>
    <xdr:to>
      <xdr:col>116</xdr:col>
      <xdr:colOff>62864</xdr:colOff>
      <xdr:row>42</xdr:row>
      <xdr:rowOff>37993</xdr:rowOff>
    </xdr:to>
    <xdr:cxnSp macro="">
      <xdr:nvCxnSpPr>
        <xdr:cNvPr id="278" name="直線コネクタ 277">
          <a:extLst>
            <a:ext uri="{FF2B5EF4-FFF2-40B4-BE49-F238E27FC236}">
              <a16:creationId xmlns:a16="http://schemas.microsoft.com/office/drawing/2014/main" id="{99CA09CF-42D3-4013-A81E-A0E09E459F33}"/>
            </a:ext>
          </a:extLst>
        </xdr:cNvPr>
        <xdr:cNvCxnSpPr/>
      </xdr:nvCxnSpPr>
      <xdr:spPr>
        <a:xfrm flipV="1">
          <a:off x="19947254" y="5743009"/>
          <a:ext cx="0" cy="1495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41820</xdr:rowOff>
    </xdr:from>
    <xdr:ext cx="378565" cy="259045"/>
    <xdr:sp macro="" textlink="">
      <xdr:nvSpPr>
        <xdr:cNvPr id="279" name="【一般廃棄物処理施設】&#10;一人当たり有形固定資産（償却資産）額最小値テキスト">
          <a:extLst>
            <a:ext uri="{FF2B5EF4-FFF2-40B4-BE49-F238E27FC236}">
              <a16:creationId xmlns:a16="http://schemas.microsoft.com/office/drawing/2014/main" id="{70B3E9B4-106A-4864-BF5D-2817429EF7F4}"/>
            </a:ext>
          </a:extLst>
        </xdr:cNvPr>
        <xdr:cNvSpPr txBox="1"/>
      </xdr:nvSpPr>
      <xdr:spPr>
        <a:xfrm>
          <a:off x="19985990" y="7242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37993</xdr:rowOff>
    </xdr:from>
    <xdr:to>
      <xdr:col>116</xdr:col>
      <xdr:colOff>152400</xdr:colOff>
      <xdr:row>42</xdr:row>
      <xdr:rowOff>37993</xdr:rowOff>
    </xdr:to>
    <xdr:cxnSp macro="">
      <xdr:nvCxnSpPr>
        <xdr:cNvPr id="280" name="直線コネクタ 279">
          <a:extLst>
            <a:ext uri="{FF2B5EF4-FFF2-40B4-BE49-F238E27FC236}">
              <a16:creationId xmlns:a16="http://schemas.microsoft.com/office/drawing/2014/main" id="{60BB5969-0758-45E1-A927-442001A06F26}"/>
            </a:ext>
          </a:extLst>
        </xdr:cNvPr>
        <xdr:cNvCxnSpPr/>
      </xdr:nvCxnSpPr>
      <xdr:spPr>
        <a:xfrm>
          <a:off x="19885660" y="72388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29931</xdr:rowOff>
    </xdr:from>
    <xdr:ext cx="690189" cy="259045"/>
    <xdr:sp macro="" textlink="">
      <xdr:nvSpPr>
        <xdr:cNvPr id="281" name="【一般廃棄物処理施設】&#10;一人当たり有形固定資産（償却資産）額最大値テキスト">
          <a:extLst>
            <a:ext uri="{FF2B5EF4-FFF2-40B4-BE49-F238E27FC236}">
              <a16:creationId xmlns:a16="http://schemas.microsoft.com/office/drawing/2014/main" id="{9B17A9F8-6186-4666-99D1-D18C0C4F8205}"/>
            </a:ext>
          </a:extLst>
        </xdr:cNvPr>
        <xdr:cNvSpPr txBox="1"/>
      </xdr:nvSpPr>
      <xdr:spPr>
        <a:xfrm>
          <a:off x="19985990" y="55144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83254</xdr:rowOff>
    </xdr:from>
    <xdr:to>
      <xdr:col>116</xdr:col>
      <xdr:colOff>152400</xdr:colOff>
      <xdr:row>33</xdr:row>
      <xdr:rowOff>83254</xdr:rowOff>
    </xdr:to>
    <xdr:cxnSp macro="">
      <xdr:nvCxnSpPr>
        <xdr:cNvPr id="282" name="直線コネクタ 281">
          <a:extLst>
            <a:ext uri="{FF2B5EF4-FFF2-40B4-BE49-F238E27FC236}">
              <a16:creationId xmlns:a16="http://schemas.microsoft.com/office/drawing/2014/main" id="{8A06A293-057B-4FC0-B9AA-981A0BDC05B1}"/>
            </a:ext>
          </a:extLst>
        </xdr:cNvPr>
        <xdr:cNvCxnSpPr/>
      </xdr:nvCxnSpPr>
      <xdr:spPr>
        <a:xfrm>
          <a:off x="19885660" y="57430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12898</xdr:rowOff>
    </xdr:from>
    <xdr:ext cx="599010" cy="259045"/>
    <xdr:sp macro="" textlink="">
      <xdr:nvSpPr>
        <xdr:cNvPr id="283" name="【一般廃棄物処理施設】&#10;一人当たり有形固定資産（償却資産）額平均値テキスト">
          <a:extLst>
            <a:ext uri="{FF2B5EF4-FFF2-40B4-BE49-F238E27FC236}">
              <a16:creationId xmlns:a16="http://schemas.microsoft.com/office/drawing/2014/main" id="{35EA5831-CEAE-4B33-85E8-1E376B626606}"/>
            </a:ext>
          </a:extLst>
        </xdr:cNvPr>
        <xdr:cNvSpPr txBox="1"/>
      </xdr:nvSpPr>
      <xdr:spPr>
        <a:xfrm>
          <a:off x="19985990" y="70461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34471</xdr:rowOff>
    </xdr:from>
    <xdr:to>
      <xdr:col>116</xdr:col>
      <xdr:colOff>114300</xdr:colOff>
      <xdr:row>41</xdr:row>
      <xdr:rowOff>136071</xdr:rowOff>
    </xdr:to>
    <xdr:sp macro="" textlink="">
      <xdr:nvSpPr>
        <xdr:cNvPr id="284" name="フローチャート: 判断 283">
          <a:extLst>
            <a:ext uri="{FF2B5EF4-FFF2-40B4-BE49-F238E27FC236}">
              <a16:creationId xmlns:a16="http://schemas.microsoft.com/office/drawing/2014/main" id="{88786351-3BAB-4A7D-AA5E-336D097EAF7E}"/>
            </a:ext>
          </a:extLst>
        </xdr:cNvPr>
        <xdr:cNvSpPr/>
      </xdr:nvSpPr>
      <xdr:spPr>
        <a:xfrm>
          <a:off x="19904710" y="7063921"/>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55885</xdr:rowOff>
    </xdr:from>
    <xdr:to>
      <xdr:col>112</xdr:col>
      <xdr:colOff>38100</xdr:colOff>
      <xdr:row>41</xdr:row>
      <xdr:rowOff>157485</xdr:rowOff>
    </xdr:to>
    <xdr:sp macro="" textlink="">
      <xdr:nvSpPr>
        <xdr:cNvPr id="285" name="フローチャート: 判断 284">
          <a:extLst>
            <a:ext uri="{FF2B5EF4-FFF2-40B4-BE49-F238E27FC236}">
              <a16:creationId xmlns:a16="http://schemas.microsoft.com/office/drawing/2014/main" id="{4BD5566D-F6EC-425D-B7EC-3AF114AC6B68}"/>
            </a:ext>
          </a:extLst>
        </xdr:cNvPr>
        <xdr:cNvSpPr/>
      </xdr:nvSpPr>
      <xdr:spPr>
        <a:xfrm>
          <a:off x="19161760" y="7089145"/>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68901</xdr:rowOff>
    </xdr:from>
    <xdr:to>
      <xdr:col>107</xdr:col>
      <xdr:colOff>101600</xdr:colOff>
      <xdr:row>41</xdr:row>
      <xdr:rowOff>170501</xdr:rowOff>
    </xdr:to>
    <xdr:sp macro="" textlink="">
      <xdr:nvSpPr>
        <xdr:cNvPr id="286" name="フローチャート: 判断 285">
          <a:extLst>
            <a:ext uri="{FF2B5EF4-FFF2-40B4-BE49-F238E27FC236}">
              <a16:creationId xmlns:a16="http://schemas.microsoft.com/office/drawing/2014/main" id="{5EF69B27-6642-4184-93B8-C36916950CF6}"/>
            </a:ext>
          </a:extLst>
        </xdr:cNvPr>
        <xdr:cNvSpPr/>
      </xdr:nvSpPr>
      <xdr:spPr>
        <a:xfrm>
          <a:off x="18345150" y="7096446"/>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62220</xdr:rowOff>
    </xdr:from>
    <xdr:to>
      <xdr:col>102</xdr:col>
      <xdr:colOff>165100</xdr:colOff>
      <xdr:row>41</xdr:row>
      <xdr:rowOff>163820</xdr:rowOff>
    </xdr:to>
    <xdr:sp macro="" textlink="">
      <xdr:nvSpPr>
        <xdr:cNvPr id="287" name="フローチャート: 判断 286">
          <a:extLst>
            <a:ext uri="{FF2B5EF4-FFF2-40B4-BE49-F238E27FC236}">
              <a16:creationId xmlns:a16="http://schemas.microsoft.com/office/drawing/2014/main" id="{B5442732-54FB-4612-9B82-56FB16F0E95B}"/>
            </a:ext>
          </a:extLst>
        </xdr:cNvPr>
        <xdr:cNvSpPr/>
      </xdr:nvSpPr>
      <xdr:spPr>
        <a:xfrm>
          <a:off x="17547590" y="7087860"/>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55644</xdr:rowOff>
    </xdr:from>
    <xdr:to>
      <xdr:col>98</xdr:col>
      <xdr:colOff>38100</xdr:colOff>
      <xdr:row>41</xdr:row>
      <xdr:rowOff>157244</xdr:rowOff>
    </xdr:to>
    <xdr:sp macro="" textlink="">
      <xdr:nvSpPr>
        <xdr:cNvPr id="288" name="フローチャート: 判断 287">
          <a:extLst>
            <a:ext uri="{FF2B5EF4-FFF2-40B4-BE49-F238E27FC236}">
              <a16:creationId xmlns:a16="http://schemas.microsoft.com/office/drawing/2014/main" id="{40AB19A5-55DD-42EF-B41E-708F86CEBBF1}"/>
            </a:ext>
          </a:extLst>
        </xdr:cNvPr>
        <xdr:cNvSpPr/>
      </xdr:nvSpPr>
      <xdr:spPr>
        <a:xfrm>
          <a:off x="16761460" y="7088904"/>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89" name="テキスト ボックス 288">
          <a:extLst>
            <a:ext uri="{FF2B5EF4-FFF2-40B4-BE49-F238E27FC236}">
              <a16:creationId xmlns:a16="http://schemas.microsoft.com/office/drawing/2014/main" id="{B5105533-7E8B-4C1B-AC6D-D896995236A2}"/>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90" name="テキスト ボックス 289">
          <a:extLst>
            <a:ext uri="{FF2B5EF4-FFF2-40B4-BE49-F238E27FC236}">
              <a16:creationId xmlns:a16="http://schemas.microsoft.com/office/drawing/2014/main" id="{2011F91B-D3EF-46A8-970B-1CC5597B590D}"/>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91" name="テキスト ボックス 290">
          <a:extLst>
            <a:ext uri="{FF2B5EF4-FFF2-40B4-BE49-F238E27FC236}">
              <a16:creationId xmlns:a16="http://schemas.microsoft.com/office/drawing/2014/main" id="{9F6963E3-0F20-48B9-B9D7-2E0AFD361ADA}"/>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92" name="テキスト ボックス 291">
          <a:extLst>
            <a:ext uri="{FF2B5EF4-FFF2-40B4-BE49-F238E27FC236}">
              <a16:creationId xmlns:a16="http://schemas.microsoft.com/office/drawing/2014/main" id="{EAE462CC-C6BF-4EF2-B213-974051B46119}"/>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93" name="テキスト ボックス 292">
          <a:extLst>
            <a:ext uri="{FF2B5EF4-FFF2-40B4-BE49-F238E27FC236}">
              <a16:creationId xmlns:a16="http://schemas.microsoft.com/office/drawing/2014/main" id="{7044C86C-AD95-4C26-A307-861B5D0A4C0C}"/>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11312</xdr:rowOff>
    </xdr:from>
    <xdr:to>
      <xdr:col>116</xdr:col>
      <xdr:colOff>114300</xdr:colOff>
      <xdr:row>41</xdr:row>
      <xdr:rowOff>112912</xdr:rowOff>
    </xdr:to>
    <xdr:sp macro="" textlink="">
      <xdr:nvSpPr>
        <xdr:cNvPr id="294" name="楕円 293">
          <a:extLst>
            <a:ext uri="{FF2B5EF4-FFF2-40B4-BE49-F238E27FC236}">
              <a16:creationId xmlns:a16="http://schemas.microsoft.com/office/drawing/2014/main" id="{7F71DBC8-BEB4-4130-AD3A-A1410B4EECD3}"/>
            </a:ext>
          </a:extLst>
        </xdr:cNvPr>
        <xdr:cNvSpPr/>
      </xdr:nvSpPr>
      <xdr:spPr>
        <a:xfrm>
          <a:off x="19904710" y="7042667"/>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34189</xdr:rowOff>
    </xdr:from>
    <xdr:ext cx="599010" cy="259045"/>
    <xdr:sp macro="" textlink="">
      <xdr:nvSpPr>
        <xdr:cNvPr id="295" name="【一般廃棄物処理施設】&#10;一人当たり有形固定資産（償却資産）額該当値テキスト">
          <a:extLst>
            <a:ext uri="{FF2B5EF4-FFF2-40B4-BE49-F238E27FC236}">
              <a16:creationId xmlns:a16="http://schemas.microsoft.com/office/drawing/2014/main" id="{63D70B23-9734-484D-B1D4-A72E5E053524}"/>
            </a:ext>
          </a:extLst>
        </xdr:cNvPr>
        <xdr:cNvSpPr txBox="1"/>
      </xdr:nvSpPr>
      <xdr:spPr>
        <a:xfrm>
          <a:off x="19985990" y="689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23535</xdr:rowOff>
    </xdr:from>
    <xdr:to>
      <xdr:col>112</xdr:col>
      <xdr:colOff>38100</xdr:colOff>
      <xdr:row>41</xdr:row>
      <xdr:rowOff>125135</xdr:rowOff>
    </xdr:to>
    <xdr:sp macro="" textlink="">
      <xdr:nvSpPr>
        <xdr:cNvPr id="296" name="楕円 295">
          <a:extLst>
            <a:ext uri="{FF2B5EF4-FFF2-40B4-BE49-F238E27FC236}">
              <a16:creationId xmlns:a16="http://schemas.microsoft.com/office/drawing/2014/main" id="{D6BE4F6C-6826-4E00-880F-08BA92CF99DE}"/>
            </a:ext>
          </a:extLst>
        </xdr:cNvPr>
        <xdr:cNvSpPr/>
      </xdr:nvSpPr>
      <xdr:spPr>
        <a:xfrm>
          <a:off x="19161760" y="7049175"/>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62112</xdr:rowOff>
    </xdr:from>
    <xdr:to>
      <xdr:col>116</xdr:col>
      <xdr:colOff>63500</xdr:colOff>
      <xdr:row>41</xdr:row>
      <xdr:rowOff>74335</xdr:rowOff>
    </xdr:to>
    <xdr:cxnSp macro="">
      <xdr:nvCxnSpPr>
        <xdr:cNvPr id="297" name="直線コネクタ 296">
          <a:extLst>
            <a:ext uri="{FF2B5EF4-FFF2-40B4-BE49-F238E27FC236}">
              <a16:creationId xmlns:a16="http://schemas.microsoft.com/office/drawing/2014/main" id="{96CA6931-C688-4365-AD3C-20AE894DA100}"/>
            </a:ext>
          </a:extLst>
        </xdr:cNvPr>
        <xdr:cNvCxnSpPr/>
      </xdr:nvCxnSpPr>
      <xdr:spPr>
        <a:xfrm flipV="1">
          <a:off x="19204940" y="7087752"/>
          <a:ext cx="742950" cy="1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21317</xdr:rowOff>
    </xdr:from>
    <xdr:to>
      <xdr:col>107</xdr:col>
      <xdr:colOff>101600</xdr:colOff>
      <xdr:row>41</xdr:row>
      <xdr:rowOff>122917</xdr:rowOff>
    </xdr:to>
    <xdr:sp macro="" textlink="">
      <xdr:nvSpPr>
        <xdr:cNvPr id="298" name="楕円 297">
          <a:extLst>
            <a:ext uri="{FF2B5EF4-FFF2-40B4-BE49-F238E27FC236}">
              <a16:creationId xmlns:a16="http://schemas.microsoft.com/office/drawing/2014/main" id="{71C65197-1DC0-4338-A9EB-C8ECA3A68DF6}"/>
            </a:ext>
          </a:extLst>
        </xdr:cNvPr>
        <xdr:cNvSpPr/>
      </xdr:nvSpPr>
      <xdr:spPr>
        <a:xfrm>
          <a:off x="18345150" y="7046957"/>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72117</xdr:rowOff>
    </xdr:from>
    <xdr:to>
      <xdr:col>111</xdr:col>
      <xdr:colOff>177800</xdr:colOff>
      <xdr:row>41</xdr:row>
      <xdr:rowOff>74335</xdr:rowOff>
    </xdr:to>
    <xdr:cxnSp macro="">
      <xdr:nvCxnSpPr>
        <xdr:cNvPr id="299" name="直線コネクタ 298">
          <a:extLst>
            <a:ext uri="{FF2B5EF4-FFF2-40B4-BE49-F238E27FC236}">
              <a16:creationId xmlns:a16="http://schemas.microsoft.com/office/drawing/2014/main" id="{049BB9AD-3E90-4024-9D8B-6730223234BF}"/>
            </a:ext>
          </a:extLst>
        </xdr:cNvPr>
        <xdr:cNvCxnSpPr/>
      </xdr:nvCxnSpPr>
      <xdr:spPr>
        <a:xfrm>
          <a:off x="18399760" y="7099662"/>
          <a:ext cx="805180" cy="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33441</xdr:rowOff>
    </xdr:from>
    <xdr:to>
      <xdr:col>102</xdr:col>
      <xdr:colOff>165100</xdr:colOff>
      <xdr:row>41</xdr:row>
      <xdr:rowOff>135041</xdr:rowOff>
    </xdr:to>
    <xdr:sp macro="" textlink="">
      <xdr:nvSpPr>
        <xdr:cNvPr id="300" name="楕円 299">
          <a:extLst>
            <a:ext uri="{FF2B5EF4-FFF2-40B4-BE49-F238E27FC236}">
              <a16:creationId xmlns:a16="http://schemas.microsoft.com/office/drawing/2014/main" id="{47A6227D-7E4F-49E5-B1F7-B0820CB1F4E1}"/>
            </a:ext>
          </a:extLst>
        </xdr:cNvPr>
        <xdr:cNvSpPr/>
      </xdr:nvSpPr>
      <xdr:spPr>
        <a:xfrm>
          <a:off x="17547590" y="7060986"/>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72117</xdr:rowOff>
    </xdr:from>
    <xdr:to>
      <xdr:col>107</xdr:col>
      <xdr:colOff>50800</xdr:colOff>
      <xdr:row>41</xdr:row>
      <xdr:rowOff>84241</xdr:rowOff>
    </xdr:to>
    <xdr:cxnSp macro="">
      <xdr:nvCxnSpPr>
        <xdr:cNvPr id="301" name="直線コネクタ 300">
          <a:extLst>
            <a:ext uri="{FF2B5EF4-FFF2-40B4-BE49-F238E27FC236}">
              <a16:creationId xmlns:a16="http://schemas.microsoft.com/office/drawing/2014/main" id="{49DAE875-56AB-4974-BCF0-A972356BB27D}"/>
            </a:ext>
          </a:extLst>
        </xdr:cNvPr>
        <xdr:cNvCxnSpPr/>
      </xdr:nvCxnSpPr>
      <xdr:spPr>
        <a:xfrm flipV="1">
          <a:off x="17602200" y="7099662"/>
          <a:ext cx="797560" cy="1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36716</xdr:rowOff>
    </xdr:from>
    <xdr:to>
      <xdr:col>98</xdr:col>
      <xdr:colOff>38100</xdr:colOff>
      <xdr:row>41</xdr:row>
      <xdr:rowOff>138316</xdr:rowOff>
    </xdr:to>
    <xdr:sp macro="" textlink="">
      <xdr:nvSpPr>
        <xdr:cNvPr id="302" name="楕円 301">
          <a:extLst>
            <a:ext uri="{FF2B5EF4-FFF2-40B4-BE49-F238E27FC236}">
              <a16:creationId xmlns:a16="http://schemas.microsoft.com/office/drawing/2014/main" id="{BBB2F6F3-5D50-49C2-9903-7939BC7F8330}"/>
            </a:ext>
          </a:extLst>
        </xdr:cNvPr>
        <xdr:cNvSpPr/>
      </xdr:nvSpPr>
      <xdr:spPr>
        <a:xfrm>
          <a:off x="16761460" y="706616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84241</xdr:rowOff>
    </xdr:from>
    <xdr:to>
      <xdr:col>102</xdr:col>
      <xdr:colOff>114300</xdr:colOff>
      <xdr:row>41</xdr:row>
      <xdr:rowOff>87516</xdr:rowOff>
    </xdr:to>
    <xdr:cxnSp macro="">
      <xdr:nvCxnSpPr>
        <xdr:cNvPr id="303" name="直線コネクタ 302">
          <a:extLst>
            <a:ext uri="{FF2B5EF4-FFF2-40B4-BE49-F238E27FC236}">
              <a16:creationId xmlns:a16="http://schemas.microsoft.com/office/drawing/2014/main" id="{82BB197A-705E-4F79-B167-9818EF3F3C44}"/>
            </a:ext>
          </a:extLst>
        </xdr:cNvPr>
        <xdr:cNvCxnSpPr/>
      </xdr:nvCxnSpPr>
      <xdr:spPr>
        <a:xfrm flipV="1">
          <a:off x="16804640" y="7115596"/>
          <a:ext cx="797560" cy="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148612</xdr:rowOff>
    </xdr:from>
    <xdr:ext cx="599010" cy="259045"/>
    <xdr:sp macro="" textlink="">
      <xdr:nvSpPr>
        <xdr:cNvPr id="304" name="n_1aveValue【一般廃棄物処理施設】&#10;一人当たり有形固定資産（償却資産）額">
          <a:extLst>
            <a:ext uri="{FF2B5EF4-FFF2-40B4-BE49-F238E27FC236}">
              <a16:creationId xmlns:a16="http://schemas.microsoft.com/office/drawing/2014/main" id="{477E28E1-8E64-4354-A488-A43F78FF0898}"/>
            </a:ext>
          </a:extLst>
        </xdr:cNvPr>
        <xdr:cNvSpPr txBox="1"/>
      </xdr:nvSpPr>
      <xdr:spPr>
        <a:xfrm>
          <a:off x="18919405" y="7178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161628</xdr:rowOff>
    </xdr:from>
    <xdr:ext cx="599010" cy="259045"/>
    <xdr:sp macro="" textlink="">
      <xdr:nvSpPr>
        <xdr:cNvPr id="305" name="n_2aveValue【一般廃棄物処理施設】&#10;一人当たり有形固定資産（償却資産）額">
          <a:extLst>
            <a:ext uri="{FF2B5EF4-FFF2-40B4-BE49-F238E27FC236}">
              <a16:creationId xmlns:a16="http://schemas.microsoft.com/office/drawing/2014/main" id="{BC9DAD33-926B-4BDC-A041-DFE9F13AC21B}"/>
            </a:ext>
          </a:extLst>
        </xdr:cNvPr>
        <xdr:cNvSpPr txBox="1"/>
      </xdr:nvSpPr>
      <xdr:spPr>
        <a:xfrm>
          <a:off x="18138355" y="7192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154947</xdr:rowOff>
    </xdr:from>
    <xdr:ext cx="599010" cy="259045"/>
    <xdr:sp macro="" textlink="">
      <xdr:nvSpPr>
        <xdr:cNvPr id="306" name="n_3aveValue【一般廃棄物処理施設】&#10;一人当たり有形固定資産（償却資産）額">
          <a:extLst>
            <a:ext uri="{FF2B5EF4-FFF2-40B4-BE49-F238E27FC236}">
              <a16:creationId xmlns:a16="http://schemas.microsoft.com/office/drawing/2014/main" id="{CD365459-44CE-4A53-BC62-620B3BAB0E7D}"/>
            </a:ext>
          </a:extLst>
        </xdr:cNvPr>
        <xdr:cNvSpPr txBox="1"/>
      </xdr:nvSpPr>
      <xdr:spPr>
        <a:xfrm>
          <a:off x="17323650" y="718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148371</xdr:rowOff>
    </xdr:from>
    <xdr:ext cx="599010" cy="259045"/>
    <xdr:sp macro="" textlink="">
      <xdr:nvSpPr>
        <xdr:cNvPr id="307" name="n_4aveValue【一般廃棄物処理施設】&#10;一人当たり有形固定資産（償却資産）額">
          <a:extLst>
            <a:ext uri="{FF2B5EF4-FFF2-40B4-BE49-F238E27FC236}">
              <a16:creationId xmlns:a16="http://schemas.microsoft.com/office/drawing/2014/main" id="{147932C7-2716-4D7D-BBE2-BB53B93C3EB9}"/>
            </a:ext>
          </a:extLst>
        </xdr:cNvPr>
        <xdr:cNvSpPr txBox="1"/>
      </xdr:nvSpPr>
      <xdr:spPr>
        <a:xfrm>
          <a:off x="16526090" y="7175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141662</xdr:rowOff>
    </xdr:from>
    <xdr:ext cx="599010" cy="259045"/>
    <xdr:sp macro="" textlink="">
      <xdr:nvSpPr>
        <xdr:cNvPr id="308" name="n_1mainValue【一般廃棄物処理施設】&#10;一人当たり有形固定資産（償却資産）額">
          <a:extLst>
            <a:ext uri="{FF2B5EF4-FFF2-40B4-BE49-F238E27FC236}">
              <a16:creationId xmlns:a16="http://schemas.microsoft.com/office/drawing/2014/main" id="{3780A75B-C500-4C42-B600-85F485B64918}"/>
            </a:ext>
          </a:extLst>
        </xdr:cNvPr>
        <xdr:cNvSpPr txBox="1"/>
      </xdr:nvSpPr>
      <xdr:spPr>
        <a:xfrm>
          <a:off x="18919405" y="682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139444</xdr:rowOff>
    </xdr:from>
    <xdr:ext cx="599010" cy="259045"/>
    <xdr:sp macro="" textlink="">
      <xdr:nvSpPr>
        <xdr:cNvPr id="309" name="n_2mainValue【一般廃棄物処理施設】&#10;一人当たり有形固定資産（償却資産）額">
          <a:extLst>
            <a:ext uri="{FF2B5EF4-FFF2-40B4-BE49-F238E27FC236}">
              <a16:creationId xmlns:a16="http://schemas.microsoft.com/office/drawing/2014/main" id="{C2192074-A018-4989-B211-80000F3A176A}"/>
            </a:ext>
          </a:extLst>
        </xdr:cNvPr>
        <xdr:cNvSpPr txBox="1"/>
      </xdr:nvSpPr>
      <xdr:spPr>
        <a:xfrm>
          <a:off x="18138355" y="6822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151568</xdr:rowOff>
    </xdr:from>
    <xdr:ext cx="599010" cy="259045"/>
    <xdr:sp macro="" textlink="">
      <xdr:nvSpPr>
        <xdr:cNvPr id="310" name="n_3mainValue【一般廃棄物処理施設】&#10;一人当たり有形固定資産（償却資産）額">
          <a:extLst>
            <a:ext uri="{FF2B5EF4-FFF2-40B4-BE49-F238E27FC236}">
              <a16:creationId xmlns:a16="http://schemas.microsoft.com/office/drawing/2014/main" id="{B12E0035-AC7C-4E80-BD10-406FA7E44E71}"/>
            </a:ext>
          </a:extLst>
        </xdr:cNvPr>
        <xdr:cNvSpPr txBox="1"/>
      </xdr:nvSpPr>
      <xdr:spPr>
        <a:xfrm>
          <a:off x="17323650" y="6838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154843</xdr:rowOff>
    </xdr:from>
    <xdr:ext cx="599010" cy="259045"/>
    <xdr:sp macro="" textlink="">
      <xdr:nvSpPr>
        <xdr:cNvPr id="311" name="n_4mainValue【一般廃棄物処理施設】&#10;一人当たり有形固定資産（償却資産）額">
          <a:extLst>
            <a:ext uri="{FF2B5EF4-FFF2-40B4-BE49-F238E27FC236}">
              <a16:creationId xmlns:a16="http://schemas.microsoft.com/office/drawing/2014/main" id="{01ED5EB4-0208-4475-9B85-01DB95099502}"/>
            </a:ext>
          </a:extLst>
        </xdr:cNvPr>
        <xdr:cNvSpPr txBox="1"/>
      </xdr:nvSpPr>
      <xdr:spPr>
        <a:xfrm>
          <a:off x="16526090" y="6841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12" name="正方形/長方形 311">
          <a:extLst>
            <a:ext uri="{FF2B5EF4-FFF2-40B4-BE49-F238E27FC236}">
              <a16:creationId xmlns:a16="http://schemas.microsoft.com/office/drawing/2014/main" id="{587FC9F1-3676-47D9-9834-C56B14361B4B}"/>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3" name="正方形/長方形 312">
          <a:extLst>
            <a:ext uri="{FF2B5EF4-FFF2-40B4-BE49-F238E27FC236}">
              <a16:creationId xmlns:a16="http://schemas.microsoft.com/office/drawing/2014/main" id="{7C30A23F-575A-4B8B-B77A-FC833665936F}"/>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4" name="正方形/長方形 313">
          <a:extLst>
            <a:ext uri="{FF2B5EF4-FFF2-40B4-BE49-F238E27FC236}">
              <a16:creationId xmlns:a16="http://schemas.microsoft.com/office/drawing/2014/main" id="{714AC151-65D1-4F61-8B99-C7DA5B811EDC}"/>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5" name="正方形/長方形 314">
          <a:extLst>
            <a:ext uri="{FF2B5EF4-FFF2-40B4-BE49-F238E27FC236}">
              <a16:creationId xmlns:a16="http://schemas.microsoft.com/office/drawing/2014/main" id="{7DB93037-B496-498B-93F6-10DDFE18345D}"/>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6" name="正方形/長方形 315">
          <a:extLst>
            <a:ext uri="{FF2B5EF4-FFF2-40B4-BE49-F238E27FC236}">
              <a16:creationId xmlns:a16="http://schemas.microsoft.com/office/drawing/2014/main" id="{C4208025-D67E-4A3B-89DB-11356BE670D1}"/>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7" name="正方形/長方形 316">
          <a:extLst>
            <a:ext uri="{FF2B5EF4-FFF2-40B4-BE49-F238E27FC236}">
              <a16:creationId xmlns:a16="http://schemas.microsoft.com/office/drawing/2014/main" id="{93127AF4-A41C-45B5-B74A-CA2953A4A25C}"/>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8" name="正方形/長方形 317">
          <a:extLst>
            <a:ext uri="{FF2B5EF4-FFF2-40B4-BE49-F238E27FC236}">
              <a16:creationId xmlns:a16="http://schemas.microsoft.com/office/drawing/2014/main" id="{03956978-EB9A-436F-833C-290E340FD2BB}"/>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9" name="正方形/長方形 318">
          <a:extLst>
            <a:ext uri="{FF2B5EF4-FFF2-40B4-BE49-F238E27FC236}">
              <a16:creationId xmlns:a16="http://schemas.microsoft.com/office/drawing/2014/main" id="{D938EFC0-15DB-4CD8-8D55-E375B957F4F3}"/>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20" name="テキスト ボックス 319">
          <a:extLst>
            <a:ext uri="{FF2B5EF4-FFF2-40B4-BE49-F238E27FC236}">
              <a16:creationId xmlns:a16="http://schemas.microsoft.com/office/drawing/2014/main" id="{EC3337BC-6522-46F5-9F26-39594A61A4DF}"/>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21" name="直線コネクタ 320">
          <a:extLst>
            <a:ext uri="{FF2B5EF4-FFF2-40B4-BE49-F238E27FC236}">
              <a16:creationId xmlns:a16="http://schemas.microsoft.com/office/drawing/2014/main" id="{6F92978E-759B-450C-9D72-86858FFD9DA6}"/>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22" name="テキスト ボックス 321">
          <a:extLst>
            <a:ext uri="{FF2B5EF4-FFF2-40B4-BE49-F238E27FC236}">
              <a16:creationId xmlns:a16="http://schemas.microsoft.com/office/drawing/2014/main" id="{AB54AD1F-BBF9-4E5B-A03C-3FDABDAC75AB}"/>
            </a:ext>
          </a:extLst>
        </xdr:cNvPr>
        <xdr:cNvSpPr txBox="1"/>
      </xdr:nvSpPr>
      <xdr:spPr>
        <a:xfrm>
          <a:off x="10801531"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23" name="直線コネクタ 322">
          <a:extLst>
            <a:ext uri="{FF2B5EF4-FFF2-40B4-BE49-F238E27FC236}">
              <a16:creationId xmlns:a16="http://schemas.microsoft.com/office/drawing/2014/main" id="{5BF673AE-193E-4488-ACE8-5FA24669DAFC}"/>
            </a:ext>
          </a:extLst>
        </xdr:cNvPr>
        <xdr:cNvCxnSpPr/>
      </xdr:nvCxnSpPr>
      <xdr:spPr>
        <a:xfrm>
          <a:off x="1120394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324" name="テキスト ボックス 323">
          <a:extLst>
            <a:ext uri="{FF2B5EF4-FFF2-40B4-BE49-F238E27FC236}">
              <a16:creationId xmlns:a16="http://schemas.microsoft.com/office/drawing/2014/main" id="{4BDF90C8-35F6-4639-9520-DAD77DC364DE}"/>
            </a:ext>
          </a:extLst>
        </xdr:cNvPr>
        <xdr:cNvSpPr txBox="1"/>
      </xdr:nvSpPr>
      <xdr:spPr>
        <a:xfrm>
          <a:off x="10801531"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25" name="直線コネクタ 324">
          <a:extLst>
            <a:ext uri="{FF2B5EF4-FFF2-40B4-BE49-F238E27FC236}">
              <a16:creationId xmlns:a16="http://schemas.microsoft.com/office/drawing/2014/main" id="{A2B295B8-D6C2-46DF-A02A-2133D2021C86}"/>
            </a:ext>
          </a:extLst>
        </xdr:cNvPr>
        <xdr:cNvCxnSpPr/>
      </xdr:nvCxnSpPr>
      <xdr:spPr>
        <a:xfrm>
          <a:off x="1120394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26" name="テキスト ボックス 325">
          <a:extLst>
            <a:ext uri="{FF2B5EF4-FFF2-40B4-BE49-F238E27FC236}">
              <a16:creationId xmlns:a16="http://schemas.microsoft.com/office/drawing/2014/main" id="{9294E83F-A8FB-47A1-BAF5-A7FDE17697E2}"/>
            </a:ext>
          </a:extLst>
        </xdr:cNvPr>
        <xdr:cNvSpPr txBox="1"/>
      </xdr:nvSpPr>
      <xdr:spPr>
        <a:xfrm>
          <a:off x="1084279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27" name="直線コネクタ 326">
          <a:extLst>
            <a:ext uri="{FF2B5EF4-FFF2-40B4-BE49-F238E27FC236}">
              <a16:creationId xmlns:a16="http://schemas.microsoft.com/office/drawing/2014/main" id="{220F9312-7B72-4BEB-A586-E4BB72B9BF0F}"/>
            </a:ext>
          </a:extLst>
        </xdr:cNvPr>
        <xdr:cNvCxnSpPr/>
      </xdr:nvCxnSpPr>
      <xdr:spPr>
        <a:xfrm>
          <a:off x="1120394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28" name="テキスト ボックス 327">
          <a:extLst>
            <a:ext uri="{FF2B5EF4-FFF2-40B4-BE49-F238E27FC236}">
              <a16:creationId xmlns:a16="http://schemas.microsoft.com/office/drawing/2014/main" id="{3E7D1AE3-3488-41B9-A6FB-8B27612A7498}"/>
            </a:ext>
          </a:extLst>
        </xdr:cNvPr>
        <xdr:cNvSpPr txBox="1"/>
      </xdr:nvSpPr>
      <xdr:spPr>
        <a:xfrm>
          <a:off x="1084279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29" name="直線コネクタ 328">
          <a:extLst>
            <a:ext uri="{FF2B5EF4-FFF2-40B4-BE49-F238E27FC236}">
              <a16:creationId xmlns:a16="http://schemas.microsoft.com/office/drawing/2014/main" id="{6947257F-2E52-4BC2-BA5F-2795E86A0ADF}"/>
            </a:ext>
          </a:extLst>
        </xdr:cNvPr>
        <xdr:cNvCxnSpPr/>
      </xdr:nvCxnSpPr>
      <xdr:spPr>
        <a:xfrm>
          <a:off x="1120394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30" name="テキスト ボックス 329">
          <a:extLst>
            <a:ext uri="{FF2B5EF4-FFF2-40B4-BE49-F238E27FC236}">
              <a16:creationId xmlns:a16="http://schemas.microsoft.com/office/drawing/2014/main" id="{FB87D036-0D15-46D8-ADA3-02AC74C18A79}"/>
            </a:ext>
          </a:extLst>
        </xdr:cNvPr>
        <xdr:cNvSpPr txBox="1"/>
      </xdr:nvSpPr>
      <xdr:spPr>
        <a:xfrm>
          <a:off x="1084279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31" name="直線コネクタ 330">
          <a:extLst>
            <a:ext uri="{FF2B5EF4-FFF2-40B4-BE49-F238E27FC236}">
              <a16:creationId xmlns:a16="http://schemas.microsoft.com/office/drawing/2014/main" id="{464B0D54-3491-4C82-A131-91AAD66CE3B0}"/>
            </a:ext>
          </a:extLst>
        </xdr:cNvPr>
        <xdr:cNvCxnSpPr/>
      </xdr:nvCxnSpPr>
      <xdr:spPr>
        <a:xfrm>
          <a:off x="1120394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32" name="テキスト ボックス 331">
          <a:extLst>
            <a:ext uri="{FF2B5EF4-FFF2-40B4-BE49-F238E27FC236}">
              <a16:creationId xmlns:a16="http://schemas.microsoft.com/office/drawing/2014/main" id="{29FFB94F-CCBC-4CD1-AC5E-79CAAA717C0F}"/>
            </a:ext>
          </a:extLst>
        </xdr:cNvPr>
        <xdr:cNvSpPr txBox="1"/>
      </xdr:nvSpPr>
      <xdr:spPr>
        <a:xfrm>
          <a:off x="1084279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33" name="直線コネクタ 332">
          <a:extLst>
            <a:ext uri="{FF2B5EF4-FFF2-40B4-BE49-F238E27FC236}">
              <a16:creationId xmlns:a16="http://schemas.microsoft.com/office/drawing/2014/main" id="{9DF26B45-0C81-4B05-8D3E-D0EB892B6B96}"/>
            </a:ext>
          </a:extLst>
        </xdr:cNvPr>
        <xdr:cNvCxnSpPr/>
      </xdr:nvCxnSpPr>
      <xdr:spPr>
        <a:xfrm>
          <a:off x="1120394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334" name="テキスト ボックス 333">
          <a:extLst>
            <a:ext uri="{FF2B5EF4-FFF2-40B4-BE49-F238E27FC236}">
              <a16:creationId xmlns:a16="http://schemas.microsoft.com/office/drawing/2014/main" id="{0B466AE2-D884-474C-84D3-130395B0F7C6}"/>
            </a:ext>
          </a:extLst>
        </xdr:cNvPr>
        <xdr:cNvSpPr txBox="1"/>
      </xdr:nvSpPr>
      <xdr:spPr>
        <a:xfrm>
          <a:off x="10905006" y="932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5" name="直線コネクタ 334">
          <a:extLst>
            <a:ext uri="{FF2B5EF4-FFF2-40B4-BE49-F238E27FC236}">
              <a16:creationId xmlns:a16="http://schemas.microsoft.com/office/drawing/2014/main" id="{56B50979-52DD-44B2-82A4-B4A5DBF805F1}"/>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6" name="【保健センター・保健所】&#10;有形固定資産減価償却率グラフ枠">
          <a:extLst>
            <a:ext uri="{FF2B5EF4-FFF2-40B4-BE49-F238E27FC236}">
              <a16:creationId xmlns:a16="http://schemas.microsoft.com/office/drawing/2014/main" id="{A34ADA60-1F6E-45F4-A2EA-9E7BCDD46F21}"/>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17962</xdr:rowOff>
    </xdr:from>
    <xdr:to>
      <xdr:col>85</xdr:col>
      <xdr:colOff>126364</xdr:colOff>
      <xdr:row>64</xdr:row>
      <xdr:rowOff>45720</xdr:rowOff>
    </xdr:to>
    <xdr:cxnSp macro="">
      <xdr:nvCxnSpPr>
        <xdr:cNvPr id="337" name="直線コネクタ 336">
          <a:extLst>
            <a:ext uri="{FF2B5EF4-FFF2-40B4-BE49-F238E27FC236}">
              <a16:creationId xmlns:a16="http://schemas.microsoft.com/office/drawing/2014/main" id="{77BEBDB9-3585-414B-A1F0-C08733718F73}"/>
            </a:ext>
          </a:extLst>
        </xdr:cNvPr>
        <xdr:cNvCxnSpPr/>
      </xdr:nvCxnSpPr>
      <xdr:spPr>
        <a:xfrm flipV="1">
          <a:off x="14703424" y="9622972"/>
          <a:ext cx="0" cy="1397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49547</xdr:rowOff>
    </xdr:from>
    <xdr:ext cx="405111" cy="259045"/>
    <xdr:sp macro="" textlink="">
      <xdr:nvSpPr>
        <xdr:cNvPr id="338" name="【保健センター・保健所】&#10;有形固定資産減価償却率最小値テキスト">
          <a:extLst>
            <a:ext uri="{FF2B5EF4-FFF2-40B4-BE49-F238E27FC236}">
              <a16:creationId xmlns:a16="http://schemas.microsoft.com/office/drawing/2014/main" id="{350BCC38-D61B-4699-8C11-26BCF62307D8}"/>
            </a:ext>
          </a:extLst>
        </xdr:cNvPr>
        <xdr:cNvSpPr txBox="1"/>
      </xdr:nvSpPr>
      <xdr:spPr>
        <a:xfrm>
          <a:off x="14742160" y="1102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45720</xdr:rowOff>
    </xdr:from>
    <xdr:to>
      <xdr:col>86</xdr:col>
      <xdr:colOff>25400</xdr:colOff>
      <xdr:row>64</xdr:row>
      <xdr:rowOff>45720</xdr:rowOff>
    </xdr:to>
    <xdr:cxnSp macro="">
      <xdr:nvCxnSpPr>
        <xdr:cNvPr id="339" name="直線コネクタ 338">
          <a:extLst>
            <a:ext uri="{FF2B5EF4-FFF2-40B4-BE49-F238E27FC236}">
              <a16:creationId xmlns:a16="http://schemas.microsoft.com/office/drawing/2014/main" id="{0B0DF289-D628-4ED1-9ABF-E0AE3DAFDF01}"/>
            </a:ext>
          </a:extLst>
        </xdr:cNvPr>
        <xdr:cNvCxnSpPr/>
      </xdr:nvCxnSpPr>
      <xdr:spPr>
        <a:xfrm>
          <a:off x="14611350" y="110204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136089</xdr:rowOff>
    </xdr:from>
    <xdr:ext cx="340478" cy="259045"/>
    <xdr:sp macro="" textlink="">
      <xdr:nvSpPr>
        <xdr:cNvPr id="340" name="【保健センター・保健所】&#10;有形固定資産減価償却率最大値テキスト">
          <a:extLst>
            <a:ext uri="{FF2B5EF4-FFF2-40B4-BE49-F238E27FC236}">
              <a16:creationId xmlns:a16="http://schemas.microsoft.com/office/drawing/2014/main" id="{25A8A355-D033-46ED-A7EB-4E3D606D9A8E}"/>
            </a:ext>
          </a:extLst>
        </xdr:cNvPr>
        <xdr:cNvSpPr txBox="1"/>
      </xdr:nvSpPr>
      <xdr:spPr>
        <a:xfrm>
          <a:off x="14742160" y="93905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17962</xdr:rowOff>
    </xdr:from>
    <xdr:to>
      <xdr:col>86</xdr:col>
      <xdr:colOff>25400</xdr:colOff>
      <xdr:row>56</xdr:row>
      <xdr:rowOff>17962</xdr:rowOff>
    </xdr:to>
    <xdr:cxnSp macro="">
      <xdr:nvCxnSpPr>
        <xdr:cNvPr id="341" name="直線コネクタ 340">
          <a:extLst>
            <a:ext uri="{FF2B5EF4-FFF2-40B4-BE49-F238E27FC236}">
              <a16:creationId xmlns:a16="http://schemas.microsoft.com/office/drawing/2014/main" id="{060A4D72-5C48-423A-A0E6-76B48315B53E}"/>
            </a:ext>
          </a:extLst>
        </xdr:cNvPr>
        <xdr:cNvCxnSpPr/>
      </xdr:nvCxnSpPr>
      <xdr:spPr>
        <a:xfrm>
          <a:off x="14611350" y="96229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161489</xdr:rowOff>
    </xdr:from>
    <xdr:ext cx="405111" cy="259045"/>
    <xdr:sp macro="" textlink="">
      <xdr:nvSpPr>
        <xdr:cNvPr id="342" name="【保健センター・保健所】&#10;有形固定資産減価償却率平均値テキスト">
          <a:extLst>
            <a:ext uri="{FF2B5EF4-FFF2-40B4-BE49-F238E27FC236}">
              <a16:creationId xmlns:a16="http://schemas.microsoft.com/office/drawing/2014/main" id="{7CC5667C-F57D-4A61-AF7C-168CD3FCFF98}"/>
            </a:ext>
          </a:extLst>
        </xdr:cNvPr>
        <xdr:cNvSpPr txBox="1"/>
      </xdr:nvSpPr>
      <xdr:spPr>
        <a:xfrm>
          <a:off x="14742160" y="101074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343" name="フローチャート: 判断 342">
          <a:extLst>
            <a:ext uri="{FF2B5EF4-FFF2-40B4-BE49-F238E27FC236}">
              <a16:creationId xmlns:a16="http://schemas.microsoft.com/office/drawing/2014/main" id="{4792C3A5-E7DF-4EB8-B2D0-0685905C17B4}"/>
            </a:ext>
          </a:extLst>
        </xdr:cNvPr>
        <xdr:cNvSpPr/>
      </xdr:nvSpPr>
      <xdr:spPr>
        <a:xfrm>
          <a:off x="14649450" y="10250352"/>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68399</xdr:rowOff>
    </xdr:from>
    <xdr:to>
      <xdr:col>81</xdr:col>
      <xdr:colOff>101600</xdr:colOff>
      <xdr:row>59</xdr:row>
      <xdr:rowOff>169999</xdr:rowOff>
    </xdr:to>
    <xdr:sp macro="" textlink="">
      <xdr:nvSpPr>
        <xdr:cNvPr id="344" name="フローチャート: 判断 343">
          <a:extLst>
            <a:ext uri="{FF2B5EF4-FFF2-40B4-BE49-F238E27FC236}">
              <a16:creationId xmlns:a16="http://schemas.microsoft.com/office/drawing/2014/main" id="{5A34CB04-A666-4E93-BD8F-93D39F4EFDED}"/>
            </a:ext>
          </a:extLst>
        </xdr:cNvPr>
        <xdr:cNvSpPr/>
      </xdr:nvSpPr>
      <xdr:spPr>
        <a:xfrm>
          <a:off x="13887450" y="10182044"/>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73297</xdr:rowOff>
    </xdr:from>
    <xdr:to>
      <xdr:col>76</xdr:col>
      <xdr:colOff>165100</xdr:colOff>
      <xdr:row>60</xdr:row>
      <xdr:rowOff>3447</xdr:rowOff>
    </xdr:to>
    <xdr:sp macro="" textlink="">
      <xdr:nvSpPr>
        <xdr:cNvPr id="345" name="フローチャート: 判断 344">
          <a:extLst>
            <a:ext uri="{FF2B5EF4-FFF2-40B4-BE49-F238E27FC236}">
              <a16:creationId xmlns:a16="http://schemas.microsoft.com/office/drawing/2014/main" id="{1929612E-2B83-42A7-AADB-A5B4ACE03734}"/>
            </a:ext>
          </a:extLst>
        </xdr:cNvPr>
        <xdr:cNvSpPr/>
      </xdr:nvSpPr>
      <xdr:spPr>
        <a:xfrm>
          <a:off x="13089890" y="10188847"/>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45538</xdr:rowOff>
    </xdr:from>
    <xdr:to>
      <xdr:col>72</xdr:col>
      <xdr:colOff>38100</xdr:colOff>
      <xdr:row>59</xdr:row>
      <xdr:rowOff>147138</xdr:rowOff>
    </xdr:to>
    <xdr:sp macro="" textlink="">
      <xdr:nvSpPr>
        <xdr:cNvPr id="346" name="フローチャート: 判断 345">
          <a:extLst>
            <a:ext uri="{FF2B5EF4-FFF2-40B4-BE49-F238E27FC236}">
              <a16:creationId xmlns:a16="http://schemas.microsoft.com/office/drawing/2014/main" id="{61B35A99-87AA-4344-A284-259495BA10DE}"/>
            </a:ext>
          </a:extLst>
        </xdr:cNvPr>
        <xdr:cNvSpPr/>
      </xdr:nvSpPr>
      <xdr:spPr>
        <a:xfrm>
          <a:off x="12303760" y="1016299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145143</xdr:rowOff>
    </xdr:from>
    <xdr:to>
      <xdr:col>67</xdr:col>
      <xdr:colOff>101600</xdr:colOff>
      <xdr:row>59</xdr:row>
      <xdr:rowOff>75293</xdr:rowOff>
    </xdr:to>
    <xdr:sp macro="" textlink="">
      <xdr:nvSpPr>
        <xdr:cNvPr id="347" name="フローチャート: 判断 346">
          <a:extLst>
            <a:ext uri="{FF2B5EF4-FFF2-40B4-BE49-F238E27FC236}">
              <a16:creationId xmlns:a16="http://schemas.microsoft.com/office/drawing/2014/main" id="{27F26064-74A5-42D9-81FA-792972862623}"/>
            </a:ext>
          </a:extLst>
        </xdr:cNvPr>
        <xdr:cNvSpPr/>
      </xdr:nvSpPr>
      <xdr:spPr>
        <a:xfrm>
          <a:off x="11487150" y="10087338"/>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48" name="テキスト ボックス 347">
          <a:extLst>
            <a:ext uri="{FF2B5EF4-FFF2-40B4-BE49-F238E27FC236}">
              <a16:creationId xmlns:a16="http://schemas.microsoft.com/office/drawing/2014/main" id="{CA2632DC-1EFA-4C8C-ADE2-3DD57045C8F1}"/>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9" name="テキスト ボックス 348">
          <a:extLst>
            <a:ext uri="{FF2B5EF4-FFF2-40B4-BE49-F238E27FC236}">
              <a16:creationId xmlns:a16="http://schemas.microsoft.com/office/drawing/2014/main" id="{6651D276-E817-4AC5-BC93-7E7E5C2BC1C9}"/>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50" name="テキスト ボックス 349">
          <a:extLst>
            <a:ext uri="{FF2B5EF4-FFF2-40B4-BE49-F238E27FC236}">
              <a16:creationId xmlns:a16="http://schemas.microsoft.com/office/drawing/2014/main" id="{B198B682-791E-45A3-8ACE-D264E41E9649}"/>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51" name="テキスト ボックス 350">
          <a:extLst>
            <a:ext uri="{FF2B5EF4-FFF2-40B4-BE49-F238E27FC236}">
              <a16:creationId xmlns:a16="http://schemas.microsoft.com/office/drawing/2014/main" id="{7215387E-63ED-4F43-9BDF-BD89A7B27AC5}"/>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52" name="テキスト ボックス 351">
          <a:extLst>
            <a:ext uri="{FF2B5EF4-FFF2-40B4-BE49-F238E27FC236}">
              <a16:creationId xmlns:a16="http://schemas.microsoft.com/office/drawing/2014/main" id="{6E181DAA-BABA-4958-B809-82F7BB6D444D}"/>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40640</xdr:rowOff>
    </xdr:from>
    <xdr:to>
      <xdr:col>85</xdr:col>
      <xdr:colOff>177800</xdr:colOff>
      <xdr:row>60</xdr:row>
      <xdr:rowOff>142240</xdr:rowOff>
    </xdr:to>
    <xdr:sp macro="" textlink="">
      <xdr:nvSpPr>
        <xdr:cNvPr id="353" name="楕円 352">
          <a:extLst>
            <a:ext uri="{FF2B5EF4-FFF2-40B4-BE49-F238E27FC236}">
              <a16:creationId xmlns:a16="http://schemas.microsoft.com/office/drawing/2014/main" id="{E4A148BC-4C67-482F-93E5-CE0D6175B574}"/>
            </a:ext>
          </a:extLst>
        </xdr:cNvPr>
        <xdr:cNvSpPr/>
      </xdr:nvSpPr>
      <xdr:spPr>
        <a:xfrm>
          <a:off x="14649450" y="10327640"/>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19067</xdr:rowOff>
    </xdr:from>
    <xdr:ext cx="405111" cy="259045"/>
    <xdr:sp macro="" textlink="">
      <xdr:nvSpPr>
        <xdr:cNvPr id="354" name="【保健センター・保健所】&#10;有形固定資産減価償却率該当値テキスト">
          <a:extLst>
            <a:ext uri="{FF2B5EF4-FFF2-40B4-BE49-F238E27FC236}">
              <a16:creationId xmlns:a16="http://schemas.microsoft.com/office/drawing/2014/main" id="{AE89320E-7CB4-4E4E-AC78-F1A3CBE2809B}"/>
            </a:ext>
          </a:extLst>
        </xdr:cNvPr>
        <xdr:cNvSpPr txBox="1"/>
      </xdr:nvSpPr>
      <xdr:spPr>
        <a:xfrm>
          <a:off x="14742160"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7983</xdr:rowOff>
    </xdr:from>
    <xdr:to>
      <xdr:col>81</xdr:col>
      <xdr:colOff>101600</xdr:colOff>
      <xdr:row>60</xdr:row>
      <xdr:rowOff>109583</xdr:rowOff>
    </xdr:to>
    <xdr:sp macro="" textlink="">
      <xdr:nvSpPr>
        <xdr:cNvPr id="355" name="楕円 354">
          <a:extLst>
            <a:ext uri="{FF2B5EF4-FFF2-40B4-BE49-F238E27FC236}">
              <a16:creationId xmlns:a16="http://schemas.microsoft.com/office/drawing/2014/main" id="{C0186436-A0C0-442B-895A-429BA7C76972}"/>
            </a:ext>
          </a:extLst>
        </xdr:cNvPr>
        <xdr:cNvSpPr/>
      </xdr:nvSpPr>
      <xdr:spPr>
        <a:xfrm>
          <a:off x="13887450" y="10296888"/>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58783</xdr:rowOff>
    </xdr:from>
    <xdr:to>
      <xdr:col>85</xdr:col>
      <xdr:colOff>127000</xdr:colOff>
      <xdr:row>60</xdr:row>
      <xdr:rowOff>91440</xdr:rowOff>
    </xdr:to>
    <xdr:cxnSp macro="">
      <xdr:nvCxnSpPr>
        <xdr:cNvPr id="356" name="直線コネクタ 355">
          <a:extLst>
            <a:ext uri="{FF2B5EF4-FFF2-40B4-BE49-F238E27FC236}">
              <a16:creationId xmlns:a16="http://schemas.microsoft.com/office/drawing/2014/main" id="{33684F12-68F3-4E7C-9A8C-DF19CED7DD3F}"/>
            </a:ext>
          </a:extLst>
        </xdr:cNvPr>
        <xdr:cNvCxnSpPr/>
      </xdr:nvCxnSpPr>
      <xdr:spPr>
        <a:xfrm>
          <a:off x="13942060" y="10341973"/>
          <a:ext cx="762000" cy="4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145143</xdr:rowOff>
    </xdr:from>
    <xdr:to>
      <xdr:col>76</xdr:col>
      <xdr:colOff>165100</xdr:colOff>
      <xdr:row>60</xdr:row>
      <xdr:rowOff>75293</xdr:rowOff>
    </xdr:to>
    <xdr:sp macro="" textlink="">
      <xdr:nvSpPr>
        <xdr:cNvPr id="357" name="楕円 356">
          <a:extLst>
            <a:ext uri="{FF2B5EF4-FFF2-40B4-BE49-F238E27FC236}">
              <a16:creationId xmlns:a16="http://schemas.microsoft.com/office/drawing/2014/main" id="{83C6CC1E-5FC8-41E0-A9A5-6AD0158002D1}"/>
            </a:ext>
          </a:extLst>
        </xdr:cNvPr>
        <xdr:cNvSpPr/>
      </xdr:nvSpPr>
      <xdr:spPr>
        <a:xfrm>
          <a:off x="13089890" y="10258788"/>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24493</xdr:rowOff>
    </xdr:from>
    <xdr:to>
      <xdr:col>81</xdr:col>
      <xdr:colOff>50800</xdr:colOff>
      <xdr:row>60</xdr:row>
      <xdr:rowOff>58783</xdr:rowOff>
    </xdr:to>
    <xdr:cxnSp macro="">
      <xdr:nvCxnSpPr>
        <xdr:cNvPr id="358" name="直線コネクタ 357">
          <a:extLst>
            <a:ext uri="{FF2B5EF4-FFF2-40B4-BE49-F238E27FC236}">
              <a16:creationId xmlns:a16="http://schemas.microsoft.com/office/drawing/2014/main" id="{544A103C-FFAF-4F93-999C-CBD19A327FFD}"/>
            </a:ext>
          </a:extLst>
        </xdr:cNvPr>
        <xdr:cNvCxnSpPr/>
      </xdr:nvCxnSpPr>
      <xdr:spPr>
        <a:xfrm>
          <a:off x="13144500" y="10307683"/>
          <a:ext cx="79756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110853</xdr:rowOff>
    </xdr:from>
    <xdr:to>
      <xdr:col>72</xdr:col>
      <xdr:colOff>38100</xdr:colOff>
      <xdr:row>60</xdr:row>
      <xdr:rowOff>41003</xdr:rowOff>
    </xdr:to>
    <xdr:sp macro="" textlink="">
      <xdr:nvSpPr>
        <xdr:cNvPr id="359" name="楕円 358">
          <a:extLst>
            <a:ext uri="{FF2B5EF4-FFF2-40B4-BE49-F238E27FC236}">
              <a16:creationId xmlns:a16="http://schemas.microsoft.com/office/drawing/2014/main" id="{FAC1300D-F5EB-466E-A769-21A2C7DB5B9F}"/>
            </a:ext>
          </a:extLst>
        </xdr:cNvPr>
        <xdr:cNvSpPr/>
      </xdr:nvSpPr>
      <xdr:spPr>
        <a:xfrm>
          <a:off x="12303760" y="1022640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161653</xdr:rowOff>
    </xdr:from>
    <xdr:to>
      <xdr:col>76</xdr:col>
      <xdr:colOff>114300</xdr:colOff>
      <xdr:row>60</xdr:row>
      <xdr:rowOff>24493</xdr:rowOff>
    </xdr:to>
    <xdr:cxnSp macro="">
      <xdr:nvCxnSpPr>
        <xdr:cNvPr id="360" name="直線コネクタ 359">
          <a:extLst>
            <a:ext uri="{FF2B5EF4-FFF2-40B4-BE49-F238E27FC236}">
              <a16:creationId xmlns:a16="http://schemas.microsoft.com/office/drawing/2014/main" id="{551E3745-E0DD-4B09-9BCD-6FE97EDFAF2E}"/>
            </a:ext>
          </a:extLst>
        </xdr:cNvPr>
        <xdr:cNvCxnSpPr/>
      </xdr:nvCxnSpPr>
      <xdr:spPr>
        <a:xfrm>
          <a:off x="12346940" y="10279108"/>
          <a:ext cx="79756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79828</xdr:rowOff>
    </xdr:from>
    <xdr:to>
      <xdr:col>67</xdr:col>
      <xdr:colOff>101600</xdr:colOff>
      <xdr:row>60</xdr:row>
      <xdr:rowOff>9978</xdr:rowOff>
    </xdr:to>
    <xdr:sp macro="" textlink="">
      <xdr:nvSpPr>
        <xdr:cNvPr id="361" name="楕円 360">
          <a:extLst>
            <a:ext uri="{FF2B5EF4-FFF2-40B4-BE49-F238E27FC236}">
              <a16:creationId xmlns:a16="http://schemas.microsoft.com/office/drawing/2014/main" id="{572EC7B4-699E-48AA-A5B2-6A4607D660CC}"/>
            </a:ext>
          </a:extLst>
        </xdr:cNvPr>
        <xdr:cNvSpPr/>
      </xdr:nvSpPr>
      <xdr:spPr>
        <a:xfrm>
          <a:off x="11487150" y="10195378"/>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130628</xdr:rowOff>
    </xdr:from>
    <xdr:to>
      <xdr:col>71</xdr:col>
      <xdr:colOff>177800</xdr:colOff>
      <xdr:row>59</xdr:row>
      <xdr:rowOff>161653</xdr:rowOff>
    </xdr:to>
    <xdr:cxnSp macro="">
      <xdr:nvCxnSpPr>
        <xdr:cNvPr id="362" name="直線コネクタ 361">
          <a:extLst>
            <a:ext uri="{FF2B5EF4-FFF2-40B4-BE49-F238E27FC236}">
              <a16:creationId xmlns:a16="http://schemas.microsoft.com/office/drawing/2014/main" id="{36D4E2DF-18AD-4E45-B0D9-BFA22B0359DF}"/>
            </a:ext>
          </a:extLst>
        </xdr:cNvPr>
        <xdr:cNvCxnSpPr/>
      </xdr:nvCxnSpPr>
      <xdr:spPr>
        <a:xfrm>
          <a:off x="11541760" y="10249988"/>
          <a:ext cx="805180" cy="2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15076</xdr:rowOff>
    </xdr:from>
    <xdr:ext cx="405111" cy="259045"/>
    <xdr:sp macro="" textlink="">
      <xdr:nvSpPr>
        <xdr:cNvPr id="363" name="n_1aveValue【保健センター・保健所】&#10;有形固定資産減価償却率">
          <a:extLst>
            <a:ext uri="{FF2B5EF4-FFF2-40B4-BE49-F238E27FC236}">
              <a16:creationId xmlns:a16="http://schemas.microsoft.com/office/drawing/2014/main" id="{F9C62C75-B623-4291-8C1E-9159205A671A}"/>
            </a:ext>
          </a:extLst>
        </xdr:cNvPr>
        <xdr:cNvSpPr txBox="1"/>
      </xdr:nvSpPr>
      <xdr:spPr>
        <a:xfrm>
          <a:off x="13738234" y="9962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19974</xdr:rowOff>
    </xdr:from>
    <xdr:ext cx="405111" cy="259045"/>
    <xdr:sp macro="" textlink="">
      <xdr:nvSpPr>
        <xdr:cNvPr id="364" name="n_2aveValue【保健センター・保健所】&#10;有形固定資産減価償却率">
          <a:extLst>
            <a:ext uri="{FF2B5EF4-FFF2-40B4-BE49-F238E27FC236}">
              <a16:creationId xmlns:a16="http://schemas.microsoft.com/office/drawing/2014/main" id="{9E7935BD-D39F-4FE4-ACD9-E22A97D45117}"/>
            </a:ext>
          </a:extLst>
        </xdr:cNvPr>
        <xdr:cNvSpPr txBox="1"/>
      </xdr:nvSpPr>
      <xdr:spPr>
        <a:xfrm>
          <a:off x="12957184" y="9960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163665</xdr:rowOff>
    </xdr:from>
    <xdr:ext cx="405111" cy="259045"/>
    <xdr:sp macro="" textlink="">
      <xdr:nvSpPr>
        <xdr:cNvPr id="365" name="n_3aveValue【保健センター・保健所】&#10;有形固定資産減価償却率">
          <a:extLst>
            <a:ext uri="{FF2B5EF4-FFF2-40B4-BE49-F238E27FC236}">
              <a16:creationId xmlns:a16="http://schemas.microsoft.com/office/drawing/2014/main" id="{1837E5D3-DA08-4E25-8594-8987E7F49A0E}"/>
            </a:ext>
          </a:extLst>
        </xdr:cNvPr>
        <xdr:cNvSpPr txBox="1"/>
      </xdr:nvSpPr>
      <xdr:spPr>
        <a:xfrm>
          <a:off x="12171054" y="9938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91820</xdr:rowOff>
    </xdr:from>
    <xdr:ext cx="405111" cy="259045"/>
    <xdr:sp macro="" textlink="">
      <xdr:nvSpPr>
        <xdr:cNvPr id="366" name="n_4aveValue【保健センター・保健所】&#10;有形固定資産減価償却率">
          <a:extLst>
            <a:ext uri="{FF2B5EF4-FFF2-40B4-BE49-F238E27FC236}">
              <a16:creationId xmlns:a16="http://schemas.microsoft.com/office/drawing/2014/main" id="{AA59A181-63DC-4E1E-A8AE-6893E31FF2EC}"/>
            </a:ext>
          </a:extLst>
        </xdr:cNvPr>
        <xdr:cNvSpPr txBox="1"/>
      </xdr:nvSpPr>
      <xdr:spPr>
        <a:xfrm>
          <a:off x="11354444" y="9868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100710</xdr:rowOff>
    </xdr:from>
    <xdr:ext cx="405111" cy="259045"/>
    <xdr:sp macro="" textlink="">
      <xdr:nvSpPr>
        <xdr:cNvPr id="367" name="n_1mainValue【保健センター・保健所】&#10;有形固定資産減価償却率">
          <a:extLst>
            <a:ext uri="{FF2B5EF4-FFF2-40B4-BE49-F238E27FC236}">
              <a16:creationId xmlns:a16="http://schemas.microsoft.com/office/drawing/2014/main" id="{32A67CDF-F1BB-457B-9725-097F667A0DB8}"/>
            </a:ext>
          </a:extLst>
        </xdr:cNvPr>
        <xdr:cNvSpPr txBox="1"/>
      </xdr:nvSpPr>
      <xdr:spPr>
        <a:xfrm>
          <a:off x="13738234" y="10383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66420</xdr:rowOff>
    </xdr:from>
    <xdr:ext cx="405111" cy="259045"/>
    <xdr:sp macro="" textlink="">
      <xdr:nvSpPr>
        <xdr:cNvPr id="368" name="n_2mainValue【保健センター・保健所】&#10;有形固定資産減価償却率">
          <a:extLst>
            <a:ext uri="{FF2B5EF4-FFF2-40B4-BE49-F238E27FC236}">
              <a16:creationId xmlns:a16="http://schemas.microsoft.com/office/drawing/2014/main" id="{37D28BE4-739A-47B4-BE2F-8D18DF8DEFEB}"/>
            </a:ext>
          </a:extLst>
        </xdr:cNvPr>
        <xdr:cNvSpPr txBox="1"/>
      </xdr:nvSpPr>
      <xdr:spPr>
        <a:xfrm>
          <a:off x="12957184" y="1035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32130</xdr:rowOff>
    </xdr:from>
    <xdr:ext cx="405111" cy="259045"/>
    <xdr:sp macro="" textlink="">
      <xdr:nvSpPr>
        <xdr:cNvPr id="369" name="n_3mainValue【保健センター・保健所】&#10;有形固定資産減価償却率">
          <a:extLst>
            <a:ext uri="{FF2B5EF4-FFF2-40B4-BE49-F238E27FC236}">
              <a16:creationId xmlns:a16="http://schemas.microsoft.com/office/drawing/2014/main" id="{502FD6C6-C093-4604-8A65-2D0DCCFCAB61}"/>
            </a:ext>
          </a:extLst>
        </xdr:cNvPr>
        <xdr:cNvSpPr txBox="1"/>
      </xdr:nvSpPr>
      <xdr:spPr>
        <a:xfrm>
          <a:off x="12171054" y="10317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1105</xdr:rowOff>
    </xdr:from>
    <xdr:ext cx="405111" cy="259045"/>
    <xdr:sp macro="" textlink="">
      <xdr:nvSpPr>
        <xdr:cNvPr id="370" name="n_4mainValue【保健センター・保健所】&#10;有形固定資産減価償却率">
          <a:extLst>
            <a:ext uri="{FF2B5EF4-FFF2-40B4-BE49-F238E27FC236}">
              <a16:creationId xmlns:a16="http://schemas.microsoft.com/office/drawing/2014/main" id="{7B301B9F-6FDA-4D26-894C-159EDA2BB58E}"/>
            </a:ext>
          </a:extLst>
        </xdr:cNvPr>
        <xdr:cNvSpPr txBox="1"/>
      </xdr:nvSpPr>
      <xdr:spPr>
        <a:xfrm>
          <a:off x="11354444" y="10288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1" name="正方形/長方形 370">
          <a:extLst>
            <a:ext uri="{FF2B5EF4-FFF2-40B4-BE49-F238E27FC236}">
              <a16:creationId xmlns:a16="http://schemas.microsoft.com/office/drawing/2014/main" id="{E9FD1556-72D3-409C-8B96-5F2AB8576B52}"/>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2" name="正方形/長方形 371">
          <a:extLst>
            <a:ext uri="{FF2B5EF4-FFF2-40B4-BE49-F238E27FC236}">
              <a16:creationId xmlns:a16="http://schemas.microsoft.com/office/drawing/2014/main" id="{5F1C535B-F8DF-47D4-A21F-5560BC430CDB}"/>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3" name="正方形/長方形 372">
          <a:extLst>
            <a:ext uri="{FF2B5EF4-FFF2-40B4-BE49-F238E27FC236}">
              <a16:creationId xmlns:a16="http://schemas.microsoft.com/office/drawing/2014/main" id="{55CA4B09-1C30-4FE1-89CE-945226055C0F}"/>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4" name="正方形/長方形 373">
          <a:extLst>
            <a:ext uri="{FF2B5EF4-FFF2-40B4-BE49-F238E27FC236}">
              <a16:creationId xmlns:a16="http://schemas.microsoft.com/office/drawing/2014/main" id="{4B88D44E-FDEC-45FD-B4BA-81D1B8BD9B50}"/>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5" name="正方形/長方形 374">
          <a:extLst>
            <a:ext uri="{FF2B5EF4-FFF2-40B4-BE49-F238E27FC236}">
              <a16:creationId xmlns:a16="http://schemas.microsoft.com/office/drawing/2014/main" id="{3163E5B8-BD5E-419B-8ABF-FDDD51C1316F}"/>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6" name="正方形/長方形 375">
          <a:extLst>
            <a:ext uri="{FF2B5EF4-FFF2-40B4-BE49-F238E27FC236}">
              <a16:creationId xmlns:a16="http://schemas.microsoft.com/office/drawing/2014/main" id="{6AA3A2EE-182A-4A22-91FD-BC7BCF9D22FB}"/>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7" name="正方形/長方形 376">
          <a:extLst>
            <a:ext uri="{FF2B5EF4-FFF2-40B4-BE49-F238E27FC236}">
              <a16:creationId xmlns:a16="http://schemas.microsoft.com/office/drawing/2014/main" id="{051E7C28-CDF3-4901-B2D8-7B28E5C902A1}"/>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8" name="正方形/長方形 377">
          <a:extLst>
            <a:ext uri="{FF2B5EF4-FFF2-40B4-BE49-F238E27FC236}">
              <a16:creationId xmlns:a16="http://schemas.microsoft.com/office/drawing/2014/main" id="{58E645C7-EE02-4218-8416-C500A804517B}"/>
            </a:ext>
          </a:extLst>
        </xdr:cNvPr>
        <xdr:cNvSpPr/>
      </xdr:nvSpPr>
      <xdr:spPr>
        <a:xfrm>
          <a:off x="164592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79" name="テキスト ボックス 378">
          <a:extLst>
            <a:ext uri="{FF2B5EF4-FFF2-40B4-BE49-F238E27FC236}">
              <a16:creationId xmlns:a16="http://schemas.microsoft.com/office/drawing/2014/main" id="{5D764AC8-B94D-4676-854B-B57E02513E30}"/>
            </a:ext>
          </a:extLst>
        </xdr:cNvPr>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0" name="直線コネクタ 379">
          <a:extLst>
            <a:ext uri="{FF2B5EF4-FFF2-40B4-BE49-F238E27FC236}">
              <a16:creationId xmlns:a16="http://schemas.microsoft.com/office/drawing/2014/main" id="{EFDBB9F2-A468-43BB-871B-73386A187113}"/>
            </a:ext>
          </a:extLst>
        </xdr:cNvPr>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381" name="直線コネクタ 380">
          <a:extLst>
            <a:ext uri="{FF2B5EF4-FFF2-40B4-BE49-F238E27FC236}">
              <a16:creationId xmlns:a16="http://schemas.microsoft.com/office/drawing/2014/main" id="{4E8ACE97-1542-47B2-8AB3-602E1EE59079}"/>
            </a:ext>
          </a:extLst>
        </xdr:cNvPr>
        <xdr:cNvCxnSpPr/>
      </xdr:nvCxnSpPr>
      <xdr:spPr>
        <a:xfrm>
          <a:off x="16459200" y="1097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82" name="テキスト ボックス 381">
          <a:extLst>
            <a:ext uri="{FF2B5EF4-FFF2-40B4-BE49-F238E27FC236}">
              <a16:creationId xmlns:a16="http://schemas.microsoft.com/office/drawing/2014/main" id="{1D5D06F5-99BD-4861-A878-2BC5F898D095}"/>
            </a:ext>
          </a:extLst>
        </xdr:cNvPr>
        <xdr:cNvSpPr txBox="1"/>
      </xdr:nvSpPr>
      <xdr:spPr>
        <a:xfrm>
          <a:off x="16047266" y="1082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83" name="直線コネクタ 382">
          <a:extLst>
            <a:ext uri="{FF2B5EF4-FFF2-40B4-BE49-F238E27FC236}">
              <a16:creationId xmlns:a16="http://schemas.microsoft.com/office/drawing/2014/main" id="{2B0DCCFB-107D-4AB4-BD45-85E5BE30FD23}"/>
            </a:ext>
          </a:extLst>
        </xdr:cNvPr>
        <xdr:cNvCxnSpPr/>
      </xdr:nvCxnSpPr>
      <xdr:spPr>
        <a:xfrm>
          <a:off x="16459200" y="1051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84" name="テキスト ボックス 383">
          <a:extLst>
            <a:ext uri="{FF2B5EF4-FFF2-40B4-BE49-F238E27FC236}">
              <a16:creationId xmlns:a16="http://schemas.microsoft.com/office/drawing/2014/main" id="{41095BB2-4C77-496F-BCA1-E43B1EC6CA9B}"/>
            </a:ext>
          </a:extLst>
        </xdr:cNvPr>
        <xdr:cNvSpPr txBox="1"/>
      </xdr:nvSpPr>
      <xdr:spPr>
        <a:xfrm>
          <a:off x="16047266" y="1037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85" name="直線コネクタ 384">
          <a:extLst>
            <a:ext uri="{FF2B5EF4-FFF2-40B4-BE49-F238E27FC236}">
              <a16:creationId xmlns:a16="http://schemas.microsoft.com/office/drawing/2014/main" id="{2B70619F-E7E3-4DC4-8BE6-8671982C8F29}"/>
            </a:ext>
          </a:extLst>
        </xdr:cNvPr>
        <xdr:cNvCxnSpPr/>
      </xdr:nvCxnSpPr>
      <xdr:spPr>
        <a:xfrm>
          <a:off x="16459200" y="1005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86" name="テキスト ボックス 385">
          <a:extLst>
            <a:ext uri="{FF2B5EF4-FFF2-40B4-BE49-F238E27FC236}">
              <a16:creationId xmlns:a16="http://schemas.microsoft.com/office/drawing/2014/main" id="{2FE0C7CA-C724-45D3-A806-93CFA9C2CC92}"/>
            </a:ext>
          </a:extLst>
        </xdr:cNvPr>
        <xdr:cNvSpPr txBox="1"/>
      </xdr:nvSpPr>
      <xdr:spPr>
        <a:xfrm>
          <a:off x="16047266" y="99142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87" name="直線コネクタ 386">
          <a:extLst>
            <a:ext uri="{FF2B5EF4-FFF2-40B4-BE49-F238E27FC236}">
              <a16:creationId xmlns:a16="http://schemas.microsoft.com/office/drawing/2014/main" id="{62A01804-6FB6-4CF9-9F87-70FD24690EA6}"/>
            </a:ext>
          </a:extLst>
        </xdr:cNvPr>
        <xdr:cNvCxnSpPr/>
      </xdr:nvCxnSpPr>
      <xdr:spPr>
        <a:xfrm>
          <a:off x="16459200" y="960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88" name="テキスト ボックス 387">
          <a:extLst>
            <a:ext uri="{FF2B5EF4-FFF2-40B4-BE49-F238E27FC236}">
              <a16:creationId xmlns:a16="http://schemas.microsoft.com/office/drawing/2014/main" id="{C68A83BB-13C6-4634-BF77-801601E95614}"/>
            </a:ext>
          </a:extLst>
        </xdr:cNvPr>
        <xdr:cNvSpPr txBox="1"/>
      </xdr:nvSpPr>
      <xdr:spPr>
        <a:xfrm>
          <a:off x="16047266" y="945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89" name="直線コネクタ 388">
          <a:extLst>
            <a:ext uri="{FF2B5EF4-FFF2-40B4-BE49-F238E27FC236}">
              <a16:creationId xmlns:a16="http://schemas.microsoft.com/office/drawing/2014/main" id="{14DDF7C4-4FAE-436D-AFAC-FF6028A8EEBF}"/>
            </a:ext>
          </a:extLst>
        </xdr:cNvPr>
        <xdr:cNvCxnSpPr/>
      </xdr:nvCxnSpPr>
      <xdr:spPr>
        <a:xfrm>
          <a:off x="164592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90" name="テキスト ボックス 389">
          <a:extLst>
            <a:ext uri="{FF2B5EF4-FFF2-40B4-BE49-F238E27FC236}">
              <a16:creationId xmlns:a16="http://schemas.microsoft.com/office/drawing/2014/main" id="{83B07FB9-52AE-4368-A5B5-28360FFF4D97}"/>
            </a:ext>
          </a:extLst>
        </xdr:cNvPr>
        <xdr:cNvSpPr txBox="1"/>
      </xdr:nvSpPr>
      <xdr:spPr>
        <a:xfrm>
          <a:off x="16047266"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1" name="【保健センター・保健所】&#10;一人当たり面積グラフ枠">
          <a:extLst>
            <a:ext uri="{FF2B5EF4-FFF2-40B4-BE49-F238E27FC236}">
              <a16:creationId xmlns:a16="http://schemas.microsoft.com/office/drawing/2014/main" id="{098E93C3-F89F-449C-A43B-C929AD46AC67}"/>
            </a:ext>
          </a:extLst>
        </xdr:cNvPr>
        <xdr:cNvSpPr/>
      </xdr:nvSpPr>
      <xdr:spPr>
        <a:xfrm>
          <a:off x="164592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37947</xdr:rowOff>
    </xdr:from>
    <xdr:to>
      <xdr:col>116</xdr:col>
      <xdr:colOff>62864</xdr:colOff>
      <xdr:row>63</xdr:row>
      <xdr:rowOff>151791</xdr:rowOff>
    </xdr:to>
    <xdr:cxnSp macro="">
      <xdr:nvCxnSpPr>
        <xdr:cNvPr id="392" name="直線コネクタ 391">
          <a:extLst>
            <a:ext uri="{FF2B5EF4-FFF2-40B4-BE49-F238E27FC236}">
              <a16:creationId xmlns:a16="http://schemas.microsoft.com/office/drawing/2014/main" id="{37C70287-9F87-4B45-9C2C-2B5DE522232E}"/>
            </a:ext>
          </a:extLst>
        </xdr:cNvPr>
        <xdr:cNvCxnSpPr/>
      </xdr:nvCxnSpPr>
      <xdr:spPr>
        <a:xfrm flipV="1">
          <a:off x="19947254" y="9467697"/>
          <a:ext cx="0" cy="1485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155618</xdr:rowOff>
    </xdr:from>
    <xdr:ext cx="469744" cy="259045"/>
    <xdr:sp macro="" textlink="">
      <xdr:nvSpPr>
        <xdr:cNvPr id="393" name="【保健センター・保健所】&#10;一人当たり面積最小値テキスト">
          <a:extLst>
            <a:ext uri="{FF2B5EF4-FFF2-40B4-BE49-F238E27FC236}">
              <a16:creationId xmlns:a16="http://schemas.microsoft.com/office/drawing/2014/main" id="{795F7922-BC78-48CB-9816-F0DE8F1AB52A}"/>
            </a:ext>
          </a:extLst>
        </xdr:cNvPr>
        <xdr:cNvSpPr txBox="1"/>
      </xdr:nvSpPr>
      <xdr:spPr>
        <a:xfrm>
          <a:off x="19985990" y="1095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151791</xdr:rowOff>
    </xdr:from>
    <xdr:to>
      <xdr:col>116</xdr:col>
      <xdr:colOff>152400</xdr:colOff>
      <xdr:row>63</xdr:row>
      <xdr:rowOff>151791</xdr:rowOff>
    </xdr:to>
    <xdr:cxnSp macro="">
      <xdr:nvCxnSpPr>
        <xdr:cNvPr id="394" name="直線コネクタ 393">
          <a:extLst>
            <a:ext uri="{FF2B5EF4-FFF2-40B4-BE49-F238E27FC236}">
              <a16:creationId xmlns:a16="http://schemas.microsoft.com/office/drawing/2014/main" id="{E5EFA7DF-1A80-4AFE-9C9B-D1A875D22F97}"/>
            </a:ext>
          </a:extLst>
        </xdr:cNvPr>
        <xdr:cNvCxnSpPr/>
      </xdr:nvCxnSpPr>
      <xdr:spPr>
        <a:xfrm>
          <a:off x="19885660" y="109531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156074</xdr:rowOff>
    </xdr:from>
    <xdr:ext cx="469744" cy="259045"/>
    <xdr:sp macro="" textlink="">
      <xdr:nvSpPr>
        <xdr:cNvPr id="395" name="【保健センター・保健所】&#10;一人当たり面積最大値テキスト">
          <a:extLst>
            <a:ext uri="{FF2B5EF4-FFF2-40B4-BE49-F238E27FC236}">
              <a16:creationId xmlns:a16="http://schemas.microsoft.com/office/drawing/2014/main" id="{D97B48C5-6482-4D7F-B0E2-74585719C560}"/>
            </a:ext>
          </a:extLst>
        </xdr:cNvPr>
        <xdr:cNvSpPr txBox="1"/>
      </xdr:nvSpPr>
      <xdr:spPr>
        <a:xfrm>
          <a:off x="19985990" y="9242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37947</xdr:rowOff>
    </xdr:from>
    <xdr:to>
      <xdr:col>116</xdr:col>
      <xdr:colOff>152400</xdr:colOff>
      <xdr:row>55</xdr:row>
      <xdr:rowOff>37947</xdr:rowOff>
    </xdr:to>
    <xdr:cxnSp macro="">
      <xdr:nvCxnSpPr>
        <xdr:cNvPr id="396" name="直線コネクタ 395">
          <a:extLst>
            <a:ext uri="{FF2B5EF4-FFF2-40B4-BE49-F238E27FC236}">
              <a16:creationId xmlns:a16="http://schemas.microsoft.com/office/drawing/2014/main" id="{6F687466-F3A6-4D6B-B7B8-7D58477435AE}"/>
            </a:ext>
          </a:extLst>
        </xdr:cNvPr>
        <xdr:cNvCxnSpPr/>
      </xdr:nvCxnSpPr>
      <xdr:spPr>
        <a:xfrm>
          <a:off x="19885660" y="94676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137939</xdr:rowOff>
    </xdr:from>
    <xdr:ext cx="469744" cy="259045"/>
    <xdr:sp macro="" textlink="">
      <xdr:nvSpPr>
        <xdr:cNvPr id="397" name="【保健センター・保健所】&#10;一人当たり面積平均値テキスト">
          <a:extLst>
            <a:ext uri="{FF2B5EF4-FFF2-40B4-BE49-F238E27FC236}">
              <a16:creationId xmlns:a16="http://schemas.microsoft.com/office/drawing/2014/main" id="{0B93AE47-4F87-4990-8C3C-5245F0360BB2}"/>
            </a:ext>
          </a:extLst>
        </xdr:cNvPr>
        <xdr:cNvSpPr txBox="1"/>
      </xdr:nvSpPr>
      <xdr:spPr>
        <a:xfrm>
          <a:off x="19985990" y="10764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159512</xdr:rowOff>
    </xdr:from>
    <xdr:to>
      <xdr:col>116</xdr:col>
      <xdr:colOff>114300</xdr:colOff>
      <xdr:row>63</xdr:row>
      <xdr:rowOff>89662</xdr:rowOff>
    </xdr:to>
    <xdr:sp macro="" textlink="">
      <xdr:nvSpPr>
        <xdr:cNvPr id="398" name="フローチャート: 判断 397">
          <a:extLst>
            <a:ext uri="{FF2B5EF4-FFF2-40B4-BE49-F238E27FC236}">
              <a16:creationId xmlns:a16="http://schemas.microsoft.com/office/drawing/2014/main" id="{35B0F66A-6CD6-46CE-A21E-953683AF8605}"/>
            </a:ext>
          </a:extLst>
        </xdr:cNvPr>
        <xdr:cNvSpPr/>
      </xdr:nvSpPr>
      <xdr:spPr>
        <a:xfrm>
          <a:off x="19904710" y="1079131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160427</xdr:rowOff>
    </xdr:from>
    <xdr:to>
      <xdr:col>112</xdr:col>
      <xdr:colOff>38100</xdr:colOff>
      <xdr:row>63</xdr:row>
      <xdr:rowOff>90577</xdr:rowOff>
    </xdr:to>
    <xdr:sp macro="" textlink="">
      <xdr:nvSpPr>
        <xdr:cNvPr id="399" name="フローチャート: 判断 398">
          <a:extLst>
            <a:ext uri="{FF2B5EF4-FFF2-40B4-BE49-F238E27FC236}">
              <a16:creationId xmlns:a16="http://schemas.microsoft.com/office/drawing/2014/main" id="{0205B689-4A88-4DC2-8410-519072B0DA6F}"/>
            </a:ext>
          </a:extLst>
        </xdr:cNvPr>
        <xdr:cNvSpPr/>
      </xdr:nvSpPr>
      <xdr:spPr>
        <a:xfrm>
          <a:off x="19161760" y="10792232"/>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167742</xdr:rowOff>
    </xdr:from>
    <xdr:to>
      <xdr:col>107</xdr:col>
      <xdr:colOff>101600</xdr:colOff>
      <xdr:row>63</xdr:row>
      <xdr:rowOff>97892</xdr:rowOff>
    </xdr:to>
    <xdr:sp macro="" textlink="">
      <xdr:nvSpPr>
        <xdr:cNvPr id="400" name="フローチャート: 判断 399">
          <a:extLst>
            <a:ext uri="{FF2B5EF4-FFF2-40B4-BE49-F238E27FC236}">
              <a16:creationId xmlns:a16="http://schemas.microsoft.com/office/drawing/2014/main" id="{10162BF5-0167-42EC-86D0-67B2E4051175}"/>
            </a:ext>
          </a:extLst>
        </xdr:cNvPr>
        <xdr:cNvSpPr/>
      </xdr:nvSpPr>
      <xdr:spPr>
        <a:xfrm>
          <a:off x="18345150" y="10801452"/>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28296</xdr:rowOff>
    </xdr:from>
    <xdr:to>
      <xdr:col>102</xdr:col>
      <xdr:colOff>165100</xdr:colOff>
      <xdr:row>63</xdr:row>
      <xdr:rowOff>129896</xdr:rowOff>
    </xdr:to>
    <xdr:sp macro="" textlink="">
      <xdr:nvSpPr>
        <xdr:cNvPr id="401" name="フローチャート: 判断 400">
          <a:extLst>
            <a:ext uri="{FF2B5EF4-FFF2-40B4-BE49-F238E27FC236}">
              <a16:creationId xmlns:a16="http://schemas.microsoft.com/office/drawing/2014/main" id="{8F9F398A-8F7D-480C-95BD-FA421C98999B}"/>
            </a:ext>
          </a:extLst>
        </xdr:cNvPr>
        <xdr:cNvSpPr/>
      </xdr:nvSpPr>
      <xdr:spPr>
        <a:xfrm>
          <a:off x="17547590" y="10827741"/>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18237</xdr:rowOff>
    </xdr:from>
    <xdr:to>
      <xdr:col>98</xdr:col>
      <xdr:colOff>38100</xdr:colOff>
      <xdr:row>63</xdr:row>
      <xdr:rowOff>119837</xdr:rowOff>
    </xdr:to>
    <xdr:sp macro="" textlink="">
      <xdr:nvSpPr>
        <xdr:cNvPr id="402" name="フローチャート: 判断 401">
          <a:extLst>
            <a:ext uri="{FF2B5EF4-FFF2-40B4-BE49-F238E27FC236}">
              <a16:creationId xmlns:a16="http://schemas.microsoft.com/office/drawing/2014/main" id="{68886407-A244-4FD5-9FD5-A55D0FBA524E}"/>
            </a:ext>
          </a:extLst>
        </xdr:cNvPr>
        <xdr:cNvSpPr/>
      </xdr:nvSpPr>
      <xdr:spPr>
        <a:xfrm>
          <a:off x="16761460" y="10823397"/>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03" name="テキスト ボックス 402">
          <a:extLst>
            <a:ext uri="{FF2B5EF4-FFF2-40B4-BE49-F238E27FC236}">
              <a16:creationId xmlns:a16="http://schemas.microsoft.com/office/drawing/2014/main" id="{6923BF76-BA74-4602-8147-2371BAC28510}"/>
            </a:ext>
          </a:extLst>
        </xdr:cNvPr>
        <xdr:cNvSpPr txBox="1"/>
      </xdr:nvSpPr>
      <xdr:spPr>
        <a:xfrm>
          <a:off x="197764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4" name="テキスト ボックス 403">
          <a:extLst>
            <a:ext uri="{FF2B5EF4-FFF2-40B4-BE49-F238E27FC236}">
              <a16:creationId xmlns:a16="http://schemas.microsoft.com/office/drawing/2014/main" id="{E6912DF4-B6E3-43FF-8936-C74C0CF4930A}"/>
            </a:ext>
          </a:extLst>
        </xdr:cNvPr>
        <xdr:cNvSpPr txBox="1"/>
      </xdr:nvSpPr>
      <xdr:spPr>
        <a:xfrm>
          <a:off x="19033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5" name="テキスト ボックス 404">
          <a:extLst>
            <a:ext uri="{FF2B5EF4-FFF2-40B4-BE49-F238E27FC236}">
              <a16:creationId xmlns:a16="http://schemas.microsoft.com/office/drawing/2014/main" id="{A16FD98E-DA61-4B34-869E-5BDEA6C785AA}"/>
            </a:ext>
          </a:extLst>
        </xdr:cNvPr>
        <xdr:cNvSpPr txBox="1"/>
      </xdr:nvSpPr>
      <xdr:spPr>
        <a:xfrm>
          <a:off x="18228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6" name="テキスト ボックス 405">
          <a:extLst>
            <a:ext uri="{FF2B5EF4-FFF2-40B4-BE49-F238E27FC236}">
              <a16:creationId xmlns:a16="http://schemas.microsoft.com/office/drawing/2014/main" id="{99B7A962-FBB8-4C83-BBCC-211CC46FA888}"/>
            </a:ext>
          </a:extLst>
        </xdr:cNvPr>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7" name="テキスト ボックス 406">
          <a:extLst>
            <a:ext uri="{FF2B5EF4-FFF2-40B4-BE49-F238E27FC236}">
              <a16:creationId xmlns:a16="http://schemas.microsoft.com/office/drawing/2014/main" id="{45F9B0EC-858D-438D-B36F-1449683D8FE9}"/>
            </a:ext>
          </a:extLst>
        </xdr:cNvPr>
        <xdr:cNvSpPr txBox="1"/>
      </xdr:nvSpPr>
      <xdr:spPr>
        <a:xfrm>
          <a:off x="166331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153568</xdr:rowOff>
    </xdr:from>
    <xdr:to>
      <xdr:col>116</xdr:col>
      <xdr:colOff>114300</xdr:colOff>
      <xdr:row>63</xdr:row>
      <xdr:rowOff>83718</xdr:rowOff>
    </xdr:to>
    <xdr:sp macro="" textlink="">
      <xdr:nvSpPr>
        <xdr:cNvPr id="408" name="楕円 407">
          <a:extLst>
            <a:ext uri="{FF2B5EF4-FFF2-40B4-BE49-F238E27FC236}">
              <a16:creationId xmlns:a16="http://schemas.microsoft.com/office/drawing/2014/main" id="{55080359-5F94-46EF-86EC-CED0ED45D865}"/>
            </a:ext>
          </a:extLst>
        </xdr:cNvPr>
        <xdr:cNvSpPr/>
      </xdr:nvSpPr>
      <xdr:spPr>
        <a:xfrm>
          <a:off x="19904710" y="10783468"/>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112945</xdr:rowOff>
    </xdr:from>
    <xdr:ext cx="469744" cy="259045"/>
    <xdr:sp macro="" textlink="">
      <xdr:nvSpPr>
        <xdr:cNvPr id="409" name="【保健センター・保健所】&#10;一人当たり面積該当値テキスト">
          <a:extLst>
            <a:ext uri="{FF2B5EF4-FFF2-40B4-BE49-F238E27FC236}">
              <a16:creationId xmlns:a16="http://schemas.microsoft.com/office/drawing/2014/main" id="{B7BA1F51-A2D2-4CB2-983E-A7D03DAF0A80}"/>
            </a:ext>
          </a:extLst>
        </xdr:cNvPr>
        <xdr:cNvSpPr txBox="1"/>
      </xdr:nvSpPr>
      <xdr:spPr>
        <a:xfrm>
          <a:off x="19985990" y="10571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156311</xdr:rowOff>
    </xdr:from>
    <xdr:to>
      <xdr:col>112</xdr:col>
      <xdr:colOff>38100</xdr:colOff>
      <xdr:row>63</xdr:row>
      <xdr:rowOff>86461</xdr:rowOff>
    </xdr:to>
    <xdr:sp macro="" textlink="">
      <xdr:nvSpPr>
        <xdr:cNvPr id="410" name="楕円 409">
          <a:extLst>
            <a:ext uri="{FF2B5EF4-FFF2-40B4-BE49-F238E27FC236}">
              <a16:creationId xmlns:a16="http://schemas.microsoft.com/office/drawing/2014/main" id="{888423B1-A1EB-4503-97F6-CFEDA491D5C4}"/>
            </a:ext>
          </a:extLst>
        </xdr:cNvPr>
        <xdr:cNvSpPr/>
      </xdr:nvSpPr>
      <xdr:spPr>
        <a:xfrm>
          <a:off x="19161760" y="1078811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32918</xdr:rowOff>
    </xdr:from>
    <xdr:to>
      <xdr:col>116</xdr:col>
      <xdr:colOff>63500</xdr:colOff>
      <xdr:row>63</xdr:row>
      <xdr:rowOff>35661</xdr:rowOff>
    </xdr:to>
    <xdr:cxnSp macro="">
      <xdr:nvCxnSpPr>
        <xdr:cNvPr id="411" name="直線コネクタ 410">
          <a:extLst>
            <a:ext uri="{FF2B5EF4-FFF2-40B4-BE49-F238E27FC236}">
              <a16:creationId xmlns:a16="http://schemas.microsoft.com/office/drawing/2014/main" id="{43E69575-6E62-4A5A-8F4A-99428539C961}"/>
            </a:ext>
          </a:extLst>
        </xdr:cNvPr>
        <xdr:cNvCxnSpPr/>
      </xdr:nvCxnSpPr>
      <xdr:spPr>
        <a:xfrm flipV="1">
          <a:off x="19204940" y="10832363"/>
          <a:ext cx="742950" cy="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158597</xdr:rowOff>
    </xdr:from>
    <xdr:to>
      <xdr:col>107</xdr:col>
      <xdr:colOff>101600</xdr:colOff>
      <xdr:row>63</xdr:row>
      <xdr:rowOff>88747</xdr:rowOff>
    </xdr:to>
    <xdr:sp macro="" textlink="">
      <xdr:nvSpPr>
        <xdr:cNvPr id="412" name="楕円 411">
          <a:extLst>
            <a:ext uri="{FF2B5EF4-FFF2-40B4-BE49-F238E27FC236}">
              <a16:creationId xmlns:a16="http://schemas.microsoft.com/office/drawing/2014/main" id="{2C022441-FAE6-4079-8C69-1047E399CC5D}"/>
            </a:ext>
          </a:extLst>
        </xdr:cNvPr>
        <xdr:cNvSpPr/>
      </xdr:nvSpPr>
      <xdr:spPr>
        <a:xfrm>
          <a:off x="18345150" y="10790402"/>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35661</xdr:rowOff>
    </xdr:from>
    <xdr:to>
      <xdr:col>111</xdr:col>
      <xdr:colOff>177800</xdr:colOff>
      <xdr:row>63</xdr:row>
      <xdr:rowOff>37947</xdr:rowOff>
    </xdr:to>
    <xdr:cxnSp macro="">
      <xdr:nvCxnSpPr>
        <xdr:cNvPr id="413" name="直線コネクタ 412">
          <a:extLst>
            <a:ext uri="{FF2B5EF4-FFF2-40B4-BE49-F238E27FC236}">
              <a16:creationId xmlns:a16="http://schemas.microsoft.com/office/drawing/2014/main" id="{1E6C583C-A3A4-4A63-B3A8-3B3F3BFAED90}"/>
            </a:ext>
          </a:extLst>
        </xdr:cNvPr>
        <xdr:cNvCxnSpPr/>
      </xdr:nvCxnSpPr>
      <xdr:spPr>
        <a:xfrm flipV="1">
          <a:off x="18399760" y="10837011"/>
          <a:ext cx="80518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161341</xdr:rowOff>
    </xdr:from>
    <xdr:to>
      <xdr:col>102</xdr:col>
      <xdr:colOff>165100</xdr:colOff>
      <xdr:row>63</xdr:row>
      <xdr:rowOff>91491</xdr:rowOff>
    </xdr:to>
    <xdr:sp macro="" textlink="">
      <xdr:nvSpPr>
        <xdr:cNvPr id="414" name="楕円 413">
          <a:extLst>
            <a:ext uri="{FF2B5EF4-FFF2-40B4-BE49-F238E27FC236}">
              <a16:creationId xmlns:a16="http://schemas.microsoft.com/office/drawing/2014/main" id="{B3705AD8-DE1D-4BB4-9CF1-20F18FABB714}"/>
            </a:ext>
          </a:extLst>
        </xdr:cNvPr>
        <xdr:cNvSpPr/>
      </xdr:nvSpPr>
      <xdr:spPr>
        <a:xfrm>
          <a:off x="17547590" y="10793146"/>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37947</xdr:rowOff>
    </xdr:from>
    <xdr:to>
      <xdr:col>107</xdr:col>
      <xdr:colOff>50800</xdr:colOff>
      <xdr:row>63</xdr:row>
      <xdr:rowOff>40691</xdr:rowOff>
    </xdr:to>
    <xdr:cxnSp macro="">
      <xdr:nvCxnSpPr>
        <xdr:cNvPr id="415" name="直線コネクタ 414">
          <a:extLst>
            <a:ext uri="{FF2B5EF4-FFF2-40B4-BE49-F238E27FC236}">
              <a16:creationId xmlns:a16="http://schemas.microsoft.com/office/drawing/2014/main" id="{D05215DA-17B8-4E33-B51B-1019A2FDBC06}"/>
            </a:ext>
          </a:extLst>
        </xdr:cNvPr>
        <xdr:cNvCxnSpPr/>
      </xdr:nvCxnSpPr>
      <xdr:spPr>
        <a:xfrm flipV="1">
          <a:off x="17602200" y="10839297"/>
          <a:ext cx="79756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163626</xdr:rowOff>
    </xdr:from>
    <xdr:to>
      <xdr:col>98</xdr:col>
      <xdr:colOff>38100</xdr:colOff>
      <xdr:row>63</xdr:row>
      <xdr:rowOff>93776</xdr:rowOff>
    </xdr:to>
    <xdr:sp macro="" textlink="">
      <xdr:nvSpPr>
        <xdr:cNvPr id="416" name="楕円 415">
          <a:extLst>
            <a:ext uri="{FF2B5EF4-FFF2-40B4-BE49-F238E27FC236}">
              <a16:creationId xmlns:a16="http://schemas.microsoft.com/office/drawing/2014/main" id="{84DD7063-DC87-4055-9A3D-2D666B3ACACC}"/>
            </a:ext>
          </a:extLst>
        </xdr:cNvPr>
        <xdr:cNvSpPr/>
      </xdr:nvSpPr>
      <xdr:spPr>
        <a:xfrm>
          <a:off x="16761460" y="10795431"/>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40691</xdr:rowOff>
    </xdr:from>
    <xdr:to>
      <xdr:col>102</xdr:col>
      <xdr:colOff>114300</xdr:colOff>
      <xdr:row>63</xdr:row>
      <xdr:rowOff>42976</xdr:rowOff>
    </xdr:to>
    <xdr:cxnSp macro="">
      <xdr:nvCxnSpPr>
        <xdr:cNvPr id="417" name="直線コネクタ 416">
          <a:extLst>
            <a:ext uri="{FF2B5EF4-FFF2-40B4-BE49-F238E27FC236}">
              <a16:creationId xmlns:a16="http://schemas.microsoft.com/office/drawing/2014/main" id="{CDE0B063-D1B4-46BB-960D-A68EB89CCB3D}"/>
            </a:ext>
          </a:extLst>
        </xdr:cNvPr>
        <xdr:cNvCxnSpPr/>
      </xdr:nvCxnSpPr>
      <xdr:spPr>
        <a:xfrm flipV="1">
          <a:off x="16804640" y="10842041"/>
          <a:ext cx="797560" cy="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81704</xdr:rowOff>
    </xdr:from>
    <xdr:ext cx="469744" cy="259045"/>
    <xdr:sp macro="" textlink="">
      <xdr:nvSpPr>
        <xdr:cNvPr id="418" name="n_1aveValue【保健センター・保健所】&#10;一人当たり面積">
          <a:extLst>
            <a:ext uri="{FF2B5EF4-FFF2-40B4-BE49-F238E27FC236}">
              <a16:creationId xmlns:a16="http://schemas.microsoft.com/office/drawing/2014/main" id="{FB707F8C-77E7-4712-A9FA-EFAEF3980081}"/>
            </a:ext>
          </a:extLst>
        </xdr:cNvPr>
        <xdr:cNvSpPr txBox="1"/>
      </xdr:nvSpPr>
      <xdr:spPr>
        <a:xfrm>
          <a:off x="18982132" y="1088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89019</xdr:rowOff>
    </xdr:from>
    <xdr:ext cx="469744" cy="259045"/>
    <xdr:sp macro="" textlink="">
      <xdr:nvSpPr>
        <xdr:cNvPr id="419" name="n_2aveValue【保健センター・保健所】&#10;一人当たり面積">
          <a:extLst>
            <a:ext uri="{FF2B5EF4-FFF2-40B4-BE49-F238E27FC236}">
              <a16:creationId xmlns:a16="http://schemas.microsoft.com/office/drawing/2014/main" id="{D610FE70-D26F-49BE-ACB1-9B0FE9821756}"/>
            </a:ext>
          </a:extLst>
        </xdr:cNvPr>
        <xdr:cNvSpPr txBox="1"/>
      </xdr:nvSpPr>
      <xdr:spPr>
        <a:xfrm>
          <a:off x="18182032" y="1089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121023</xdr:rowOff>
    </xdr:from>
    <xdr:ext cx="469744" cy="259045"/>
    <xdr:sp macro="" textlink="">
      <xdr:nvSpPr>
        <xdr:cNvPr id="420" name="n_3aveValue【保健センター・保健所】&#10;一人当たり面積">
          <a:extLst>
            <a:ext uri="{FF2B5EF4-FFF2-40B4-BE49-F238E27FC236}">
              <a16:creationId xmlns:a16="http://schemas.microsoft.com/office/drawing/2014/main" id="{F07F0D64-6F11-4ADD-A782-6F417C1E9A22}"/>
            </a:ext>
          </a:extLst>
        </xdr:cNvPr>
        <xdr:cNvSpPr txBox="1"/>
      </xdr:nvSpPr>
      <xdr:spPr>
        <a:xfrm>
          <a:off x="17384472" y="10924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110964</xdr:rowOff>
    </xdr:from>
    <xdr:ext cx="469744" cy="259045"/>
    <xdr:sp macro="" textlink="">
      <xdr:nvSpPr>
        <xdr:cNvPr id="421" name="n_4aveValue【保健センター・保健所】&#10;一人当たり面積">
          <a:extLst>
            <a:ext uri="{FF2B5EF4-FFF2-40B4-BE49-F238E27FC236}">
              <a16:creationId xmlns:a16="http://schemas.microsoft.com/office/drawing/2014/main" id="{7DF569ED-D8F2-4F3B-BB35-AFE59D48D143}"/>
            </a:ext>
          </a:extLst>
        </xdr:cNvPr>
        <xdr:cNvSpPr txBox="1"/>
      </xdr:nvSpPr>
      <xdr:spPr>
        <a:xfrm>
          <a:off x="16588817" y="1091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102988</xdr:rowOff>
    </xdr:from>
    <xdr:ext cx="469744" cy="259045"/>
    <xdr:sp macro="" textlink="">
      <xdr:nvSpPr>
        <xdr:cNvPr id="422" name="n_1mainValue【保健センター・保健所】&#10;一人当たり面積">
          <a:extLst>
            <a:ext uri="{FF2B5EF4-FFF2-40B4-BE49-F238E27FC236}">
              <a16:creationId xmlns:a16="http://schemas.microsoft.com/office/drawing/2014/main" id="{71030BB6-8964-498F-9D38-383DDB7C5BDF}"/>
            </a:ext>
          </a:extLst>
        </xdr:cNvPr>
        <xdr:cNvSpPr txBox="1"/>
      </xdr:nvSpPr>
      <xdr:spPr>
        <a:xfrm>
          <a:off x="18982132" y="10559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105274</xdr:rowOff>
    </xdr:from>
    <xdr:ext cx="469744" cy="259045"/>
    <xdr:sp macro="" textlink="">
      <xdr:nvSpPr>
        <xdr:cNvPr id="423" name="n_2mainValue【保健センター・保健所】&#10;一人当たり面積">
          <a:extLst>
            <a:ext uri="{FF2B5EF4-FFF2-40B4-BE49-F238E27FC236}">
              <a16:creationId xmlns:a16="http://schemas.microsoft.com/office/drawing/2014/main" id="{18DAD5ED-A688-47D4-8AC8-8E336948F62C}"/>
            </a:ext>
          </a:extLst>
        </xdr:cNvPr>
        <xdr:cNvSpPr txBox="1"/>
      </xdr:nvSpPr>
      <xdr:spPr>
        <a:xfrm>
          <a:off x="18182032" y="10561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108018</xdr:rowOff>
    </xdr:from>
    <xdr:ext cx="469744" cy="259045"/>
    <xdr:sp macro="" textlink="">
      <xdr:nvSpPr>
        <xdr:cNvPr id="424" name="n_3mainValue【保健センター・保健所】&#10;一人当たり面積">
          <a:extLst>
            <a:ext uri="{FF2B5EF4-FFF2-40B4-BE49-F238E27FC236}">
              <a16:creationId xmlns:a16="http://schemas.microsoft.com/office/drawing/2014/main" id="{A3949FCD-23EA-49A5-AF65-977BCC5C991B}"/>
            </a:ext>
          </a:extLst>
        </xdr:cNvPr>
        <xdr:cNvSpPr txBox="1"/>
      </xdr:nvSpPr>
      <xdr:spPr>
        <a:xfrm>
          <a:off x="17384472" y="10564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110303</xdr:rowOff>
    </xdr:from>
    <xdr:ext cx="469744" cy="259045"/>
    <xdr:sp macro="" textlink="">
      <xdr:nvSpPr>
        <xdr:cNvPr id="425" name="n_4mainValue【保健センター・保健所】&#10;一人当たり面積">
          <a:extLst>
            <a:ext uri="{FF2B5EF4-FFF2-40B4-BE49-F238E27FC236}">
              <a16:creationId xmlns:a16="http://schemas.microsoft.com/office/drawing/2014/main" id="{BDF98C3D-E4F3-4907-A141-543E7481718D}"/>
            </a:ext>
          </a:extLst>
        </xdr:cNvPr>
        <xdr:cNvSpPr txBox="1"/>
      </xdr:nvSpPr>
      <xdr:spPr>
        <a:xfrm>
          <a:off x="16588817" y="10566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6" name="正方形/長方形 425">
          <a:extLst>
            <a:ext uri="{FF2B5EF4-FFF2-40B4-BE49-F238E27FC236}">
              <a16:creationId xmlns:a16="http://schemas.microsoft.com/office/drawing/2014/main" id="{AE6A2C8D-98F8-4743-A1A6-E812046AB3F0}"/>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7" name="正方形/長方形 426">
          <a:extLst>
            <a:ext uri="{FF2B5EF4-FFF2-40B4-BE49-F238E27FC236}">
              <a16:creationId xmlns:a16="http://schemas.microsoft.com/office/drawing/2014/main" id="{44813B2D-1362-4C68-BBB2-B0E52471D273}"/>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8" name="正方形/長方形 427">
          <a:extLst>
            <a:ext uri="{FF2B5EF4-FFF2-40B4-BE49-F238E27FC236}">
              <a16:creationId xmlns:a16="http://schemas.microsoft.com/office/drawing/2014/main" id="{320FC5B4-1C63-4136-B72B-02EEF17DAE1C}"/>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9" name="正方形/長方形 428">
          <a:extLst>
            <a:ext uri="{FF2B5EF4-FFF2-40B4-BE49-F238E27FC236}">
              <a16:creationId xmlns:a16="http://schemas.microsoft.com/office/drawing/2014/main" id="{8C163096-B1E6-46D2-8D27-1700625BAEFC}"/>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0" name="正方形/長方形 429">
          <a:extLst>
            <a:ext uri="{FF2B5EF4-FFF2-40B4-BE49-F238E27FC236}">
              <a16:creationId xmlns:a16="http://schemas.microsoft.com/office/drawing/2014/main" id="{9CB99C8C-8140-4960-A7B6-A7CD32C0EDD4}"/>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1" name="正方形/長方形 430">
          <a:extLst>
            <a:ext uri="{FF2B5EF4-FFF2-40B4-BE49-F238E27FC236}">
              <a16:creationId xmlns:a16="http://schemas.microsoft.com/office/drawing/2014/main" id="{117BD7E1-81DC-4CE6-AAA8-88950B322F62}"/>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2" name="正方形/長方形 431">
          <a:extLst>
            <a:ext uri="{FF2B5EF4-FFF2-40B4-BE49-F238E27FC236}">
              <a16:creationId xmlns:a16="http://schemas.microsoft.com/office/drawing/2014/main" id="{14264369-77AE-4B1A-ACD8-A0AB408C924D}"/>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3" name="正方形/長方形 432">
          <a:extLst>
            <a:ext uri="{FF2B5EF4-FFF2-40B4-BE49-F238E27FC236}">
              <a16:creationId xmlns:a16="http://schemas.microsoft.com/office/drawing/2014/main" id="{BE847236-B986-4519-BAEE-3374767577AD}"/>
            </a:ext>
          </a:extLst>
        </xdr:cNvPr>
        <xdr:cNvSpPr/>
      </xdr:nvSpPr>
      <xdr:spPr>
        <a:xfrm>
          <a:off x="1120394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4" name="テキスト ボックス 433">
          <a:extLst>
            <a:ext uri="{FF2B5EF4-FFF2-40B4-BE49-F238E27FC236}">
              <a16:creationId xmlns:a16="http://schemas.microsoft.com/office/drawing/2014/main" id="{347D77FF-4DC8-412D-A6B1-0D001394EA64}"/>
            </a:ext>
          </a:extLst>
        </xdr:cNvPr>
        <xdr:cNvSpPr txBox="1"/>
      </xdr:nvSpPr>
      <xdr:spPr>
        <a:xfrm>
          <a:off x="1116584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5" name="直線コネクタ 434">
          <a:extLst>
            <a:ext uri="{FF2B5EF4-FFF2-40B4-BE49-F238E27FC236}">
              <a16:creationId xmlns:a16="http://schemas.microsoft.com/office/drawing/2014/main" id="{D1CD67F7-30AD-49AA-ADEF-B6AB8B208082}"/>
            </a:ext>
          </a:extLst>
        </xdr:cNvPr>
        <xdr:cNvCxnSpPr/>
      </xdr:nvCxnSpPr>
      <xdr:spPr>
        <a:xfrm>
          <a:off x="1120394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6" name="テキスト ボックス 435">
          <a:extLst>
            <a:ext uri="{FF2B5EF4-FFF2-40B4-BE49-F238E27FC236}">
              <a16:creationId xmlns:a16="http://schemas.microsoft.com/office/drawing/2014/main" id="{7ED6B52D-4816-40F5-989A-EF27E3A23709}"/>
            </a:ext>
          </a:extLst>
        </xdr:cNvPr>
        <xdr:cNvSpPr txBox="1"/>
      </xdr:nvSpPr>
      <xdr:spPr>
        <a:xfrm>
          <a:off x="10801531"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37" name="直線コネクタ 436">
          <a:extLst>
            <a:ext uri="{FF2B5EF4-FFF2-40B4-BE49-F238E27FC236}">
              <a16:creationId xmlns:a16="http://schemas.microsoft.com/office/drawing/2014/main" id="{18E901D6-6EAF-4384-8947-2E503FC9FCF9}"/>
            </a:ext>
          </a:extLst>
        </xdr:cNvPr>
        <xdr:cNvCxnSpPr/>
      </xdr:nvCxnSpPr>
      <xdr:spPr>
        <a:xfrm>
          <a:off x="11203940" y="149172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38" name="テキスト ボックス 437">
          <a:extLst>
            <a:ext uri="{FF2B5EF4-FFF2-40B4-BE49-F238E27FC236}">
              <a16:creationId xmlns:a16="http://schemas.microsoft.com/office/drawing/2014/main" id="{54829A5C-0CF7-4FD2-843F-B73E49A42CDC}"/>
            </a:ext>
          </a:extLst>
        </xdr:cNvPr>
        <xdr:cNvSpPr txBox="1"/>
      </xdr:nvSpPr>
      <xdr:spPr>
        <a:xfrm>
          <a:off x="10801531"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39" name="直線コネクタ 438">
          <a:extLst>
            <a:ext uri="{FF2B5EF4-FFF2-40B4-BE49-F238E27FC236}">
              <a16:creationId xmlns:a16="http://schemas.microsoft.com/office/drawing/2014/main" id="{5FA2F545-6148-4A3F-A964-29A51CAB3B90}"/>
            </a:ext>
          </a:extLst>
        </xdr:cNvPr>
        <xdr:cNvCxnSpPr/>
      </xdr:nvCxnSpPr>
      <xdr:spPr>
        <a:xfrm>
          <a:off x="11203940" y="1459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40" name="テキスト ボックス 439">
          <a:extLst>
            <a:ext uri="{FF2B5EF4-FFF2-40B4-BE49-F238E27FC236}">
              <a16:creationId xmlns:a16="http://schemas.microsoft.com/office/drawing/2014/main" id="{3E421DCB-D010-4E4A-B06E-F26800F07B6C}"/>
            </a:ext>
          </a:extLst>
        </xdr:cNvPr>
        <xdr:cNvSpPr txBox="1"/>
      </xdr:nvSpPr>
      <xdr:spPr>
        <a:xfrm>
          <a:off x="10842791" y="1444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41" name="直線コネクタ 440">
          <a:extLst>
            <a:ext uri="{FF2B5EF4-FFF2-40B4-BE49-F238E27FC236}">
              <a16:creationId xmlns:a16="http://schemas.microsoft.com/office/drawing/2014/main" id="{FC580562-AD50-457F-8E89-3344610B141B}"/>
            </a:ext>
          </a:extLst>
        </xdr:cNvPr>
        <xdr:cNvCxnSpPr/>
      </xdr:nvCxnSpPr>
      <xdr:spPr>
        <a:xfrm>
          <a:off x="11203940" y="1425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42" name="テキスト ボックス 441">
          <a:extLst>
            <a:ext uri="{FF2B5EF4-FFF2-40B4-BE49-F238E27FC236}">
              <a16:creationId xmlns:a16="http://schemas.microsoft.com/office/drawing/2014/main" id="{6F65F1FD-DDC7-4BE0-A1E0-A60622329AFC}"/>
            </a:ext>
          </a:extLst>
        </xdr:cNvPr>
        <xdr:cNvSpPr txBox="1"/>
      </xdr:nvSpPr>
      <xdr:spPr>
        <a:xfrm>
          <a:off x="10842791" y="1411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43" name="直線コネクタ 442">
          <a:extLst>
            <a:ext uri="{FF2B5EF4-FFF2-40B4-BE49-F238E27FC236}">
              <a16:creationId xmlns:a16="http://schemas.microsoft.com/office/drawing/2014/main" id="{08A51C04-AD7B-4CFA-9C8F-9CEF30CDECAE}"/>
            </a:ext>
          </a:extLst>
        </xdr:cNvPr>
        <xdr:cNvCxnSpPr/>
      </xdr:nvCxnSpPr>
      <xdr:spPr>
        <a:xfrm>
          <a:off x="11203940" y="1393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44" name="テキスト ボックス 443">
          <a:extLst>
            <a:ext uri="{FF2B5EF4-FFF2-40B4-BE49-F238E27FC236}">
              <a16:creationId xmlns:a16="http://schemas.microsoft.com/office/drawing/2014/main" id="{E228BA0E-9EFB-4CEE-A5C5-BB82C7B89B56}"/>
            </a:ext>
          </a:extLst>
        </xdr:cNvPr>
        <xdr:cNvSpPr txBox="1"/>
      </xdr:nvSpPr>
      <xdr:spPr>
        <a:xfrm>
          <a:off x="1084279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45" name="直線コネクタ 444">
          <a:extLst>
            <a:ext uri="{FF2B5EF4-FFF2-40B4-BE49-F238E27FC236}">
              <a16:creationId xmlns:a16="http://schemas.microsoft.com/office/drawing/2014/main" id="{A1A14C1F-BF00-4691-A6E4-3080C174F43D}"/>
            </a:ext>
          </a:extLst>
        </xdr:cNvPr>
        <xdr:cNvCxnSpPr/>
      </xdr:nvCxnSpPr>
      <xdr:spPr>
        <a:xfrm>
          <a:off x="11203940" y="1360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46" name="テキスト ボックス 445">
          <a:extLst>
            <a:ext uri="{FF2B5EF4-FFF2-40B4-BE49-F238E27FC236}">
              <a16:creationId xmlns:a16="http://schemas.microsoft.com/office/drawing/2014/main" id="{7BF5A3FB-1B05-4864-B6B2-2C082454B689}"/>
            </a:ext>
          </a:extLst>
        </xdr:cNvPr>
        <xdr:cNvSpPr txBox="1"/>
      </xdr:nvSpPr>
      <xdr:spPr>
        <a:xfrm>
          <a:off x="10842791" y="1346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47" name="直線コネクタ 446">
          <a:extLst>
            <a:ext uri="{FF2B5EF4-FFF2-40B4-BE49-F238E27FC236}">
              <a16:creationId xmlns:a16="http://schemas.microsoft.com/office/drawing/2014/main" id="{AF0ECC6C-57AD-45D3-963D-E174A27C9654}"/>
            </a:ext>
          </a:extLst>
        </xdr:cNvPr>
        <xdr:cNvCxnSpPr/>
      </xdr:nvCxnSpPr>
      <xdr:spPr>
        <a:xfrm>
          <a:off x="11203940" y="1328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48" name="テキスト ボックス 447">
          <a:extLst>
            <a:ext uri="{FF2B5EF4-FFF2-40B4-BE49-F238E27FC236}">
              <a16:creationId xmlns:a16="http://schemas.microsoft.com/office/drawing/2014/main" id="{E303F768-683F-4EF3-B0C7-4659DFD3540D}"/>
            </a:ext>
          </a:extLst>
        </xdr:cNvPr>
        <xdr:cNvSpPr txBox="1"/>
      </xdr:nvSpPr>
      <xdr:spPr>
        <a:xfrm>
          <a:off x="10905006" y="1313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9" name="直線コネクタ 448">
          <a:extLst>
            <a:ext uri="{FF2B5EF4-FFF2-40B4-BE49-F238E27FC236}">
              <a16:creationId xmlns:a16="http://schemas.microsoft.com/office/drawing/2014/main" id="{6410667E-901D-41F9-8C55-6B9C229E6E9C}"/>
            </a:ext>
          </a:extLst>
        </xdr:cNvPr>
        <xdr:cNvCxnSpPr/>
      </xdr:nvCxnSpPr>
      <xdr:spPr>
        <a:xfrm>
          <a:off x="1120394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0" name="【消防施設】&#10;有形固定資産減価償却率グラフ枠">
          <a:extLst>
            <a:ext uri="{FF2B5EF4-FFF2-40B4-BE49-F238E27FC236}">
              <a16:creationId xmlns:a16="http://schemas.microsoft.com/office/drawing/2014/main" id="{B846F93C-DC7F-4468-8858-6525F6648C76}"/>
            </a:ext>
          </a:extLst>
        </xdr:cNvPr>
        <xdr:cNvSpPr/>
      </xdr:nvSpPr>
      <xdr:spPr>
        <a:xfrm>
          <a:off x="1120394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168729</xdr:rowOff>
    </xdr:to>
    <xdr:cxnSp macro="">
      <xdr:nvCxnSpPr>
        <xdr:cNvPr id="451" name="直線コネクタ 450">
          <a:extLst>
            <a:ext uri="{FF2B5EF4-FFF2-40B4-BE49-F238E27FC236}">
              <a16:creationId xmlns:a16="http://schemas.microsoft.com/office/drawing/2014/main" id="{421E4D37-B3D2-4C63-8142-4796CCB6C53B}"/>
            </a:ext>
          </a:extLst>
        </xdr:cNvPr>
        <xdr:cNvCxnSpPr/>
      </xdr:nvCxnSpPr>
      <xdr:spPr>
        <a:xfrm flipV="1">
          <a:off x="14703424" y="13462091"/>
          <a:ext cx="0" cy="1455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52" name="【消防施設】&#10;有形固定資産減価償却率最小値テキスト">
          <a:extLst>
            <a:ext uri="{FF2B5EF4-FFF2-40B4-BE49-F238E27FC236}">
              <a16:creationId xmlns:a16="http://schemas.microsoft.com/office/drawing/2014/main" id="{B6382189-AD1F-4B9E-845A-3927A81E8B71}"/>
            </a:ext>
          </a:extLst>
        </xdr:cNvPr>
        <xdr:cNvSpPr txBox="1"/>
      </xdr:nvSpPr>
      <xdr:spPr>
        <a:xfrm>
          <a:off x="1474216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53" name="直線コネクタ 452">
          <a:extLst>
            <a:ext uri="{FF2B5EF4-FFF2-40B4-BE49-F238E27FC236}">
              <a16:creationId xmlns:a16="http://schemas.microsoft.com/office/drawing/2014/main" id="{62FED700-95F8-4542-BB3C-E0336E7A2600}"/>
            </a:ext>
          </a:extLst>
        </xdr:cNvPr>
        <xdr:cNvCxnSpPr/>
      </xdr:nvCxnSpPr>
      <xdr:spPr>
        <a:xfrm>
          <a:off x="14611350" y="149172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454" name="【消防施設】&#10;有形固定資産減価償却率最大値テキスト">
          <a:extLst>
            <a:ext uri="{FF2B5EF4-FFF2-40B4-BE49-F238E27FC236}">
              <a16:creationId xmlns:a16="http://schemas.microsoft.com/office/drawing/2014/main" id="{F87F0B51-5F57-4908-A84C-3A5443435B41}"/>
            </a:ext>
          </a:extLst>
        </xdr:cNvPr>
        <xdr:cNvSpPr txBox="1"/>
      </xdr:nvSpPr>
      <xdr:spPr>
        <a:xfrm>
          <a:off x="14742160" y="13233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455" name="直線コネクタ 454">
          <a:extLst>
            <a:ext uri="{FF2B5EF4-FFF2-40B4-BE49-F238E27FC236}">
              <a16:creationId xmlns:a16="http://schemas.microsoft.com/office/drawing/2014/main" id="{EDF36A90-AAC8-4DE4-9866-74371EA0F9A2}"/>
            </a:ext>
          </a:extLst>
        </xdr:cNvPr>
        <xdr:cNvCxnSpPr/>
      </xdr:nvCxnSpPr>
      <xdr:spPr>
        <a:xfrm>
          <a:off x="14611350" y="134620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93090</xdr:rowOff>
    </xdr:from>
    <xdr:ext cx="405111" cy="259045"/>
    <xdr:sp macro="" textlink="">
      <xdr:nvSpPr>
        <xdr:cNvPr id="456" name="【消防施設】&#10;有形固定資産減価償却率平均値テキスト">
          <a:extLst>
            <a:ext uri="{FF2B5EF4-FFF2-40B4-BE49-F238E27FC236}">
              <a16:creationId xmlns:a16="http://schemas.microsoft.com/office/drawing/2014/main" id="{53D2BB1A-922E-4A0B-ADEE-BB69F5B001B7}"/>
            </a:ext>
          </a:extLst>
        </xdr:cNvPr>
        <xdr:cNvSpPr txBox="1"/>
      </xdr:nvSpPr>
      <xdr:spPr>
        <a:xfrm>
          <a:off x="14742160" y="141558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114663</xdr:rowOff>
    </xdr:from>
    <xdr:to>
      <xdr:col>85</xdr:col>
      <xdr:colOff>177800</xdr:colOff>
      <xdr:row>83</xdr:row>
      <xdr:rowOff>44813</xdr:rowOff>
    </xdr:to>
    <xdr:sp macro="" textlink="">
      <xdr:nvSpPr>
        <xdr:cNvPr id="457" name="フローチャート: 判断 456">
          <a:extLst>
            <a:ext uri="{FF2B5EF4-FFF2-40B4-BE49-F238E27FC236}">
              <a16:creationId xmlns:a16="http://schemas.microsoft.com/office/drawing/2014/main" id="{0CD4C15D-9434-4DFA-89FF-5A74224726CC}"/>
            </a:ext>
          </a:extLst>
        </xdr:cNvPr>
        <xdr:cNvSpPr/>
      </xdr:nvSpPr>
      <xdr:spPr>
        <a:xfrm>
          <a:off x="14649450" y="14173563"/>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119562</xdr:rowOff>
    </xdr:from>
    <xdr:to>
      <xdr:col>81</xdr:col>
      <xdr:colOff>101600</xdr:colOff>
      <xdr:row>83</xdr:row>
      <xdr:rowOff>49712</xdr:rowOff>
    </xdr:to>
    <xdr:sp macro="" textlink="">
      <xdr:nvSpPr>
        <xdr:cNvPr id="458" name="フローチャート: 判断 457">
          <a:extLst>
            <a:ext uri="{FF2B5EF4-FFF2-40B4-BE49-F238E27FC236}">
              <a16:creationId xmlns:a16="http://schemas.microsoft.com/office/drawing/2014/main" id="{1386AABA-B7D9-4CA7-A31F-E330C7D0EA5F}"/>
            </a:ext>
          </a:extLst>
        </xdr:cNvPr>
        <xdr:cNvSpPr/>
      </xdr:nvSpPr>
      <xdr:spPr>
        <a:xfrm>
          <a:off x="13887450" y="1418036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147320</xdr:rowOff>
    </xdr:from>
    <xdr:to>
      <xdr:col>76</xdr:col>
      <xdr:colOff>165100</xdr:colOff>
      <xdr:row>83</xdr:row>
      <xdr:rowOff>77470</xdr:rowOff>
    </xdr:to>
    <xdr:sp macro="" textlink="">
      <xdr:nvSpPr>
        <xdr:cNvPr id="459" name="フローチャート: 判断 458">
          <a:extLst>
            <a:ext uri="{FF2B5EF4-FFF2-40B4-BE49-F238E27FC236}">
              <a16:creationId xmlns:a16="http://schemas.microsoft.com/office/drawing/2014/main" id="{2FEC749D-7CBD-4475-8D87-5DCFC2289BDD}"/>
            </a:ext>
          </a:extLst>
        </xdr:cNvPr>
        <xdr:cNvSpPr/>
      </xdr:nvSpPr>
      <xdr:spPr>
        <a:xfrm>
          <a:off x="13089890" y="1420431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460" name="フローチャート: 判断 459">
          <a:extLst>
            <a:ext uri="{FF2B5EF4-FFF2-40B4-BE49-F238E27FC236}">
              <a16:creationId xmlns:a16="http://schemas.microsoft.com/office/drawing/2014/main" id="{00B80045-C67D-4218-89B3-B26AABE5B108}"/>
            </a:ext>
          </a:extLst>
        </xdr:cNvPr>
        <xdr:cNvSpPr/>
      </xdr:nvSpPr>
      <xdr:spPr>
        <a:xfrm>
          <a:off x="12303760" y="14190979"/>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111398</xdr:rowOff>
    </xdr:from>
    <xdr:to>
      <xdr:col>67</xdr:col>
      <xdr:colOff>101600</xdr:colOff>
      <xdr:row>83</xdr:row>
      <xdr:rowOff>41548</xdr:rowOff>
    </xdr:to>
    <xdr:sp macro="" textlink="">
      <xdr:nvSpPr>
        <xdr:cNvPr id="461" name="フローチャート: 判断 460">
          <a:extLst>
            <a:ext uri="{FF2B5EF4-FFF2-40B4-BE49-F238E27FC236}">
              <a16:creationId xmlns:a16="http://schemas.microsoft.com/office/drawing/2014/main" id="{22115E40-1AB4-497D-820B-7BDA9B94728D}"/>
            </a:ext>
          </a:extLst>
        </xdr:cNvPr>
        <xdr:cNvSpPr/>
      </xdr:nvSpPr>
      <xdr:spPr>
        <a:xfrm>
          <a:off x="11487150" y="14170298"/>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2" name="テキスト ボックス 461">
          <a:extLst>
            <a:ext uri="{FF2B5EF4-FFF2-40B4-BE49-F238E27FC236}">
              <a16:creationId xmlns:a16="http://schemas.microsoft.com/office/drawing/2014/main" id="{2D024E06-05B1-4807-A9E3-C38CAE592440}"/>
            </a:ext>
          </a:extLst>
        </xdr:cNvPr>
        <xdr:cNvSpPr txBox="1"/>
      </xdr:nvSpPr>
      <xdr:spPr>
        <a:xfrm>
          <a:off x="1453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3" name="テキスト ボックス 462">
          <a:extLst>
            <a:ext uri="{FF2B5EF4-FFF2-40B4-BE49-F238E27FC236}">
              <a16:creationId xmlns:a16="http://schemas.microsoft.com/office/drawing/2014/main" id="{0C1CF441-95E0-42EC-AAE2-809F92AA7952}"/>
            </a:ext>
          </a:extLst>
        </xdr:cNvPr>
        <xdr:cNvSpPr txBox="1"/>
      </xdr:nvSpPr>
      <xdr:spPr>
        <a:xfrm>
          <a:off x="13770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4" name="テキスト ボックス 463">
          <a:extLst>
            <a:ext uri="{FF2B5EF4-FFF2-40B4-BE49-F238E27FC236}">
              <a16:creationId xmlns:a16="http://schemas.microsoft.com/office/drawing/2014/main" id="{B8791EEA-9189-4E63-8803-FC9444173A59}"/>
            </a:ext>
          </a:extLst>
        </xdr:cNvPr>
        <xdr:cNvSpPr txBox="1"/>
      </xdr:nvSpPr>
      <xdr:spPr>
        <a:xfrm>
          <a:off x="12973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5" name="テキスト ボックス 464">
          <a:extLst>
            <a:ext uri="{FF2B5EF4-FFF2-40B4-BE49-F238E27FC236}">
              <a16:creationId xmlns:a16="http://schemas.microsoft.com/office/drawing/2014/main" id="{41124CA6-6460-4897-BA7E-1BF4338566B1}"/>
            </a:ext>
          </a:extLst>
        </xdr:cNvPr>
        <xdr:cNvSpPr txBox="1"/>
      </xdr:nvSpPr>
      <xdr:spPr>
        <a:xfrm>
          <a:off x="12175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6" name="テキスト ボックス 465">
          <a:extLst>
            <a:ext uri="{FF2B5EF4-FFF2-40B4-BE49-F238E27FC236}">
              <a16:creationId xmlns:a16="http://schemas.microsoft.com/office/drawing/2014/main" id="{2009BDBC-EF36-4D43-BA4E-07A4A8C31F69}"/>
            </a:ext>
          </a:extLst>
        </xdr:cNvPr>
        <xdr:cNvSpPr txBox="1"/>
      </xdr:nvSpPr>
      <xdr:spPr>
        <a:xfrm>
          <a:off x="11370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5262</xdr:rowOff>
    </xdr:from>
    <xdr:to>
      <xdr:col>85</xdr:col>
      <xdr:colOff>177800</xdr:colOff>
      <xdr:row>82</xdr:row>
      <xdr:rowOff>106862</xdr:rowOff>
    </xdr:to>
    <xdr:sp macro="" textlink="">
      <xdr:nvSpPr>
        <xdr:cNvPr id="467" name="楕円 466">
          <a:extLst>
            <a:ext uri="{FF2B5EF4-FFF2-40B4-BE49-F238E27FC236}">
              <a16:creationId xmlns:a16="http://schemas.microsoft.com/office/drawing/2014/main" id="{F53C0406-9301-4876-BB3F-81ACCCD4CE10}"/>
            </a:ext>
          </a:extLst>
        </xdr:cNvPr>
        <xdr:cNvSpPr/>
      </xdr:nvSpPr>
      <xdr:spPr>
        <a:xfrm>
          <a:off x="14649450" y="1406606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28139</xdr:rowOff>
    </xdr:from>
    <xdr:ext cx="405111" cy="259045"/>
    <xdr:sp macro="" textlink="">
      <xdr:nvSpPr>
        <xdr:cNvPr id="468" name="【消防施設】&#10;有形固定資産減価償却率該当値テキスト">
          <a:extLst>
            <a:ext uri="{FF2B5EF4-FFF2-40B4-BE49-F238E27FC236}">
              <a16:creationId xmlns:a16="http://schemas.microsoft.com/office/drawing/2014/main" id="{3D82BD7D-6C9E-4DE6-9BA0-34510E55C01E}"/>
            </a:ext>
          </a:extLst>
        </xdr:cNvPr>
        <xdr:cNvSpPr txBox="1"/>
      </xdr:nvSpPr>
      <xdr:spPr>
        <a:xfrm>
          <a:off x="14742160" y="13913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132624</xdr:rowOff>
    </xdr:from>
    <xdr:to>
      <xdr:col>81</xdr:col>
      <xdr:colOff>101600</xdr:colOff>
      <xdr:row>82</xdr:row>
      <xdr:rowOff>62774</xdr:rowOff>
    </xdr:to>
    <xdr:sp macro="" textlink="">
      <xdr:nvSpPr>
        <xdr:cNvPr id="469" name="楕円 468">
          <a:extLst>
            <a:ext uri="{FF2B5EF4-FFF2-40B4-BE49-F238E27FC236}">
              <a16:creationId xmlns:a16="http://schemas.microsoft.com/office/drawing/2014/main" id="{6E8D0F86-E0D8-4D6F-9462-78EDE2C427E8}"/>
            </a:ext>
          </a:extLst>
        </xdr:cNvPr>
        <xdr:cNvSpPr/>
      </xdr:nvSpPr>
      <xdr:spPr>
        <a:xfrm>
          <a:off x="13887450" y="14023884"/>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11974</xdr:rowOff>
    </xdr:from>
    <xdr:to>
      <xdr:col>85</xdr:col>
      <xdr:colOff>127000</xdr:colOff>
      <xdr:row>82</xdr:row>
      <xdr:rowOff>56062</xdr:rowOff>
    </xdr:to>
    <xdr:cxnSp macro="">
      <xdr:nvCxnSpPr>
        <xdr:cNvPr id="470" name="直線コネクタ 469">
          <a:extLst>
            <a:ext uri="{FF2B5EF4-FFF2-40B4-BE49-F238E27FC236}">
              <a16:creationId xmlns:a16="http://schemas.microsoft.com/office/drawing/2014/main" id="{5C59C8A7-17B0-44ED-9609-67CA3D213AD6}"/>
            </a:ext>
          </a:extLst>
        </xdr:cNvPr>
        <xdr:cNvCxnSpPr/>
      </xdr:nvCxnSpPr>
      <xdr:spPr>
        <a:xfrm>
          <a:off x="13942060" y="14074684"/>
          <a:ext cx="762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96701</xdr:rowOff>
    </xdr:from>
    <xdr:to>
      <xdr:col>76</xdr:col>
      <xdr:colOff>165100</xdr:colOff>
      <xdr:row>82</xdr:row>
      <xdr:rowOff>26851</xdr:rowOff>
    </xdr:to>
    <xdr:sp macro="" textlink="">
      <xdr:nvSpPr>
        <xdr:cNvPr id="471" name="楕円 470">
          <a:extLst>
            <a:ext uri="{FF2B5EF4-FFF2-40B4-BE49-F238E27FC236}">
              <a16:creationId xmlns:a16="http://schemas.microsoft.com/office/drawing/2014/main" id="{7B2796CD-1B28-4DE1-818B-8F7591D34939}"/>
            </a:ext>
          </a:extLst>
        </xdr:cNvPr>
        <xdr:cNvSpPr/>
      </xdr:nvSpPr>
      <xdr:spPr>
        <a:xfrm>
          <a:off x="13089890" y="13980341"/>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147501</xdr:rowOff>
    </xdr:from>
    <xdr:to>
      <xdr:col>81</xdr:col>
      <xdr:colOff>50800</xdr:colOff>
      <xdr:row>82</xdr:row>
      <xdr:rowOff>11974</xdr:rowOff>
    </xdr:to>
    <xdr:cxnSp macro="">
      <xdr:nvCxnSpPr>
        <xdr:cNvPr id="472" name="直線コネクタ 471">
          <a:extLst>
            <a:ext uri="{FF2B5EF4-FFF2-40B4-BE49-F238E27FC236}">
              <a16:creationId xmlns:a16="http://schemas.microsoft.com/office/drawing/2014/main" id="{2F1443B8-BBFE-4880-8F43-27B0117AE14F}"/>
            </a:ext>
          </a:extLst>
        </xdr:cNvPr>
        <xdr:cNvCxnSpPr/>
      </xdr:nvCxnSpPr>
      <xdr:spPr>
        <a:xfrm>
          <a:off x="13144500" y="14033046"/>
          <a:ext cx="797560" cy="4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70576</xdr:rowOff>
    </xdr:from>
    <xdr:to>
      <xdr:col>72</xdr:col>
      <xdr:colOff>38100</xdr:colOff>
      <xdr:row>82</xdr:row>
      <xdr:rowOff>726</xdr:rowOff>
    </xdr:to>
    <xdr:sp macro="" textlink="">
      <xdr:nvSpPr>
        <xdr:cNvPr id="473" name="楕円 472">
          <a:extLst>
            <a:ext uri="{FF2B5EF4-FFF2-40B4-BE49-F238E27FC236}">
              <a16:creationId xmlns:a16="http://schemas.microsoft.com/office/drawing/2014/main" id="{303741CD-1960-4DE5-AE10-82DF680A0DBF}"/>
            </a:ext>
          </a:extLst>
        </xdr:cNvPr>
        <xdr:cNvSpPr/>
      </xdr:nvSpPr>
      <xdr:spPr>
        <a:xfrm>
          <a:off x="12303760" y="13956121"/>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121376</xdr:rowOff>
    </xdr:from>
    <xdr:to>
      <xdr:col>76</xdr:col>
      <xdr:colOff>114300</xdr:colOff>
      <xdr:row>81</xdr:row>
      <xdr:rowOff>147501</xdr:rowOff>
    </xdr:to>
    <xdr:cxnSp macro="">
      <xdr:nvCxnSpPr>
        <xdr:cNvPr id="474" name="直線コネクタ 473">
          <a:extLst>
            <a:ext uri="{FF2B5EF4-FFF2-40B4-BE49-F238E27FC236}">
              <a16:creationId xmlns:a16="http://schemas.microsoft.com/office/drawing/2014/main" id="{CCA71EEF-A615-4A10-B907-0774935D856E}"/>
            </a:ext>
          </a:extLst>
        </xdr:cNvPr>
        <xdr:cNvCxnSpPr/>
      </xdr:nvCxnSpPr>
      <xdr:spPr>
        <a:xfrm>
          <a:off x="12346940" y="14010731"/>
          <a:ext cx="797560" cy="2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145687</xdr:rowOff>
    </xdr:from>
    <xdr:to>
      <xdr:col>67</xdr:col>
      <xdr:colOff>101600</xdr:colOff>
      <xdr:row>81</xdr:row>
      <xdr:rowOff>75837</xdr:rowOff>
    </xdr:to>
    <xdr:sp macro="" textlink="">
      <xdr:nvSpPr>
        <xdr:cNvPr id="475" name="楕円 474">
          <a:extLst>
            <a:ext uri="{FF2B5EF4-FFF2-40B4-BE49-F238E27FC236}">
              <a16:creationId xmlns:a16="http://schemas.microsoft.com/office/drawing/2014/main" id="{34E32FCE-563D-4EE7-BC25-FFDBD9D45CFC}"/>
            </a:ext>
          </a:extLst>
        </xdr:cNvPr>
        <xdr:cNvSpPr/>
      </xdr:nvSpPr>
      <xdr:spPr>
        <a:xfrm>
          <a:off x="11487150" y="13859782"/>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25037</xdr:rowOff>
    </xdr:from>
    <xdr:to>
      <xdr:col>71</xdr:col>
      <xdr:colOff>177800</xdr:colOff>
      <xdr:row>81</xdr:row>
      <xdr:rowOff>121376</xdr:rowOff>
    </xdr:to>
    <xdr:cxnSp macro="">
      <xdr:nvCxnSpPr>
        <xdr:cNvPr id="476" name="直線コネクタ 475">
          <a:extLst>
            <a:ext uri="{FF2B5EF4-FFF2-40B4-BE49-F238E27FC236}">
              <a16:creationId xmlns:a16="http://schemas.microsoft.com/office/drawing/2014/main" id="{75E2749B-B530-430E-949D-3AFAD509BA75}"/>
            </a:ext>
          </a:extLst>
        </xdr:cNvPr>
        <xdr:cNvCxnSpPr/>
      </xdr:nvCxnSpPr>
      <xdr:spPr>
        <a:xfrm>
          <a:off x="11541760" y="13908677"/>
          <a:ext cx="805180" cy="102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40839</xdr:rowOff>
    </xdr:from>
    <xdr:ext cx="405111" cy="259045"/>
    <xdr:sp macro="" textlink="">
      <xdr:nvSpPr>
        <xdr:cNvPr id="477" name="n_1aveValue【消防施設】&#10;有形固定資産減価償却率">
          <a:extLst>
            <a:ext uri="{FF2B5EF4-FFF2-40B4-BE49-F238E27FC236}">
              <a16:creationId xmlns:a16="http://schemas.microsoft.com/office/drawing/2014/main" id="{6D179CF1-9031-481F-BC67-042C5AA27631}"/>
            </a:ext>
          </a:extLst>
        </xdr:cNvPr>
        <xdr:cNvSpPr txBox="1"/>
      </xdr:nvSpPr>
      <xdr:spPr>
        <a:xfrm>
          <a:off x="13738234" y="1427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68597</xdr:rowOff>
    </xdr:from>
    <xdr:ext cx="405111" cy="259045"/>
    <xdr:sp macro="" textlink="">
      <xdr:nvSpPr>
        <xdr:cNvPr id="478" name="n_2aveValue【消防施設】&#10;有形固定資産減価償却率">
          <a:extLst>
            <a:ext uri="{FF2B5EF4-FFF2-40B4-BE49-F238E27FC236}">
              <a16:creationId xmlns:a16="http://schemas.microsoft.com/office/drawing/2014/main" id="{467533B9-30C4-459B-9961-1E670D0C257E}"/>
            </a:ext>
          </a:extLst>
        </xdr:cNvPr>
        <xdr:cNvSpPr txBox="1"/>
      </xdr:nvSpPr>
      <xdr:spPr>
        <a:xfrm>
          <a:off x="12957184" y="1429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57166</xdr:rowOff>
    </xdr:from>
    <xdr:ext cx="405111" cy="259045"/>
    <xdr:sp macro="" textlink="">
      <xdr:nvSpPr>
        <xdr:cNvPr id="479" name="n_3aveValue【消防施設】&#10;有形固定資産減価償却率">
          <a:extLst>
            <a:ext uri="{FF2B5EF4-FFF2-40B4-BE49-F238E27FC236}">
              <a16:creationId xmlns:a16="http://schemas.microsoft.com/office/drawing/2014/main" id="{D1B376E8-3AE7-4C6D-974E-EF460BF02F9E}"/>
            </a:ext>
          </a:extLst>
        </xdr:cNvPr>
        <xdr:cNvSpPr txBox="1"/>
      </xdr:nvSpPr>
      <xdr:spPr>
        <a:xfrm>
          <a:off x="12171054" y="14283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32675</xdr:rowOff>
    </xdr:from>
    <xdr:ext cx="405111" cy="259045"/>
    <xdr:sp macro="" textlink="">
      <xdr:nvSpPr>
        <xdr:cNvPr id="480" name="n_4aveValue【消防施設】&#10;有形固定資産減価償却率">
          <a:extLst>
            <a:ext uri="{FF2B5EF4-FFF2-40B4-BE49-F238E27FC236}">
              <a16:creationId xmlns:a16="http://schemas.microsoft.com/office/drawing/2014/main" id="{4D891FA3-8A4E-46F7-B527-6D9EA611621E}"/>
            </a:ext>
          </a:extLst>
        </xdr:cNvPr>
        <xdr:cNvSpPr txBox="1"/>
      </xdr:nvSpPr>
      <xdr:spPr>
        <a:xfrm>
          <a:off x="11354444" y="1426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79301</xdr:rowOff>
    </xdr:from>
    <xdr:ext cx="405111" cy="259045"/>
    <xdr:sp macro="" textlink="">
      <xdr:nvSpPr>
        <xdr:cNvPr id="481" name="n_1mainValue【消防施設】&#10;有形固定資産減価償却率">
          <a:extLst>
            <a:ext uri="{FF2B5EF4-FFF2-40B4-BE49-F238E27FC236}">
              <a16:creationId xmlns:a16="http://schemas.microsoft.com/office/drawing/2014/main" id="{566C1980-835E-4650-90AA-95C47762BCDE}"/>
            </a:ext>
          </a:extLst>
        </xdr:cNvPr>
        <xdr:cNvSpPr txBox="1"/>
      </xdr:nvSpPr>
      <xdr:spPr>
        <a:xfrm>
          <a:off x="13738234" y="1379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43378</xdr:rowOff>
    </xdr:from>
    <xdr:ext cx="405111" cy="259045"/>
    <xdr:sp macro="" textlink="">
      <xdr:nvSpPr>
        <xdr:cNvPr id="482" name="n_2mainValue【消防施設】&#10;有形固定資産減価償却率">
          <a:extLst>
            <a:ext uri="{FF2B5EF4-FFF2-40B4-BE49-F238E27FC236}">
              <a16:creationId xmlns:a16="http://schemas.microsoft.com/office/drawing/2014/main" id="{65FC0B6C-723C-4BE9-998A-DF851B663716}"/>
            </a:ext>
          </a:extLst>
        </xdr:cNvPr>
        <xdr:cNvSpPr txBox="1"/>
      </xdr:nvSpPr>
      <xdr:spPr>
        <a:xfrm>
          <a:off x="12957184" y="13761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17253</xdr:rowOff>
    </xdr:from>
    <xdr:ext cx="405111" cy="259045"/>
    <xdr:sp macro="" textlink="">
      <xdr:nvSpPr>
        <xdr:cNvPr id="483" name="n_3mainValue【消防施設】&#10;有形固定資産減価償却率">
          <a:extLst>
            <a:ext uri="{FF2B5EF4-FFF2-40B4-BE49-F238E27FC236}">
              <a16:creationId xmlns:a16="http://schemas.microsoft.com/office/drawing/2014/main" id="{14E0A185-95E0-4591-8DB6-7E4E72996B5C}"/>
            </a:ext>
          </a:extLst>
        </xdr:cNvPr>
        <xdr:cNvSpPr txBox="1"/>
      </xdr:nvSpPr>
      <xdr:spPr>
        <a:xfrm>
          <a:off x="12171054" y="13737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92364</xdr:rowOff>
    </xdr:from>
    <xdr:ext cx="405111" cy="259045"/>
    <xdr:sp macro="" textlink="">
      <xdr:nvSpPr>
        <xdr:cNvPr id="484" name="n_4mainValue【消防施設】&#10;有形固定資産減価償却率">
          <a:extLst>
            <a:ext uri="{FF2B5EF4-FFF2-40B4-BE49-F238E27FC236}">
              <a16:creationId xmlns:a16="http://schemas.microsoft.com/office/drawing/2014/main" id="{DCAAE04F-D012-4005-A3F2-64FB6045C962}"/>
            </a:ext>
          </a:extLst>
        </xdr:cNvPr>
        <xdr:cNvSpPr txBox="1"/>
      </xdr:nvSpPr>
      <xdr:spPr>
        <a:xfrm>
          <a:off x="11354444" y="13640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5" name="正方形/長方形 484">
          <a:extLst>
            <a:ext uri="{FF2B5EF4-FFF2-40B4-BE49-F238E27FC236}">
              <a16:creationId xmlns:a16="http://schemas.microsoft.com/office/drawing/2014/main" id="{23F7724A-B419-4CD6-8FCA-E664E1656B7A}"/>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6" name="正方形/長方形 485">
          <a:extLst>
            <a:ext uri="{FF2B5EF4-FFF2-40B4-BE49-F238E27FC236}">
              <a16:creationId xmlns:a16="http://schemas.microsoft.com/office/drawing/2014/main" id="{83003291-8505-473E-BBA0-3D77448A1218}"/>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7" name="正方形/長方形 486">
          <a:extLst>
            <a:ext uri="{FF2B5EF4-FFF2-40B4-BE49-F238E27FC236}">
              <a16:creationId xmlns:a16="http://schemas.microsoft.com/office/drawing/2014/main" id="{184E0D45-A7E3-4606-A7B0-A0A4362151A0}"/>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8" name="正方形/長方形 487">
          <a:extLst>
            <a:ext uri="{FF2B5EF4-FFF2-40B4-BE49-F238E27FC236}">
              <a16:creationId xmlns:a16="http://schemas.microsoft.com/office/drawing/2014/main" id="{C10A6EF7-B6AA-4654-88E8-AFE1C789F622}"/>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9" name="正方形/長方形 488">
          <a:extLst>
            <a:ext uri="{FF2B5EF4-FFF2-40B4-BE49-F238E27FC236}">
              <a16:creationId xmlns:a16="http://schemas.microsoft.com/office/drawing/2014/main" id="{589242C0-DF06-472B-BC11-341085278C65}"/>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0" name="正方形/長方形 489">
          <a:extLst>
            <a:ext uri="{FF2B5EF4-FFF2-40B4-BE49-F238E27FC236}">
              <a16:creationId xmlns:a16="http://schemas.microsoft.com/office/drawing/2014/main" id="{9400FDC7-F794-44D9-963E-A71758EDC561}"/>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1" name="正方形/長方形 490">
          <a:extLst>
            <a:ext uri="{FF2B5EF4-FFF2-40B4-BE49-F238E27FC236}">
              <a16:creationId xmlns:a16="http://schemas.microsoft.com/office/drawing/2014/main" id="{883C8AF3-AF91-49F4-96D0-F45DA1B55CA0}"/>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2" name="正方形/長方形 491">
          <a:extLst>
            <a:ext uri="{FF2B5EF4-FFF2-40B4-BE49-F238E27FC236}">
              <a16:creationId xmlns:a16="http://schemas.microsoft.com/office/drawing/2014/main" id="{52AA876E-4BE1-405F-9DA6-9539280B692F}"/>
            </a:ext>
          </a:extLst>
        </xdr:cNvPr>
        <xdr:cNvSpPr/>
      </xdr:nvSpPr>
      <xdr:spPr>
        <a:xfrm>
          <a:off x="164592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3" name="テキスト ボックス 492">
          <a:extLst>
            <a:ext uri="{FF2B5EF4-FFF2-40B4-BE49-F238E27FC236}">
              <a16:creationId xmlns:a16="http://schemas.microsoft.com/office/drawing/2014/main" id="{BF930511-1F33-44D0-A749-78EC6D86617D}"/>
            </a:ext>
          </a:extLst>
        </xdr:cNvPr>
        <xdr:cNvSpPr txBox="1"/>
      </xdr:nvSpPr>
      <xdr:spPr>
        <a:xfrm>
          <a:off x="164401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4" name="直線コネクタ 493">
          <a:extLst>
            <a:ext uri="{FF2B5EF4-FFF2-40B4-BE49-F238E27FC236}">
              <a16:creationId xmlns:a16="http://schemas.microsoft.com/office/drawing/2014/main" id="{B4D8B4AE-F7B2-4F6D-A1B6-417DE3D54E03}"/>
            </a:ext>
          </a:extLst>
        </xdr:cNvPr>
        <xdr:cNvCxnSpPr/>
      </xdr:nvCxnSpPr>
      <xdr:spPr>
        <a:xfrm>
          <a:off x="164592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95" name="直線コネクタ 494">
          <a:extLst>
            <a:ext uri="{FF2B5EF4-FFF2-40B4-BE49-F238E27FC236}">
              <a16:creationId xmlns:a16="http://schemas.microsoft.com/office/drawing/2014/main" id="{07012CDC-F21F-4F4A-9FEB-F02F00271210}"/>
            </a:ext>
          </a:extLst>
        </xdr:cNvPr>
        <xdr:cNvCxnSpPr/>
      </xdr:nvCxnSpPr>
      <xdr:spPr>
        <a:xfrm>
          <a:off x="16459200" y="1478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96" name="テキスト ボックス 495">
          <a:extLst>
            <a:ext uri="{FF2B5EF4-FFF2-40B4-BE49-F238E27FC236}">
              <a16:creationId xmlns:a16="http://schemas.microsoft.com/office/drawing/2014/main" id="{69811F0C-638C-4A36-970D-15FA50B4B643}"/>
            </a:ext>
          </a:extLst>
        </xdr:cNvPr>
        <xdr:cNvSpPr txBox="1"/>
      </xdr:nvSpPr>
      <xdr:spPr>
        <a:xfrm>
          <a:off x="16047266" y="1463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97" name="直線コネクタ 496">
          <a:extLst>
            <a:ext uri="{FF2B5EF4-FFF2-40B4-BE49-F238E27FC236}">
              <a16:creationId xmlns:a16="http://schemas.microsoft.com/office/drawing/2014/main" id="{AC3C3AC0-1085-4090-8BC5-4E858FF31D4F}"/>
            </a:ext>
          </a:extLst>
        </xdr:cNvPr>
        <xdr:cNvCxnSpPr/>
      </xdr:nvCxnSpPr>
      <xdr:spPr>
        <a:xfrm>
          <a:off x="16459200" y="1432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98" name="テキスト ボックス 497">
          <a:extLst>
            <a:ext uri="{FF2B5EF4-FFF2-40B4-BE49-F238E27FC236}">
              <a16:creationId xmlns:a16="http://schemas.microsoft.com/office/drawing/2014/main" id="{33D25AB6-FA25-4019-9CA9-4A0608774221}"/>
            </a:ext>
          </a:extLst>
        </xdr:cNvPr>
        <xdr:cNvSpPr txBox="1"/>
      </xdr:nvSpPr>
      <xdr:spPr>
        <a:xfrm>
          <a:off x="16047266" y="1418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99" name="直線コネクタ 498">
          <a:extLst>
            <a:ext uri="{FF2B5EF4-FFF2-40B4-BE49-F238E27FC236}">
              <a16:creationId xmlns:a16="http://schemas.microsoft.com/office/drawing/2014/main" id="{1E71F358-CAD2-45FC-A0E7-30C5F8EEF05F}"/>
            </a:ext>
          </a:extLst>
        </xdr:cNvPr>
        <xdr:cNvCxnSpPr/>
      </xdr:nvCxnSpPr>
      <xdr:spPr>
        <a:xfrm>
          <a:off x="16459200" y="1386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00" name="テキスト ボックス 499">
          <a:extLst>
            <a:ext uri="{FF2B5EF4-FFF2-40B4-BE49-F238E27FC236}">
              <a16:creationId xmlns:a16="http://schemas.microsoft.com/office/drawing/2014/main" id="{6847198E-B923-4FB9-BC59-5AC61FB8F6D9}"/>
            </a:ext>
          </a:extLst>
        </xdr:cNvPr>
        <xdr:cNvSpPr txBox="1"/>
      </xdr:nvSpPr>
      <xdr:spPr>
        <a:xfrm>
          <a:off x="16047266" y="137280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01" name="直線コネクタ 500">
          <a:extLst>
            <a:ext uri="{FF2B5EF4-FFF2-40B4-BE49-F238E27FC236}">
              <a16:creationId xmlns:a16="http://schemas.microsoft.com/office/drawing/2014/main" id="{E05D8F01-DDC9-4E30-BE55-E05D7422EEA2}"/>
            </a:ext>
          </a:extLst>
        </xdr:cNvPr>
        <xdr:cNvCxnSpPr/>
      </xdr:nvCxnSpPr>
      <xdr:spPr>
        <a:xfrm>
          <a:off x="16459200" y="1341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02" name="テキスト ボックス 501">
          <a:extLst>
            <a:ext uri="{FF2B5EF4-FFF2-40B4-BE49-F238E27FC236}">
              <a16:creationId xmlns:a16="http://schemas.microsoft.com/office/drawing/2014/main" id="{B12F892A-F6D9-4211-A14E-D31B16396477}"/>
            </a:ext>
          </a:extLst>
        </xdr:cNvPr>
        <xdr:cNvSpPr txBox="1"/>
      </xdr:nvSpPr>
      <xdr:spPr>
        <a:xfrm>
          <a:off x="16047266" y="1326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3" name="直線コネクタ 502">
          <a:extLst>
            <a:ext uri="{FF2B5EF4-FFF2-40B4-BE49-F238E27FC236}">
              <a16:creationId xmlns:a16="http://schemas.microsoft.com/office/drawing/2014/main" id="{DB94C5D6-08FC-49A2-93A4-71EAEA7F70ED}"/>
            </a:ext>
          </a:extLst>
        </xdr:cNvPr>
        <xdr:cNvCxnSpPr/>
      </xdr:nvCxnSpPr>
      <xdr:spPr>
        <a:xfrm>
          <a:off x="164592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4" name="テキスト ボックス 503">
          <a:extLst>
            <a:ext uri="{FF2B5EF4-FFF2-40B4-BE49-F238E27FC236}">
              <a16:creationId xmlns:a16="http://schemas.microsoft.com/office/drawing/2014/main" id="{B3C1E977-D3BF-4DF7-8F35-656E695ECA1C}"/>
            </a:ext>
          </a:extLst>
        </xdr:cNvPr>
        <xdr:cNvSpPr txBox="1"/>
      </xdr:nvSpPr>
      <xdr:spPr>
        <a:xfrm>
          <a:off x="16047266"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5" name="【消防施設】&#10;一人当たり面積グラフ枠">
          <a:extLst>
            <a:ext uri="{FF2B5EF4-FFF2-40B4-BE49-F238E27FC236}">
              <a16:creationId xmlns:a16="http://schemas.microsoft.com/office/drawing/2014/main" id="{8EF83D0F-B121-4585-B50D-ECDD34037041}"/>
            </a:ext>
          </a:extLst>
        </xdr:cNvPr>
        <xdr:cNvSpPr/>
      </xdr:nvSpPr>
      <xdr:spPr>
        <a:xfrm>
          <a:off x="164592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58674</xdr:rowOff>
    </xdr:from>
    <xdr:to>
      <xdr:col>116</xdr:col>
      <xdr:colOff>62864</xdr:colOff>
      <xdr:row>86</xdr:row>
      <xdr:rowOff>17526</xdr:rowOff>
    </xdr:to>
    <xdr:cxnSp macro="">
      <xdr:nvCxnSpPr>
        <xdr:cNvPr id="506" name="直線コネクタ 505">
          <a:extLst>
            <a:ext uri="{FF2B5EF4-FFF2-40B4-BE49-F238E27FC236}">
              <a16:creationId xmlns:a16="http://schemas.microsoft.com/office/drawing/2014/main" id="{0EB61FB5-84B8-4AE5-88E8-3BDD3629A975}"/>
            </a:ext>
          </a:extLst>
        </xdr:cNvPr>
        <xdr:cNvCxnSpPr/>
      </xdr:nvCxnSpPr>
      <xdr:spPr>
        <a:xfrm flipV="1">
          <a:off x="19947254" y="13599414"/>
          <a:ext cx="0" cy="1166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21353</xdr:rowOff>
    </xdr:from>
    <xdr:ext cx="469744" cy="259045"/>
    <xdr:sp macro="" textlink="">
      <xdr:nvSpPr>
        <xdr:cNvPr id="507" name="【消防施設】&#10;一人当たり面積最小値テキスト">
          <a:extLst>
            <a:ext uri="{FF2B5EF4-FFF2-40B4-BE49-F238E27FC236}">
              <a16:creationId xmlns:a16="http://schemas.microsoft.com/office/drawing/2014/main" id="{DE66DCE9-A452-44EA-ABBF-96E903F8589A}"/>
            </a:ext>
          </a:extLst>
        </xdr:cNvPr>
        <xdr:cNvSpPr txBox="1"/>
      </xdr:nvSpPr>
      <xdr:spPr>
        <a:xfrm>
          <a:off x="19985990" y="1476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17526</xdr:rowOff>
    </xdr:from>
    <xdr:to>
      <xdr:col>116</xdr:col>
      <xdr:colOff>152400</xdr:colOff>
      <xdr:row>86</xdr:row>
      <xdr:rowOff>17526</xdr:rowOff>
    </xdr:to>
    <xdr:cxnSp macro="">
      <xdr:nvCxnSpPr>
        <xdr:cNvPr id="508" name="直線コネクタ 507">
          <a:extLst>
            <a:ext uri="{FF2B5EF4-FFF2-40B4-BE49-F238E27FC236}">
              <a16:creationId xmlns:a16="http://schemas.microsoft.com/office/drawing/2014/main" id="{079FE544-8093-4521-9D6B-AE90A6D4E82D}"/>
            </a:ext>
          </a:extLst>
        </xdr:cNvPr>
        <xdr:cNvCxnSpPr/>
      </xdr:nvCxnSpPr>
      <xdr:spPr>
        <a:xfrm>
          <a:off x="19885660" y="147660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5351</xdr:rowOff>
    </xdr:from>
    <xdr:ext cx="469744" cy="259045"/>
    <xdr:sp macro="" textlink="">
      <xdr:nvSpPr>
        <xdr:cNvPr id="509" name="【消防施設】&#10;一人当たり面積最大値テキスト">
          <a:extLst>
            <a:ext uri="{FF2B5EF4-FFF2-40B4-BE49-F238E27FC236}">
              <a16:creationId xmlns:a16="http://schemas.microsoft.com/office/drawing/2014/main" id="{9906CBEE-576A-4DE2-9A21-8CFB9D671BA7}"/>
            </a:ext>
          </a:extLst>
        </xdr:cNvPr>
        <xdr:cNvSpPr txBox="1"/>
      </xdr:nvSpPr>
      <xdr:spPr>
        <a:xfrm>
          <a:off x="19985990" y="13380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58674</xdr:rowOff>
    </xdr:from>
    <xdr:to>
      <xdr:col>116</xdr:col>
      <xdr:colOff>152400</xdr:colOff>
      <xdr:row>79</xdr:row>
      <xdr:rowOff>58674</xdr:rowOff>
    </xdr:to>
    <xdr:cxnSp macro="">
      <xdr:nvCxnSpPr>
        <xdr:cNvPr id="510" name="直線コネクタ 509">
          <a:extLst>
            <a:ext uri="{FF2B5EF4-FFF2-40B4-BE49-F238E27FC236}">
              <a16:creationId xmlns:a16="http://schemas.microsoft.com/office/drawing/2014/main" id="{C3D5AFB5-0535-4E03-84DB-7D65540C0CF5}"/>
            </a:ext>
          </a:extLst>
        </xdr:cNvPr>
        <xdr:cNvCxnSpPr/>
      </xdr:nvCxnSpPr>
      <xdr:spPr>
        <a:xfrm>
          <a:off x="19885660" y="135994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170197</xdr:rowOff>
    </xdr:from>
    <xdr:ext cx="469744" cy="259045"/>
    <xdr:sp macro="" textlink="">
      <xdr:nvSpPr>
        <xdr:cNvPr id="511" name="【消防施設】&#10;一人当たり面積平均値テキスト">
          <a:extLst>
            <a:ext uri="{FF2B5EF4-FFF2-40B4-BE49-F238E27FC236}">
              <a16:creationId xmlns:a16="http://schemas.microsoft.com/office/drawing/2014/main" id="{E5BA252D-5A07-4E39-9A05-4679CD01DD7A}"/>
            </a:ext>
          </a:extLst>
        </xdr:cNvPr>
        <xdr:cNvSpPr txBox="1"/>
      </xdr:nvSpPr>
      <xdr:spPr>
        <a:xfrm>
          <a:off x="19985990" y="14232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147320</xdr:rowOff>
    </xdr:from>
    <xdr:to>
      <xdr:col>116</xdr:col>
      <xdr:colOff>114300</xdr:colOff>
      <xdr:row>84</xdr:row>
      <xdr:rowOff>77470</xdr:rowOff>
    </xdr:to>
    <xdr:sp macro="" textlink="">
      <xdr:nvSpPr>
        <xdr:cNvPr id="512" name="フローチャート: 判断 511">
          <a:extLst>
            <a:ext uri="{FF2B5EF4-FFF2-40B4-BE49-F238E27FC236}">
              <a16:creationId xmlns:a16="http://schemas.microsoft.com/office/drawing/2014/main" id="{8D31FA0F-5F00-442E-9EEA-9DE99CB44522}"/>
            </a:ext>
          </a:extLst>
        </xdr:cNvPr>
        <xdr:cNvSpPr/>
      </xdr:nvSpPr>
      <xdr:spPr>
        <a:xfrm>
          <a:off x="19904710" y="1437576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5587</xdr:rowOff>
    </xdr:from>
    <xdr:to>
      <xdr:col>112</xdr:col>
      <xdr:colOff>38100</xdr:colOff>
      <xdr:row>84</xdr:row>
      <xdr:rowOff>107187</xdr:rowOff>
    </xdr:to>
    <xdr:sp macro="" textlink="">
      <xdr:nvSpPr>
        <xdr:cNvPr id="513" name="フローチャート: 判断 512">
          <a:extLst>
            <a:ext uri="{FF2B5EF4-FFF2-40B4-BE49-F238E27FC236}">
              <a16:creationId xmlns:a16="http://schemas.microsoft.com/office/drawing/2014/main" id="{253F0605-8D59-4A0A-BC5E-C0DA1D40419F}"/>
            </a:ext>
          </a:extLst>
        </xdr:cNvPr>
        <xdr:cNvSpPr/>
      </xdr:nvSpPr>
      <xdr:spPr>
        <a:xfrm>
          <a:off x="19161760" y="1440929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7874</xdr:rowOff>
    </xdr:from>
    <xdr:to>
      <xdr:col>107</xdr:col>
      <xdr:colOff>101600</xdr:colOff>
      <xdr:row>84</xdr:row>
      <xdr:rowOff>109474</xdr:rowOff>
    </xdr:to>
    <xdr:sp macro="" textlink="">
      <xdr:nvSpPr>
        <xdr:cNvPr id="514" name="フローチャート: 判断 513">
          <a:extLst>
            <a:ext uri="{FF2B5EF4-FFF2-40B4-BE49-F238E27FC236}">
              <a16:creationId xmlns:a16="http://schemas.microsoft.com/office/drawing/2014/main" id="{AD4C2057-D639-4A67-9ACC-ACA8D0BDB06C}"/>
            </a:ext>
          </a:extLst>
        </xdr:cNvPr>
        <xdr:cNvSpPr/>
      </xdr:nvSpPr>
      <xdr:spPr>
        <a:xfrm>
          <a:off x="18345150" y="14411579"/>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515" name="フローチャート: 判断 514">
          <a:extLst>
            <a:ext uri="{FF2B5EF4-FFF2-40B4-BE49-F238E27FC236}">
              <a16:creationId xmlns:a16="http://schemas.microsoft.com/office/drawing/2014/main" id="{B02603B1-C5E6-411C-A3B5-48E5193F9462}"/>
            </a:ext>
          </a:extLst>
        </xdr:cNvPr>
        <xdr:cNvSpPr/>
      </xdr:nvSpPr>
      <xdr:spPr>
        <a:xfrm>
          <a:off x="17547590" y="14402815"/>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10161</xdr:rowOff>
    </xdr:from>
    <xdr:to>
      <xdr:col>98</xdr:col>
      <xdr:colOff>38100</xdr:colOff>
      <xdr:row>84</xdr:row>
      <xdr:rowOff>111761</xdr:rowOff>
    </xdr:to>
    <xdr:sp macro="" textlink="">
      <xdr:nvSpPr>
        <xdr:cNvPr id="516" name="フローチャート: 判断 515">
          <a:extLst>
            <a:ext uri="{FF2B5EF4-FFF2-40B4-BE49-F238E27FC236}">
              <a16:creationId xmlns:a16="http://schemas.microsoft.com/office/drawing/2014/main" id="{3BF56530-FDED-4B73-A51E-EB9407E4E2BA}"/>
            </a:ext>
          </a:extLst>
        </xdr:cNvPr>
        <xdr:cNvSpPr/>
      </xdr:nvSpPr>
      <xdr:spPr>
        <a:xfrm>
          <a:off x="16761460" y="14413866"/>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7" name="テキスト ボックス 516">
          <a:extLst>
            <a:ext uri="{FF2B5EF4-FFF2-40B4-BE49-F238E27FC236}">
              <a16:creationId xmlns:a16="http://schemas.microsoft.com/office/drawing/2014/main" id="{F5DE091E-6DF8-4CB2-B826-D11440A81D74}"/>
            </a:ext>
          </a:extLst>
        </xdr:cNvPr>
        <xdr:cNvSpPr txBox="1"/>
      </xdr:nvSpPr>
      <xdr:spPr>
        <a:xfrm>
          <a:off x="197764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8" name="テキスト ボックス 517">
          <a:extLst>
            <a:ext uri="{FF2B5EF4-FFF2-40B4-BE49-F238E27FC236}">
              <a16:creationId xmlns:a16="http://schemas.microsoft.com/office/drawing/2014/main" id="{A526CB5E-1139-47AC-8B0C-FC519785BE94}"/>
            </a:ext>
          </a:extLst>
        </xdr:cNvPr>
        <xdr:cNvSpPr txBox="1"/>
      </xdr:nvSpPr>
      <xdr:spPr>
        <a:xfrm>
          <a:off x="19033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9" name="テキスト ボックス 518">
          <a:extLst>
            <a:ext uri="{FF2B5EF4-FFF2-40B4-BE49-F238E27FC236}">
              <a16:creationId xmlns:a16="http://schemas.microsoft.com/office/drawing/2014/main" id="{27EE1590-8647-468C-9120-B17B4BD5918F}"/>
            </a:ext>
          </a:extLst>
        </xdr:cNvPr>
        <xdr:cNvSpPr txBox="1"/>
      </xdr:nvSpPr>
      <xdr:spPr>
        <a:xfrm>
          <a:off x="18228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0" name="テキスト ボックス 519">
          <a:extLst>
            <a:ext uri="{FF2B5EF4-FFF2-40B4-BE49-F238E27FC236}">
              <a16:creationId xmlns:a16="http://schemas.microsoft.com/office/drawing/2014/main" id="{5A609C4C-C7B8-406E-9862-20F7E3D98978}"/>
            </a:ext>
          </a:extLst>
        </xdr:cNvPr>
        <xdr:cNvSpPr txBox="1"/>
      </xdr:nvSpPr>
      <xdr:spPr>
        <a:xfrm>
          <a:off x="17430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1" name="テキスト ボックス 520">
          <a:extLst>
            <a:ext uri="{FF2B5EF4-FFF2-40B4-BE49-F238E27FC236}">
              <a16:creationId xmlns:a16="http://schemas.microsoft.com/office/drawing/2014/main" id="{969F2F1B-26E9-4EEF-845A-0DE45B9B98A3}"/>
            </a:ext>
          </a:extLst>
        </xdr:cNvPr>
        <xdr:cNvSpPr txBox="1"/>
      </xdr:nvSpPr>
      <xdr:spPr>
        <a:xfrm>
          <a:off x="166331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119887</xdr:rowOff>
    </xdr:from>
    <xdr:to>
      <xdr:col>116</xdr:col>
      <xdr:colOff>114300</xdr:colOff>
      <xdr:row>85</xdr:row>
      <xdr:rowOff>50037</xdr:rowOff>
    </xdr:to>
    <xdr:sp macro="" textlink="">
      <xdr:nvSpPr>
        <xdr:cNvPr id="522" name="楕円 521">
          <a:extLst>
            <a:ext uri="{FF2B5EF4-FFF2-40B4-BE49-F238E27FC236}">
              <a16:creationId xmlns:a16="http://schemas.microsoft.com/office/drawing/2014/main" id="{4F63B76E-0FE7-4D6B-89D0-B6162364B267}"/>
            </a:ext>
          </a:extLst>
        </xdr:cNvPr>
        <xdr:cNvSpPr/>
      </xdr:nvSpPr>
      <xdr:spPr>
        <a:xfrm>
          <a:off x="19904710" y="14523592"/>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98314</xdr:rowOff>
    </xdr:from>
    <xdr:ext cx="469744" cy="259045"/>
    <xdr:sp macro="" textlink="">
      <xdr:nvSpPr>
        <xdr:cNvPr id="523" name="【消防施設】&#10;一人当たり面積該当値テキスト">
          <a:extLst>
            <a:ext uri="{FF2B5EF4-FFF2-40B4-BE49-F238E27FC236}">
              <a16:creationId xmlns:a16="http://schemas.microsoft.com/office/drawing/2014/main" id="{65BD2647-B29A-49CA-AEFD-AFBF44BE5A62}"/>
            </a:ext>
          </a:extLst>
        </xdr:cNvPr>
        <xdr:cNvSpPr txBox="1"/>
      </xdr:nvSpPr>
      <xdr:spPr>
        <a:xfrm>
          <a:off x="19985990" y="14496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126746</xdr:rowOff>
    </xdr:from>
    <xdr:to>
      <xdr:col>112</xdr:col>
      <xdr:colOff>38100</xdr:colOff>
      <xdr:row>85</xdr:row>
      <xdr:rowOff>56896</xdr:rowOff>
    </xdr:to>
    <xdr:sp macro="" textlink="">
      <xdr:nvSpPr>
        <xdr:cNvPr id="524" name="楕円 523">
          <a:extLst>
            <a:ext uri="{FF2B5EF4-FFF2-40B4-BE49-F238E27FC236}">
              <a16:creationId xmlns:a16="http://schemas.microsoft.com/office/drawing/2014/main" id="{D2164000-6061-449F-9A10-8CDF54E385B7}"/>
            </a:ext>
          </a:extLst>
        </xdr:cNvPr>
        <xdr:cNvSpPr/>
      </xdr:nvSpPr>
      <xdr:spPr>
        <a:xfrm>
          <a:off x="19161760" y="1453235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170687</xdr:rowOff>
    </xdr:from>
    <xdr:to>
      <xdr:col>116</xdr:col>
      <xdr:colOff>63500</xdr:colOff>
      <xdr:row>85</xdr:row>
      <xdr:rowOff>6096</xdr:rowOff>
    </xdr:to>
    <xdr:cxnSp macro="">
      <xdr:nvCxnSpPr>
        <xdr:cNvPr id="525" name="直線コネクタ 524">
          <a:extLst>
            <a:ext uri="{FF2B5EF4-FFF2-40B4-BE49-F238E27FC236}">
              <a16:creationId xmlns:a16="http://schemas.microsoft.com/office/drawing/2014/main" id="{EA96B4BD-090D-44BC-A0B4-7CE145F788BC}"/>
            </a:ext>
          </a:extLst>
        </xdr:cNvPr>
        <xdr:cNvCxnSpPr/>
      </xdr:nvCxnSpPr>
      <xdr:spPr>
        <a:xfrm flipV="1">
          <a:off x="19204940" y="14576297"/>
          <a:ext cx="742950" cy="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119887</xdr:rowOff>
    </xdr:from>
    <xdr:to>
      <xdr:col>107</xdr:col>
      <xdr:colOff>101600</xdr:colOff>
      <xdr:row>85</xdr:row>
      <xdr:rowOff>50037</xdr:rowOff>
    </xdr:to>
    <xdr:sp macro="" textlink="">
      <xdr:nvSpPr>
        <xdr:cNvPr id="526" name="楕円 525">
          <a:extLst>
            <a:ext uri="{FF2B5EF4-FFF2-40B4-BE49-F238E27FC236}">
              <a16:creationId xmlns:a16="http://schemas.microsoft.com/office/drawing/2014/main" id="{66697997-81F0-4E3A-8783-7CA6855B9E65}"/>
            </a:ext>
          </a:extLst>
        </xdr:cNvPr>
        <xdr:cNvSpPr/>
      </xdr:nvSpPr>
      <xdr:spPr>
        <a:xfrm>
          <a:off x="18345150" y="14523592"/>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170687</xdr:rowOff>
    </xdr:from>
    <xdr:to>
      <xdr:col>111</xdr:col>
      <xdr:colOff>177800</xdr:colOff>
      <xdr:row>85</xdr:row>
      <xdr:rowOff>6096</xdr:rowOff>
    </xdr:to>
    <xdr:cxnSp macro="">
      <xdr:nvCxnSpPr>
        <xdr:cNvPr id="527" name="直線コネクタ 526">
          <a:extLst>
            <a:ext uri="{FF2B5EF4-FFF2-40B4-BE49-F238E27FC236}">
              <a16:creationId xmlns:a16="http://schemas.microsoft.com/office/drawing/2014/main" id="{319064D2-1F13-4F81-8C1E-6276C70E963A}"/>
            </a:ext>
          </a:extLst>
        </xdr:cNvPr>
        <xdr:cNvCxnSpPr/>
      </xdr:nvCxnSpPr>
      <xdr:spPr>
        <a:xfrm>
          <a:off x="18399760" y="14576297"/>
          <a:ext cx="805180" cy="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135889</xdr:rowOff>
    </xdr:from>
    <xdr:to>
      <xdr:col>102</xdr:col>
      <xdr:colOff>165100</xdr:colOff>
      <xdr:row>85</xdr:row>
      <xdr:rowOff>66039</xdr:rowOff>
    </xdr:to>
    <xdr:sp macro="" textlink="">
      <xdr:nvSpPr>
        <xdr:cNvPr id="528" name="楕円 527">
          <a:extLst>
            <a:ext uri="{FF2B5EF4-FFF2-40B4-BE49-F238E27FC236}">
              <a16:creationId xmlns:a16="http://schemas.microsoft.com/office/drawing/2014/main" id="{5E51450F-4785-4264-A0DC-7334EF36DE19}"/>
            </a:ext>
          </a:extLst>
        </xdr:cNvPr>
        <xdr:cNvSpPr/>
      </xdr:nvSpPr>
      <xdr:spPr>
        <a:xfrm>
          <a:off x="17547590" y="14533879"/>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170687</xdr:rowOff>
    </xdr:from>
    <xdr:to>
      <xdr:col>107</xdr:col>
      <xdr:colOff>50800</xdr:colOff>
      <xdr:row>85</xdr:row>
      <xdr:rowOff>15239</xdr:rowOff>
    </xdr:to>
    <xdr:cxnSp macro="">
      <xdr:nvCxnSpPr>
        <xdr:cNvPr id="529" name="直線コネクタ 528">
          <a:extLst>
            <a:ext uri="{FF2B5EF4-FFF2-40B4-BE49-F238E27FC236}">
              <a16:creationId xmlns:a16="http://schemas.microsoft.com/office/drawing/2014/main" id="{31316963-F8BF-4ED1-A506-F58A19F51BF2}"/>
            </a:ext>
          </a:extLst>
        </xdr:cNvPr>
        <xdr:cNvCxnSpPr/>
      </xdr:nvCxnSpPr>
      <xdr:spPr>
        <a:xfrm flipV="1">
          <a:off x="17602200" y="14576297"/>
          <a:ext cx="79756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135889</xdr:rowOff>
    </xdr:from>
    <xdr:to>
      <xdr:col>98</xdr:col>
      <xdr:colOff>38100</xdr:colOff>
      <xdr:row>85</xdr:row>
      <xdr:rowOff>66039</xdr:rowOff>
    </xdr:to>
    <xdr:sp macro="" textlink="">
      <xdr:nvSpPr>
        <xdr:cNvPr id="530" name="楕円 529">
          <a:extLst>
            <a:ext uri="{FF2B5EF4-FFF2-40B4-BE49-F238E27FC236}">
              <a16:creationId xmlns:a16="http://schemas.microsoft.com/office/drawing/2014/main" id="{5FE8C509-EDAC-4794-8308-9E15D9440785}"/>
            </a:ext>
          </a:extLst>
        </xdr:cNvPr>
        <xdr:cNvSpPr/>
      </xdr:nvSpPr>
      <xdr:spPr>
        <a:xfrm>
          <a:off x="16761460" y="1453387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15239</xdr:rowOff>
    </xdr:from>
    <xdr:to>
      <xdr:col>102</xdr:col>
      <xdr:colOff>114300</xdr:colOff>
      <xdr:row>85</xdr:row>
      <xdr:rowOff>15239</xdr:rowOff>
    </xdr:to>
    <xdr:cxnSp macro="">
      <xdr:nvCxnSpPr>
        <xdr:cNvPr id="531" name="直線コネクタ 530">
          <a:extLst>
            <a:ext uri="{FF2B5EF4-FFF2-40B4-BE49-F238E27FC236}">
              <a16:creationId xmlns:a16="http://schemas.microsoft.com/office/drawing/2014/main" id="{7BE4F641-8B6B-460A-B519-D9607EA7A4A1}"/>
            </a:ext>
          </a:extLst>
        </xdr:cNvPr>
        <xdr:cNvCxnSpPr/>
      </xdr:nvCxnSpPr>
      <xdr:spPr>
        <a:xfrm>
          <a:off x="16804640" y="14592299"/>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123714</xdr:rowOff>
    </xdr:from>
    <xdr:ext cx="469744" cy="259045"/>
    <xdr:sp macro="" textlink="">
      <xdr:nvSpPr>
        <xdr:cNvPr id="532" name="n_1aveValue【消防施設】&#10;一人当たり面積">
          <a:extLst>
            <a:ext uri="{FF2B5EF4-FFF2-40B4-BE49-F238E27FC236}">
              <a16:creationId xmlns:a16="http://schemas.microsoft.com/office/drawing/2014/main" id="{AD2FFAC5-7847-46D7-89BB-307DFA15650A}"/>
            </a:ext>
          </a:extLst>
        </xdr:cNvPr>
        <xdr:cNvSpPr txBox="1"/>
      </xdr:nvSpPr>
      <xdr:spPr>
        <a:xfrm>
          <a:off x="18982132" y="14184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126001</xdr:rowOff>
    </xdr:from>
    <xdr:ext cx="469744" cy="259045"/>
    <xdr:sp macro="" textlink="">
      <xdr:nvSpPr>
        <xdr:cNvPr id="533" name="n_2aveValue【消防施設】&#10;一人当たり面積">
          <a:extLst>
            <a:ext uri="{FF2B5EF4-FFF2-40B4-BE49-F238E27FC236}">
              <a16:creationId xmlns:a16="http://schemas.microsoft.com/office/drawing/2014/main" id="{4684419C-74C4-42EC-AE7B-5A74862C66F5}"/>
            </a:ext>
          </a:extLst>
        </xdr:cNvPr>
        <xdr:cNvSpPr txBox="1"/>
      </xdr:nvSpPr>
      <xdr:spPr>
        <a:xfrm>
          <a:off x="18182032" y="1418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119142</xdr:rowOff>
    </xdr:from>
    <xdr:ext cx="469744" cy="259045"/>
    <xdr:sp macro="" textlink="">
      <xdr:nvSpPr>
        <xdr:cNvPr id="534" name="n_3aveValue【消防施設】&#10;一人当たり面積">
          <a:extLst>
            <a:ext uri="{FF2B5EF4-FFF2-40B4-BE49-F238E27FC236}">
              <a16:creationId xmlns:a16="http://schemas.microsoft.com/office/drawing/2014/main" id="{D1DB587C-1172-4EDE-802C-5785CB0FC862}"/>
            </a:ext>
          </a:extLst>
        </xdr:cNvPr>
        <xdr:cNvSpPr txBox="1"/>
      </xdr:nvSpPr>
      <xdr:spPr>
        <a:xfrm>
          <a:off x="17384472" y="1417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128288</xdr:rowOff>
    </xdr:from>
    <xdr:ext cx="469744" cy="259045"/>
    <xdr:sp macro="" textlink="">
      <xdr:nvSpPr>
        <xdr:cNvPr id="535" name="n_4aveValue【消防施設】&#10;一人当たり面積">
          <a:extLst>
            <a:ext uri="{FF2B5EF4-FFF2-40B4-BE49-F238E27FC236}">
              <a16:creationId xmlns:a16="http://schemas.microsoft.com/office/drawing/2014/main" id="{EEEA5697-8BAB-44FB-8606-ED23315CC0AF}"/>
            </a:ext>
          </a:extLst>
        </xdr:cNvPr>
        <xdr:cNvSpPr txBox="1"/>
      </xdr:nvSpPr>
      <xdr:spPr>
        <a:xfrm>
          <a:off x="16588817" y="1419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48023</xdr:rowOff>
    </xdr:from>
    <xdr:ext cx="469744" cy="259045"/>
    <xdr:sp macro="" textlink="">
      <xdr:nvSpPr>
        <xdr:cNvPr id="536" name="n_1mainValue【消防施設】&#10;一人当たり面積">
          <a:extLst>
            <a:ext uri="{FF2B5EF4-FFF2-40B4-BE49-F238E27FC236}">
              <a16:creationId xmlns:a16="http://schemas.microsoft.com/office/drawing/2014/main" id="{511A9433-A206-4FF3-9A4A-A984F1EE621D}"/>
            </a:ext>
          </a:extLst>
        </xdr:cNvPr>
        <xdr:cNvSpPr txBox="1"/>
      </xdr:nvSpPr>
      <xdr:spPr>
        <a:xfrm>
          <a:off x="18982132" y="1462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41164</xdr:rowOff>
    </xdr:from>
    <xdr:ext cx="469744" cy="259045"/>
    <xdr:sp macro="" textlink="">
      <xdr:nvSpPr>
        <xdr:cNvPr id="537" name="n_2mainValue【消防施設】&#10;一人当たり面積">
          <a:extLst>
            <a:ext uri="{FF2B5EF4-FFF2-40B4-BE49-F238E27FC236}">
              <a16:creationId xmlns:a16="http://schemas.microsoft.com/office/drawing/2014/main" id="{97FD3F01-7D07-40B7-87C4-DE0EAD6AB678}"/>
            </a:ext>
          </a:extLst>
        </xdr:cNvPr>
        <xdr:cNvSpPr txBox="1"/>
      </xdr:nvSpPr>
      <xdr:spPr>
        <a:xfrm>
          <a:off x="18182032" y="1461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57166</xdr:rowOff>
    </xdr:from>
    <xdr:ext cx="469744" cy="259045"/>
    <xdr:sp macro="" textlink="">
      <xdr:nvSpPr>
        <xdr:cNvPr id="538" name="n_3mainValue【消防施設】&#10;一人当たり面積">
          <a:extLst>
            <a:ext uri="{FF2B5EF4-FFF2-40B4-BE49-F238E27FC236}">
              <a16:creationId xmlns:a16="http://schemas.microsoft.com/office/drawing/2014/main" id="{3BD13D7D-275F-4465-81C5-B542503838E4}"/>
            </a:ext>
          </a:extLst>
        </xdr:cNvPr>
        <xdr:cNvSpPr txBox="1"/>
      </xdr:nvSpPr>
      <xdr:spPr>
        <a:xfrm>
          <a:off x="17384472" y="14626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57166</xdr:rowOff>
    </xdr:from>
    <xdr:ext cx="469744" cy="259045"/>
    <xdr:sp macro="" textlink="">
      <xdr:nvSpPr>
        <xdr:cNvPr id="539" name="n_4mainValue【消防施設】&#10;一人当たり面積">
          <a:extLst>
            <a:ext uri="{FF2B5EF4-FFF2-40B4-BE49-F238E27FC236}">
              <a16:creationId xmlns:a16="http://schemas.microsoft.com/office/drawing/2014/main" id="{0591FA6D-0738-4D32-A4C9-49B2D8CD27CA}"/>
            </a:ext>
          </a:extLst>
        </xdr:cNvPr>
        <xdr:cNvSpPr txBox="1"/>
      </xdr:nvSpPr>
      <xdr:spPr>
        <a:xfrm>
          <a:off x="16588817" y="14626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0" name="正方形/長方形 539">
          <a:extLst>
            <a:ext uri="{FF2B5EF4-FFF2-40B4-BE49-F238E27FC236}">
              <a16:creationId xmlns:a16="http://schemas.microsoft.com/office/drawing/2014/main" id="{45F7B28E-FFAB-4646-B39E-D0E38B16D8A8}"/>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1" name="正方形/長方形 540">
          <a:extLst>
            <a:ext uri="{FF2B5EF4-FFF2-40B4-BE49-F238E27FC236}">
              <a16:creationId xmlns:a16="http://schemas.microsoft.com/office/drawing/2014/main" id="{14C0ECDB-6311-4B80-9324-0FDE53EAC07F}"/>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2" name="正方形/長方形 541">
          <a:extLst>
            <a:ext uri="{FF2B5EF4-FFF2-40B4-BE49-F238E27FC236}">
              <a16:creationId xmlns:a16="http://schemas.microsoft.com/office/drawing/2014/main" id="{21863F3E-C069-4F8C-AF7C-6AD118F490A6}"/>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3" name="正方形/長方形 542">
          <a:extLst>
            <a:ext uri="{FF2B5EF4-FFF2-40B4-BE49-F238E27FC236}">
              <a16:creationId xmlns:a16="http://schemas.microsoft.com/office/drawing/2014/main" id="{C397B919-4879-4EF5-928A-91269744ABA2}"/>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4" name="正方形/長方形 543">
          <a:extLst>
            <a:ext uri="{FF2B5EF4-FFF2-40B4-BE49-F238E27FC236}">
              <a16:creationId xmlns:a16="http://schemas.microsoft.com/office/drawing/2014/main" id="{F8E33A00-54D4-44F5-B9F8-EA0E6361569A}"/>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5" name="正方形/長方形 544">
          <a:extLst>
            <a:ext uri="{FF2B5EF4-FFF2-40B4-BE49-F238E27FC236}">
              <a16:creationId xmlns:a16="http://schemas.microsoft.com/office/drawing/2014/main" id="{B57095E9-4443-4F1A-A6B0-836E82AE76FC}"/>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6" name="正方形/長方形 545">
          <a:extLst>
            <a:ext uri="{FF2B5EF4-FFF2-40B4-BE49-F238E27FC236}">
              <a16:creationId xmlns:a16="http://schemas.microsoft.com/office/drawing/2014/main" id="{0B27C9CD-D14C-483F-8534-80577DAEC257}"/>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7" name="正方形/長方形 546">
          <a:extLst>
            <a:ext uri="{FF2B5EF4-FFF2-40B4-BE49-F238E27FC236}">
              <a16:creationId xmlns:a16="http://schemas.microsoft.com/office/drawing/2014/main" id="{895B73A5-951B-41C1-B8D4-7E9C10C83E3C}"/>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8" name="テキスト ボックス 547">
          <a:extLst>
            <a:ext uri="{FF2B5EF4-FFF2-40B4-BE49-F238E27FC236}">
              <a16:creationId xmlns:a16="http://schemas.microsoft.com/office/drawing/2014/main" id="{CEA9671A-87AA-41C6-A200-EDD65F2E3B07}"/>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9" name="直線コネクタ 548">
          <a:extLst>
            <a:ext uri="{FF2B5EF4-FFF2-40B4-BE49-F238E27FC236}">
              <a16:creationId xmlns:a16="http://schemas.microsoft.com/office/drawing/2014/main" id="{3E963B62-6657-487C-8275-B631529727E6}"/>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0" name="テキスト ボックス 549">
          <a:extLst>
            <a:ext uri="{FF2B5EF4-FFF2-40B4-BE49-F238E27FC236}">
              <a16:creationId xmlns:a16="http://schemas.microsoft.com/office/drawing/2014/main" id="{9D8D95C3-F6EE-4472-96E4-7205371B696D}"/>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1" name="直線コネクタ 550">
          <a:extLst>
            <a:ext uri="{FF2B5EF4-FFF2-40B4-BE49-F238E27FC236}">
              <a16:creationId xmlns:a16="http://schemas.microsoft.com/office/drawing/2014/main" id="{9A491C6E-7B46-47DC-8D3F-93C1094640FB}"/>
            </a:ext>
          </a:extLst>
        </xdr:cNvPr>
        <xdr:cNvCxnSpPr/>
      </xdr:nvCxnSpPr>
      <xdr:spPr>
        <a:xfrm>
          <a:off x="1120394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52" name="テキスト ボックス 551">
          <a:extLst>
            <a:ext uri="{FF2B5EF4-FFF2-40B4-BE49-F238E27FC236}">
              <a16:creationId xmlns:a16="http://schemas.microsoft.com/office/drawing/2014/main" id="{40C72704-B903-4FC9-A685-A905D1D18494}"/>
            </a:ext>
          </a:extLst>
        </xdr:cNvPr>
        <xdr:cNvSpPr txBox="1"/>
      </xdr:nvSpPr>
      <xdr:spPr>
        <a:xfrm>
          <a:off x="10801531"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3" name="直線コネクタ 552">
          <a:extLst>
            <a:ext uri="{FF2B5EF4-FFF2-40B4-BE49-F238E27FC236}">
              <a16:creationId xmlns:a16="http://schemas.microsoft.com/office/drawing/2014/main" id="{A4365BE5-3389-4D7D-ADC3-AA600159DF39}"/>
            </a:ext>
          </a:extLst>
        </xdr:cNvPr>
        <xdr:cNvCxnSpPr/>
      </xdr:nvCxnSpPr>
      <xdr:spPr>
        <a:xfrm>
          <a:off x="1120394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4" name="テキスト ボックス 553">
          <a:extLst>
            <a:ext uri="{FF2B5EF4-FFF2-40B4-BE49-F238E27FC236}">
              <a16:creationId xmlns:a16="http://schemas.microsoft.com/office/drawing/2014/main" id="{03D604BB-DEF1-4883-90B2-A0B3638C7438}"/>
            </a:ext>
          </a:extLst>
        </xdr:cNvPr>
        <xdr:cNvSpPr txBox="1"/>
      </xdr:nvSpPr>
      <xdr:spPr>
        <a:xfrm>
          <a:off x="10842791" y="1814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5" name="直線コネクタ 554">
          <a:extLst>
            <a:ext uri="{FF2B5EF4-FFF2-40B4-BE49-F238E27FC236}">
              <a16:creationId xmlns:a16="http://schemas.microsoft.com/office/drawing/2014/main" id="{E370AF35-2E88-4EB1-B023-7A9AEDC05951}"/>
            </a:ext>
          </a:extLst>
        </xdr:cNvPr>
        <xdr:cNvCxnSpPr/>
      </xdr:nvCxnSpPr>
      <xdr:spPr>
        <a:xfrm>
          <a:off x="1120394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6" name="テキスト ボックス 555">
          <a:extLst>
            <a:ext uri="{FF2B5EF4-FFF2-40B4-BE49-F238E27FC236}">
              <a16:creationId xmlns:a16="http://schemas.microsoft.com/office/drawing/2014/main" id="{D23F548C-1B10-44E5-9D9E-15145CE2F7A9}"/>
            </a:ext>
          </a:extLst>
        </xdr:cNvPr>
        <xdr:cNvSpPr txBox="1"/>
      </xdr:nvSpPr>
      <xdr:spPr>
        <a:xfrm>
          <a:off x="10842791" y="1776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57" name="直線コネクタ 556">
          <a:extLst>
            <a:ext uri="{FF2B5EF4-FFF2-40B4-BE49-F238E27FC236}">
              <a16:creationId xmlns:a16="http://schemas.microsoft.com/office/drawing/2014/main" id="{6638EC4D-CCC6-4F87-A9FF-C06E70EF06AD}"/>
            </a:ext>
          </a:extLst>
        </xdr:cNvPr>
        <xdr:cNvCxnSpPr/>
      </xdr:nvCxnSpPr>
      <xdr:spPr>
        <a:xfrm>
          <a:off x="1120394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58" name="テキスト ボックス 557">
          <a:extLst>
            <a:ext uri="{FF2B5EF4-FFF2-40B4-BE49-F238E27FC236}">
              <a16:creationId xmlns:a16="http://schemas.microsoft.com/office/drawing/2014/main" id="{AD880906-3881-441B-9592-8376D2F36D08}"/>
            </a:ext>
          </a:extLst>
        </xdr:cNvPr>
        <xdr:cNvSpPr txBox="1"/>
      </xdr:nvSpPr>
      <xdr:spPr>
        <a:xfrm>
          <a:off x="10842791" y="1738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59" name="直線コネクタ 558">
          <a:extLst>
            <a:ext uri="{FF2B5EF4-FFF2-40B4-BE49-F238E27FC236}">
              <a16:creationId xmlns:a16="http://schemas.microsoft.com/office/drawing/2014/main" id="{078F31D9-E54A-48D9-B9D4-1E26F5FC79C0}"/>
            </a:ext>
          </a:extLst>
        </xdr:cNvPr>
        <xdr:cNvCxnSpPr/>
      </xdr:nvCxnSpPr>
      <xdr:spPr>
        <a:xfrm>
          <a:off x="1120394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560" name="テキスト ボックス 559">
          <a:extLst>
            <a:ext uri="{FF2B5EF4-FFF2-40B4-BE49-F238E27FC236}">
              <a16:creationId xmlns:a16="http://schemas.microsoft.com/office/drawing/2014/main" id="{CE468C95-9BFD-488D-9921-B70CD051F78B}"/>
            </a:ext>
          </a:extLst>
        </xdr:cNvPr>
        <xdr:cNvSpPr txBox="1"/>
      </xdr:nvSpPr>
      <xdr:spPr>
        <a:xfrm>
          <a:off x="10905006" y="1700087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1" name="直線コネクタ 560">
          <a:extLst>
            <a:ext uri="{FF2B5EF4-FFF2-40B4-BE49-F238E27FC236}">
              <a16:creationId xmlns:a16="http://schemas.microsoft.com/office/drawing/2014/main" id="{EEAEB932-AC08-435F-9CBA-7AE1AC4A1136}"/>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2" name="【庁舎】&#10;有形固定資産減価償却率グラフ枠">
          <a:extLst>
            <a:ext uri="{FF2B5EF4-FFF2-40B4-BE49-F238E27FC236}">
              <a16:creationId xmlns:a16="http://schemas.microsoft.com/office/drawing/2014/main" id="{232C3AC6-6E06-46AE-B355-EA8E797EB90E}"/>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563" name="直線コネクタ 562">
          <a:extLst>
            <a:ext uri="{FF2B5EF4-FFF2-40B4-BE49-F238E27FC236}">
              <a16:creationId xmlns:a16="http://schemas.microsoft.com/office/drawing/2014/main" id="{0FFE0B1D-F6ED-48F3-BAF7-7D8034F34799}"/>
            </a:ext>
          </a:extLst>
        </xdr:cNvPr>
        <xdr:cNvCxnSpPr/>
      </xdr:nvCxnSpPr>
      <xdr:spPr>
        <a:xfrm flipV="1">
          <a:off x="14703424" y="17145000"/>
          <a:ext cx="0" cy="1268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564" name="【庁舎】&#10;有形固定資産減価償却率最小値テキスト">
          <a:extLst>
            <a:ext uri="{FF2B5EF4-FFF2-40B4-BE49-F238E27FC236}">
              <a16:creationId xmlns:a16="http://schemas.microsoft.com/office/drawing/2014/main" id="{E49F31F8-418F-497C-B867-CA71FEDE3D78}"/>
            </a:ext>
          </a:extLst>
        </xdr:cNvPr>
        <xdr:cNvSpPr txBox="1"/>
      </xdr:nvSpPr>
      <xdr:spPr>
        <a:xfrm>
          <a:off x="1474216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565" name="直線コネクタ 564">
          <a:extLst>
            <a:ext uri="{FF2B5EF4-FFF2-40B4-BE49-F238E27FC236}">
              <a16:creationId xmlns:a16="http://schemas.microsoft.com/office/drawing/2014/main" id="{9651ED3F-111D-4C16-BE34-96F3061C64FA}"/>
            </a:ext>
          </a:extLst>
        </xdr:cNvPr>
        <xdr:cNvCxnSpPr/>
      </xdr:nvCxnSpPr>
      <xdr:spPr>
        <a:xfrm>
          <a:off x="14611350" y="184130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566" name="【庁舎】&#10;有形固定資産減価償却率最大値テキスト">
          <a:extLst>
            <a:ext uri="{FF2B5EF4-FFF2-40B4-BE49-F238E27FC236}">
              <a16:creationId xmlns:a16="http://schemas.microsoft.com/office/drawing/2014/main" id="{DD54C7CF-4DA3-4A82-82A1-01769DE6F8AA}"/>
            </a:ext>
          </a:extLst>
        </xdr:cNvPr>
        <xdr:cNvSpPr txBox="1"/>
      </xdr:nvSpPr>
      <xdr:spPr>
        <a:xfrm>
          <a:off x="14742160" y="16922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67" name="直線コネクタ 566">
          <a:extLst>
            <a:ext uri="{FF2B5EF4-FFF2-40B4-BE49-F238E27FC236}">
              <a16:creationId xmlns:a16="http://schemas.microsoft.com/office/drawing/2014/main" id="{50988C0E-6E7E-48F3-87B7-D6D7D2B27464}"/>
            </a:ext>
          </a:extLst>
        </xdr:cNvPr>
        <xdr:cNvCxnSpPr/>
      </xdr:nvCxnSpPr>
      <xdr:spPr>
        <a:xfrm>
          <a:off x="14611350" y="17145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127016</xdr:rowOff>
    </xdr:from>
    <xdr:ext cx="405111" cy="259045"/>
    <xdr:sp macro="" textlink="">
      <xdr:nvSpPr>
        <xdr:cNvPr id="568" name="【庁舎】&#10;有形固定資産減価償却率平均値テキスト">
          <a:extLst>
            <a:ext uri="{FF2B5EF4-FFF2-40B4-BE49-F238E27FC236}">
              <a16:creationId xmlns:a16="http://schemas.microsoft.com/office/drawing/2014/main" id="{CE339BE1-25A2-4779-9D94-E740F99C10BA}"/>
            </a:ext>
          </a:extLst>
        </xdr:cNvPr>
        <xdr:cNvSpPr txBox="1"/>
      </xdr:nvSpPr>
      <xdr:spPr>
        <a:xfrm>
          <a:off x="14742160" y="176187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104139</xdr:rowOff>
    </xdr:from>
    <xdr:to>
      <xdr:col>85</xdr:col>
      <xdr:colOff>177800</xdr:colOff>
      <xdr:row>104</xdr:row>
      <xdr:rowOff>34289</xdr:rowOff>
    </xdr:to>
    <xdr:sp macro="" textlink="">
      <xdr:nvSpPr>
        <xdr:cNvPr id="569" name="フローチャート: 判断 568">
          <a:extLst>
            <a:ext uri="{FF2B5EF4-FFF2-40B4-BE49-F238E27FC236}">
              <a16:creationId xmlns:a16="http://schemas.microsoft.com/office/drawing/2014/main" id="{E5CCDCEB-C47E-48D1-8952-C10AB680D0D4}"/>
            </a:ext>
          </a:extLst>
        </xdr:cNvPr>
        <xdr:cNvSpPr/>
      </xdr:nvSpPr>
      <xdr:spPr>
        <a:xfrm>
          <a:off x="14649450" y="1776158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128270</xdr:rowOff>
    </xdr:from>
    <xdr:to>
      <xdr:col>81</xdr:col>
      <xdr:colOff>101600</xdr:colOff>
      <xdr:row>104</xdr:row>
      <xdr:rowOff>58420</xdr:rowOff>
    </xdr:to>
    <xdr:sp macro="" textlink="">
      <xdr:nvSpPr>
        <xdr:cNvPr id="570" name="フローチャート: 判断 569">
          <a:extLst>
            <a:ext uri="{FF2B5EF4-FFF2-40B4-BE49-F238E27FC236}">
              <a16:creationId xmlns:a16="http://schemas.microsoft.com/office/drawing/2014/main" id="{7FA21E3E-D74F-4F24-8882-A6BE555A7230}"/>
            </a:ext>
          </a:extLst>
        </xdr:cNvPr>
        <xdr:cNvSpPr/>
      </xdr:nvSpPr>
      <xdr:spPr>
        <a:xfrm>
          <a:off x="13887450" y="1779143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162561</xdr:rowOff>
    </xdr:from>
    <xdr:to>
      <xdr:col>76</xdr:col>
      <xdr:colOff>165100</xdr:colOff>
      <xdr:row>104</xdr:row>
      <xdr:rowOff>92711</xdr:rowOff>
    </xdr:to>
    <xdr:sp macro="" textlink="">
      <xdr:nvSpPr>
        <xdr:cNvPr id="571" name="フローチャート: 判断 570">
          <a:extLst>
            <a:ext uri="{FF2B5EF4-FFF2-40B4-BE49-F238E27FC236}">
              <a16:creationId xmlns:a16="http://schemas.microsoft.com/office/drawing/2014/main" id="{7508E9FD-8423-478B-90F1-3376144BE519}"/>
            </a:ext>
          </a:extLst>
        </xdr:cNvPr>
        <xdr:cNvSpPr/>
      </xdr:nvSpPr>
      <xdr:spPr>
        <a:xfrm>
          <a:off x="13089890" y="1782381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125730</xdr:rowOff>
    </xdr:from>
    <xdr:to>
      <xdr:col>72</xdr:col>
      <xdr:colOff>38100</xdr:colOff>
      <xdr:row>104</xdr:row>
      <xdr:rowOff>55880</xdr:rowOff>
    </xdr:to>
    <xdr:sp macro="" textlink="">
      <xdr:nvSpPr>
        <xdr:cNvPr id="572" name="フローチャート: 判断 571">
          <a:extLst>
            <a:ext uri="{FF2B5EF4-FFF2-40B4-BE49-F238E27FC236}">
              <a16:creationId xmlns:a16="http://schemas.microsoft.com/office/drawing/2014/main" id="{4CD4E517-F79E-4A48-9697-A12279DF8F3A}"/>
            </a:ext>
          </a:extLst>
        </xdr:cNvPr>
        <xdr:cNvSpPr/>
      </xdr:nvSpPr>
      <xdr:spPr>
        <a:xfrm>
          <a:off x="12303760" y="177888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143511</xdr:rowOff>
    </xdr:from>
    <xdr:to>
      <xdr:col>67</xdr:col>
      <xdr:colOff>101600</xdr:colOff>
      <xdr:row>104</xdr:row>
      <xdr:rowOff>73661</xdr:rowOff>
    </xdr:to>
    <xdr:sp macro="" textlink="">
      <xdr:nvSpPr>
        <xdr:cNvPr id="573" name="フローチャート: 判断 572">
          <a:extLst>
            <a:ext uri="{FF2B5EF4-FFF2-40B4-BE49-F238E27FC236}">
              <a16:creationId xmlns:a16="http://schemas.microsoft.com/office/drawing/2014/main" id="{79DEF31B-8DBA-4B57-84B8-0AF624E81275}"/>
            </a:ext>
          </a:extLst>
        </xdr:cNvPr>
        <xdr:cNvSpPr/>
      </xdr:nvSpPr>
      <xdr:spPr>
        <a:xfrm>
          <a:off x="11487150" y="1780095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4" name="テキスト ボックス 573">
          <a:extLst>
            <a:ext uri="{FF2B5EF4-FFF2-40B4-BE49-F238E27FC236}">
              <a16:creationId xmlns:a16="http://schemas.microsoft.com/office/drawing/2014/main" id="{15CD257C-4337-4130-92A6-802DE853CFDA}"/>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5" name="テキスト ボックス 574">
          <a:extLst>
            <a:ext uri="{FF2B5EF4-FFF2-40B4-BE49-F238E27FC236}">
              <a16:creationId xmlns:a16="http://schemas.microsoft.com/office/drawing/2014/main" id="{EF21B85E-D61C-4B02-B80B-4C6F1364DC35}"/>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6" name="テキスト ボックス 575">
          <a:extLst>
            <a:ext uri="{FF2B5EF4-FFF2-40B4-BE49-F238E27FC236}">
              <a16:creationId xmlns:a16="http://schemas.microsoft.com/office/drawing/2014/main" id="{CDD0DFE7-62C0-4EAA-A715-2389054AA548}"/>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7" name="テキスト ボックス 576">
          <a:extLst>
            <a:ext uri="{FF2B5EF4-FFF2-40B4-BE49-F238E27FC236}">
              <a16:creationId xmlns:a16="http://schemas.microsoft.com/office/drawing/2014/main" id="{F0D4FFBB-1B52-4871-A82D-F726DAF21AC2}"/>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07648207-2EC6-417C-A62F-B9F8AAACC33D}"/>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163830</xdr:rowOff>
    </xdr:from>
    <xdr:to>
      <xdr:col>85</xdr:col>
      <xdr:colOff>177800</xdr:colOff>
      <xdr:row>107</xdr:row>
      <xdr:rowOff>93980</xdr:rowOff>
    </xdr:to>
    <xdr:sp macro="" textlink="">
      <xdr:nvSpPr>
        <xdr:cNvPr id="579" name="楕円 578">
          <a:extLst>
            <a:ext uri="{FF2B5EF4-FFF2-40B4-BE49-F238E27FC236}">
              <a16:creationId xmlns:a16="http://schemas.microsoft.com/office/drawing/2014/main" id="{9E606DBC-645F-4CDE-A2A2-00D9FAE34555}"/>
            </a:ext>
          </a:extLst>
        </xdr:cNvPr>
        <xdr:cNvSpPr/>
      </xdr:nvSpPr>
      <xdr:spPr>
        <a:xfrm>
          <a:off x="14649450" y="1834134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78757</xdr:rowOff>
    </xdr:from>
    <xdr:ext cx="405111" cy="259045"/>
    <xdr:sp macro="" textlink="">
      <xdr:nvSpPr>
        <xdr:cNvPr id="580" name="【庁舎】&#10;有形固定資産減価償却率該当値テキスト">
          <a:extLst>
            <a:ext uri="{FF2B5EF4-FFF2-40B4-BE49-F238E27FC236}">
              <a16:creationId xmlns:a16="http://schemas.microsoft.com/office/drawing/2014/main" id="{4AAC5C85-9597-4257-9456-C3D7E373755E}"/>
            </a:ext>
          </a:extLst>
        </xdr:cNvPr>
        <xdr:cNvSpPr txBox="1"/>
      </xdr:nvSpPr>
      <xdr:spPr>
        <a:xfrm>
          <a:off x="14742160" y="18252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137161</xdr:rowOff>
    </xdr:from>
    <xdr:to>
      <xdr:col>81</xdr:col>
      <xdr:colOff>101600</xdr:colOff>
      <xdr:row>107</xdr:row>
      <xdr:rowOff>67311</xdr:rowOff>
    </xdr:to>
    <xdr:sp macro="" textlink="">
      <xdr:nvSpPr>
        <xdr:cNvPr id="581" name="楕円 580">
          <a:extLst>
            <a:ext uri="{FF2B5EF4-FFF2-40B4-BE49-F238E27FC236}">
              <a16:creationId xmlns:a16="http://schemas.microsoft.com/office/drawing/2014/main" id="{B96ECF76-4892-4F73-AED0-D2848B185FF2}"/>
            </a:ext>
          </a:extLst>
        </xdr:cNvPr>
        <xdr:cNvSpPr/>
      </xdr:nvSpPr>
      <xdr:spPr>
        <a:xfrm>
          <a:off x="13887450" y="1830705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16511</xdr:rowOff>
    </xdr:from>
    <xdr:to>
      <xdr:col>85</xdr:col>
      <xdr:colOff>127000</xdr:colOff>
      <xdr:row>107</xdr:row>
      <xdr:rowOff>43180</xdr:rowOff>
    </xdr:to>
    <xdr:cxnSp macro="">
      <xdr:nvCxnSpPr>
        <xdr:cNvPr id="582" name="直線コネクタ 581">
          <a:extLst>
            <a:ext uri="{FF2B5EF4-FFF2-40B4-BE49-F238E27FC236}">
              <a16:creationId xmlns:a16="http://schemas.microsoft.com/office/drawing/2014/main" id="{6338725A-5CEA-46E3-85B1-8B220149AFF1}"/>
            </a:ext>
          </a:extLst>
        </xdr:cNvPr>
        <xdr:cNvCxnSpPr/>
      </xdr:nvCxnSpPr>
      <xdr:spPr>
        <a:xfrm>
          <a:off x="13942060" y="18365471"/>
          <a:ext cx="762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111761</xdr:rowOff>
    </xdr:from>
    <xdr:to>
      <xdr:col>76</xdr:col>
      <xdr:colOff>165100</xdr:colOff>
      <xdr:row>107</xdr:row>
      <xdr:rowOff>41911</xdr:rowOff>
    </xdr:to>
    <xdr:sp macro="" textlink="">
      <xdr:nvSpPr>
        <xdr:cNvPr id="583" name="楕円 582">
          <a:extLst>
            <a:ext uri="{FF2B5EF4-FFF2-40B4-BE49-F238E27FC236}">
              <a16:creationId xmlns:a16="http://schemas.microsoft.com/office/drawing/2014/main" id="{CD65E2DD-15C0-40AA-82FB-9A66337BA0F5}"/>
            </a:ext>
          </a:extLst>
        </xdr:cNvPr>
        <xdr:cNvSpPr/>
      </xdr:nvSpPr>
      <xdr:spPr>
        <a:xfrm>
          <a:off x="13089890" y="18285461"/>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162561</xdr:rowOff>
    </xdr:from>
    <xdr:to>
      <xdr:col>81</xdr:col>
      <xdr:colOff>50800</xdr:colOff>
      <xdr:row>107</xdr:row>
      <xdr:rowOff>16511</xdr:rowOff>
    </xdr:to>
    <xdr:cxnSp macro="">
      <xdr:nvCxnSpPr>
        <xdr:cNvPr id="584" name="直線コネクタ 583">
          <a:extLst>
            <a:ext uri="{FF2B5EF4-FFF2-40B4-BE49-F238E27FC236}">
              <a16:creationId xmlns:a16="http://schemas.microsoft.com/office/drawing/2014/main" id="{C163E060-03B1-4228-930B-A69C7FC87107}"/>
            </a:ext>
          </a:extLst>
        </xdr:cNvPr>
        <xdr:cNvCxnSpPr/>
      </xdr:nvCxnSpPr>
      <xdr:spPr>
        <a:xfrm>
          <a:off x="13144500" y="18338166"/>
          <a:ext cx="797560" cy="2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88900</xdr:rowOff>
    </xdr:from>
    <xdr:to>
      <xdr:col>72</xdr:col>
      <xdr:colOff>38100</xdr:colOff>
      <xdr:row>107</xdr:row>
      <xdr:rowOff>19050</xdr:rowOff>
    </xdr:to>
    <xdr:sp macro="" textlink="">
      <xdr:nvSpPr>
        <xdr:cNvPr id="585" name="楕円 584">
          <a:extLst>
            <a:ext uri="{FF2B5EF4-FFF2-40B4-BE49-F238E27FC236}">
              <a16:creationId xmlns:a16="http://schemas.microsoft.com/office/drawing/2014/main" id="{01A946C3-0B59-4AA6-9A5B-EF9EB3BF49AC}"/>
            </a:ext>
          </a:extLst>
        </xdr:cNvPr>
        <xdr:cNvSpPr/>
      </xdr:nvSpPr>
      <xdr:spPr>
        <a:xfrm>
          <a:off x="12303760" y="1826641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139700</xdr:rowOff>
    </xdr:from>
    <xdr:to>
      <xdr:col>76</xdr:col>
      <xdr:colOff>114300</xdr:colOff>
      <xdr:row>106</xdr:row>
      <xdr:rowOff>162561</xdr:rowOff>
    </xdr:to>
    <xdr:cxnSp macro="">
      <xdr:nvCxnSpPr>
        <xdr:cNvPr id="586" name="直線コネクタ 585">
          <a:extLst>
            <a:ext uri="{FF2B5EF4-FFF2-40B4-BE49-F238E27FC236}">
              <a16:creationId xmlns:a16="http://schemas.microsoft.com/office/drawing/2014/main" id="{85ED0385-DCB3-4B67-8FCF-1716AEF9EE36}"/>
            </a:ext>
          </a:extLst>
        </xdr:cNvPr>
        <xdr:cNvCxnSpPr/>
      </xdr:nvCxnSpPr>
      <xdr:spPr>
        <a:xfrm>
          <a:off x="12346940" y="18309590"/>
          <a:ext cx="797560" cy="28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63500</xdr:rowOff>
    </xdr:from>
    <xdr:to>
      <xdr:col>67</xdr:col>
      <xdr:colOff>101600</xdr:colOff>
      <xdr:row>106</xdr:row>
      <xdr:rowOff>165100</xdr:rowOff>
    </xdr:to>
    <xdr:sp macro="" textlink="">
      <xdr:nvSpPr>
        <xdr:cNvPr id="587" name="楕円 586">
          <a:extLst>
            <a:ext uri="{FF2B5EF4-FFF2-40B4-BE49-F238E27FC236}">
              <a16:creationId xmlns:a16="http://schemas.microsoft.com/office/drawing/2014/main" id="{B47A9E25-7DEA-4C9E-8A0C-9BC58FC3517E}"/>
            </a:ext>
          </a:extLst>
        </xdr:cNvPr>
        <xdr:cNvSpPr/>
      </xdr:nvSpPr>
      <xdr:spPr>
        <a:xfrm>
          <a:off x="11487150" y="18233390"/>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114300</xdr:rowOff>
    </xdr:from>
    <xdr:to>
      <xdr:col>71</xdr:col>
      <xdr:colOff>177800</xdr:colOff>
      <xdr:row>106</xdr:row>
      <xdr:rowOff>139700</xdr:rowOff>
    </xdr:to>
    <xdr:cxnSp macro="">
      <xdr:nvCxnSpPr>
        <xdr:cNvPr id="588" name="直線コネクタ 587">
          <a:extLst>
            <a:ext uri="{FF2B5EF4-FFF2-40B4-BE49-F238E27FC236}">
              <a16:creationId xmlns:a16="http://schemas.microsoft.com/office/drawing/2014/main" id="{2EFB1BF4-4AF8-491F-9F40-63EC53A1E570}"/>
            </a:ext>
          </a:extLst>
        </xdr:cNvPr>
        <xdr:cNvCxnSpPr/>
      </xdr:nvCxnSpPr>
      <xdr:spPr>
        <a:xfrm>
          <a:off x="11541760" y="18288000"/>
          <a:ext cx="80518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74947</xdr:rowOff>
    </xdr:from>
    <xdr:ext cx="405111" cy="259045"/>
    <xdr:sp macro="" textlink="">
      <xdr:nvSpPr>
        <xdr:cNvPr id="589" name="n_1aveValue【庁舎】&#10;有形固定資産減価償却率">
          <a:extLst>
            <a:ext uri="{FF2B5EF4-FFF2-40B4-BE49-F238E27FC236}">
              <a16:creationId xmlns:a16="http://schemas.microsoft.com/office/drawing/2014/main" id="{305023CD-3A5B-4D28-ADC0-0C42C903E1E6}"/>
            </a:ext>
          </a:extLst>
        </xdr:cNvPr>
        <xdr:cNvSpPr txBox="1"/>
      </xdr:nvSpPr>
      <xdr:spPr>
        <a:xfrm>
          <a:off x="1373823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109238</xdr:rowOff>
    </xdr:from>
    <xdr:ext cx="405111" cy="259045"/>
    <xdr:sp macro="" textlink="">
      <xdr:nvSpPr>
        <xdr:cNvPr id="590" name="n_2aveValue【庁舎】&#10;有形固定資産減価償却率">
          <a:extLst>
            <a:ext uri="{FF2B5EF4-FFF2-40B4-BE49-F238E27FC236}">
              <a16:creationId xmlns:a16="http://schemas.microsoft.com/office/drawing/2014/main" id="{A62E56AF-13DD-4DC2-B878-5CE6F4AE2517}"/>
            </a:ext>
          </a:extLst>
        </xdr:cNvPr>
        <xdr:cNvSpPr txBox="1"/>
      </xdr:nvSpPr>
      <xdr:spPr>
        <a:xfrm>
          <a:off x="12957184" y="17595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72407</xdr:rowOff>
    </xdr:from>
    <xdr:ext cx="405111" cy="259045"/>
    <xdr:sp macro="" textlink="">
      <xdr:nvSpPr>
        <xdr:cNvPr id="591" name="n_3aveValue【庁舎】&#10;有形固定資産減価償却率">
          <a:extLst>
            <a:ext uri="{FF2B5EF4-FFF2-40B4-BE49-F238E27FC236}">
              <a16:creationId xmlns:a16="http://schemas.microsoft.com/office/drawing/2014/main" id="{99403E39-91FF-48BB-9D86-3FC94605FE73}"/>
            </a:ext>
          </a:extLst>
        </xdr:cNvPr>
        <xdr:cNvSpPr txBox="1"/>
      </xdr:nvSpPr>
      <xdr:spPr>
        <a:xfrm>
          <a:off x="12171054" y="17560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90188</xdr:rowOff>
    </xdr:from>
    <xdr:ext cx="405111" cy="259045"/>
    <xdr:sp macro="" textlink="">
      <xdr:nvSpPr>
        <xdr:cNvPr id="592" name="n_4aveValue【庁舎】&#10;有形固定資産減価償却率">
          <a:extLst>
            <a:ext uri="{FF2B5EF4-FFF2-40B4-BE49-F238E27FC236}">
              <a16:creationId xmlns:a16="http://schemas.microsoft.com/office/drawing/2014/main" id="{7F748CFE-3C79-4E3E-954A-02E5AF748A2F}"/>
            </a:ext>
          </a:extLst>
        </xdr:cNvPr>
        <xdr:cNvSpPr txBox="1"/>
      </xdr:nvSpPr>
      <xdr:spPr>
        <a:xfrm>
          <a:off x="11354444" y="17581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58438</xdr:rowOff>
    </xdr:from>
    <xdr:ext cx="405111" cy="259045"/>
    <xdr:sp macro="" textlink="">
      <xdr:nvSpPr>
        <xdr:cNvPr id="593" name="n_1mainValue【庁舎】&#10;有形固定資産減価償却率">
          <a:extLst>
            <a:ext uri="{FF2B5EF4-FFF2-40B4-BE49-F238E27FC236}">
              <a16:creationId xmlns:a16="http://schemas.microsoft.com/office/drawing/2014/main" id="{4A1CC318-E017-4568-916B-631869501F86}"/>
            </a:ext>
          </a:extLst>
        </xdr:cNvPr>
        <xdr:cNvSpPr txBox="1"/>
      </xdr:nvSpPr>
      <xdr:spPr>
        <a:xfrm>
          <a:off x="13738234" y="1839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33038</xdr:rowOff>
    </xdr:from>
    <xdr:ext cx="405111" cy="259045"/>
    <xdr:sp macro="" textlink="">
      <xdr:nvSpPr>
        <xdr:cNvPr id="594" name="n_2mainValue【庁舎】&#10;有形固定資産減価償却率">
          <a:extLst>
            <a:ext uri="{FF2B5EF4-FFF2-40B4-BE49-F238E27FC236}">
              <a16:creationId xmlns:a16="http://schemas.microsoft.com/office/drawing/2014/main" id="{DFC1D0F0-41D0-4773-886C-C57A4FD0DC7B}"/>
            </a:ext>
          </a:extLst>
        </xdr:cNvPr>
        <xdr:cNvSpPr txBox="1"/>
      </xdr:nvSpPr>
      <xdr:spPr>
        <a:xfrm>
          <a:off x="12957184" y="18376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10177</xdr:rowOff>
    </xdr:from>
    <xdr:ext cx="405111" cy="259045"/>
    <xdr:sp macro="" textlink="">
      <xdr:nvSpPr>
        <xdr:cNvPr id="595" name="n_3mainValue【庁舎】&#10;有形固定資産減価償却率">
          <a:extLst>
            <a:ext uri="{FF2B5EF4-FFF2-40B4-BE49-F238E27FC236}">
              <a16:creationId xmlns:a16="http://schemas.microsoft.com/office/drawing/2014/main" id="{D18DCCA1-F508-4DE2-AD4B-1050A3A35A2C}"/>
            </a:ext>
          </a:extLst>
        </xdr:cNvPr>
        <xdr:cNvSpPr txBox="1"/>
      </xdr:nvSpPr>
      <xdr:spPr>
        <a:xfrm>
          <a:off x="12171054" y="18357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156227</xdr:rowOff>
    </xdr:from>
    <xdr:ext cx="405111" cy="259045"/>
    <xdr:sp macro="" textlink="">
      <xdr:nvSpPr>
        <xdr:cNvPr id="596" name="n_4mainValue【庁舎】&#10;有形固定資産減価償却率">
          <a:extLst>
            <a:ext uri="{FF2B5EF4-FFF2-40B4-BE49-F238E27FC236}">
              <a16:creationId xmlns:a16="http://schemas.microsoft.com/office/drawing/2014/main" id="{65CCE620-B487-415C-B6E6-D741C1C15166}"/>
            </a:ext>
          </a:extLst>
        </xdr:cNvPr>
        <xdr:cNvSpPr txBox="1"/>
      </xdr:nvSpPr>
      <xdr:spPr>
        <a:xfrm>
          <a:off x="11354444" y="1833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7" name="正方形/長方形 596">
          <a:extLst>
            <a:ext uri="{FF2B5EF4-FFF2-40B4-BE49-F238E27FC236}">
              <a16:creationId xmlns:a16="http://schemas.microsoft.com/office/drawing/2014/main" id="{D9DE49D9-19CF-4A57-94D8-63DE10DEFBDC}"/>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8" name="正方形/長方形 597">
          <a:extLst>
            <a:ext uri="{FF2B5EF4-FFF2-40B4-BE49-F238E27FC236}">
              <a16:creationId xmlns:a16="http://schemas.microsoft.com/office/drawing/2014/main" id="{B53F10BD-001F-4610-A00E-EA8CB59A2B00}"/>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9" name="正方形/長方形 598">
          <a:extLst>
            <a:ext uri="{FF2B5EF4-FFF2-40B4-BE49-F238E27FC236}">
              <a16:creationId xmlns:a16="http://schemas.microsoft.com/office/drawing/2014/main" id="{487C6CA9-D8FE-4E4A-ADD9-5107C83CBBB5}"/>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0" name="正方形/長方形 599">
          <a:extLst>
            <a:ext uri="{FF2B5EF4-FFF2-40B4-BE49-F238E27FC236}">
              <a16:creationId xmlns:a16="http://schemas.microsoft.com/office/drawing/2014/main" id="{C84EA408-CC3A-441A-B782-95613E1BBE4B}"/>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1" name="正方形/長方形 600">
          <a:extLst>
            <a:ext uri="{FF2B5EF4-FFF2-40B4-BE49-F238E27FC236}">
              <a16:creationId xmlns:a16="http://schemas.microsoft.com/office/drawing/2014/main" id="{8E60A5BC-D184-4FF2-9104-675675DF4F94}"/>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2" name="正方形/長方形 601">
          <a:extLst>
            <a:ext uri="{FF2B5EF4-FFF2-40B4-BE49-F238E27FC236}">
              <a16:creationId xmlns:a16="http://schemas.microsoft.com/office/drawing/2014/main" id="{9BCD8D62-719F-4A2C-869F-C00D123F91EB}"/>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3" name="正方形/長方形 602">
          <a:extLst>
            <a:ext uri="{FF2B5EF4-FFF2-40B4-BE49-F238E27FC236}">
              <a16:creationId xmlns:a16="http://schemas.microsoft.com/office/drawing/2014/main" id="{24C8058D-00D9-4410-8BBF-DE2A3831E69B}"/>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4" name="正方形/長方形 603">
          <a:extLst>
            <a:ext uri="{FF2B5EF4-FFF2-40B4-BE49-F238E27FC236}">
              <a16:creationId xmlns:a16="http://schemas.microsoft.com/office/drawing/2014/main" id="{6A30F1DF-3980-4856-98E3-81F6B4681688}"/>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5" name="テキスト ボックス 604">
          <a:extLst>
            <a:ext uri="{FF2B5EF4-FFF2-40B4-BE49-F238E27FC236}">
              <a16:creationId xmlns:a16="http://schemas.microsoft.com/office/drawing/2014/main" id="{DD6D9E04-795B-4264-AB9E-8139A8F17381}"/>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6" name="直線コネクタ 605">
          <a:extLst>
            <a:ext uri="{FF2B5EF4-FFF2-40B4-BE49-F238E27FC236}">
              <a16:creationId xmlns:a16="http://schemas.microsoft.com/office/drawing/2014/main" id="{B8928D1D-AA82-4F0F-964C-912931537583}"/>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07" name="直線コネクタ 606">
          <a:extLst>
            <a:ext uri="{FF2B5EF4-FFF2-40B4-BE49-F238E27FC236}">
              <a16:creationId xmlns:a16="http://schemas.microsoft.com/office/drawing/2014/main" id="{BBFCBF20-4DB6-4A7B-AD0D-8ECA9FB3AA57}"/>
            </a:ext>
          </a:extLst>
        </xdr:cNvPr>
        <xdr:cNvCxnSpPr/>
      </xdr:nvCxnSpPr>
      <xdr:spPr>
        <a:xfrm>
          <a:off x="1645920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8" name="テキスト ボックス 607">
          <a:extLst>
            <a:ext uri="{FF2B5EF4-FFF2-40B4-BE49-F238E27FC236}">
              <a16:creationId xmlns:a16="http://schemas.microsoft.com/office/drawing/2014/main" id="{3A7E440C-5D03-4FEC-8978-3C1A8C33C6C2}"/>
            </a:ext>
          </a:extLst>
        </xdr:cNvPr>
        <xdr:cNvSpPr txBox="1"/>
      </xdr:nvSpPr>
      <xdr:spPr>
        <a:xfrm>
          <a:off x="16047266"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09" name="直線コネクタ 608">
          <a:extLst>
            <a:ext uri="{FF2B5EF4-FFF2-40B4-BE49-F238E27FC236}">
              <a16:creationId xmlns:a16="http://schemas.microsoft.com/office/drawing/2014/main" id="{8AF69107-272D-4B76-9C99-7CE0DE099AD7}"/>
            </a:ext>
          </a:extLst>
        </xdr:cNvPr>
        <xdr:cNvCxnSpPr/>
      </xdr:nvCxnSpPr>
      <xdr:spPr>
        <a:xfrm>
          <a:off x="1645920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10" name="テキスト ボックス 609">
          <a:extLst>
            <a:ext uri="{FF2B5EF4-FFF2-40B4-BE49-F238E27FC236}">
              <a16:creationId xmlns:a16="http://schemas.microsoft.com/office/drawing/2014/main" id="{ED4C1AE3-667F-4D1D-A933-6B9F0E885E27}"/>
            </a:ext>
          </a:extLst>
        </xdr:cNvPr>
        <xdr:cNvSpPr txBox="1"/>
      </xdr:nvSpPr>
      <xdr:spPr>
        <a:xfrm>
          <a:off x="16047266" y="1825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1" name="直線コネクタ 610">
          <a:extLst>
            <a:ext uri="{FF2B5EF4-FFF2-40B4-BE49-F238E27FC236}">
              <a16:creationId xmlns:a16="http://schemas.microsoft.com/office/drawing/2014/main" id="{97A0C7E5-718C-45AD-BC09-0E80214D74FF}"/>
            </a:ext>
          </a:extLst>
        </xdr:cNvPr>
        <xdr:cNvCxnSpPr/>
      </xdr:nvCxnSpPr>
      <xdr:spPr>
        <a:xfrm>
          <a:off x="1645920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2" name="テキスト ボックス 611">
          <a:extLst>
            <a:ext uri="{FF2B5EF4-FFF2-40B4-BE49-F238E27FC236}">
              <a16:creationId xmlns:a16="http://schemas.microsoft.com/office/drawing/2014/main" id="{8C3333F3-CA6E-4456-A70F-D02B40DE2630}"/>
            </a:ext>
          </a:extLst>
        </xdr:cNvPr>
        <xdr:cNvSpPr txBox="1"/>
      </xdr:nvSpPr>
      <xdr:spPr>
        <a:xfrm>
          <a:off x="16047266" y="1792425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3" name="直線コネクタ 612">
          <a:extLst>
            <a:ext uri="{FF2B5EF4-FFF2-40B4-BE49-F238E27FC236}">
              <a16:creationId xmlns:a16="http://schemas.microsoft.com/office/drawing/2014/main" id="{1BFF0867-B4DE-4C98-9BAE-80A6964FF97A}"/>
            </a:ext>
          </a:extLst>
        </xdr:cNvPr>
        <xdr:cNvCxnSpPr/>
      </xdr:nvCxnSpPr>
      <xdr:spPr>
        <a:xfrm>
          <a:off x="1645920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4" name="テキスト ボックス 613">
          <a:extLst>
            <a:ext uri="{FF2B5EF4-FFF2-40B4-BE49-F238E27FC236}">
              <a16:creationId xmlns:a16="http://schemas.microsoft.com/office/drawing/2014/main" id="{7AF4E304-C536-4A97-BAE4-E8C4612AC2D4}"/>
            </a:ext>
          </a:extLst>
        </xdr:cNvPr>
        <xdr:cNvSpPr txBox="1"/>
      </xdr:nvSpPr>
      <xdr:spPr>
        <a:xfrm>
          <a:off x="1604726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5" name="直線コネクタ 614">
          <a:extLst>
            <a:ext uri="{FF2B5EF4-FFF2-40B4-BE49-F238E27FC236}">
              <a16:creationId xmlns:a16="http://schemas.microsoft.com/office/drawing/2014/main" id="{A955ABC3-2359-4930-984D-D3339C1A90E2}"/>
            </a:ext>
          </a:extLst>
        </xdr:cNvPr>
        <xdr:cNvCxnSpPr/>
      </xdr:nvCxnSpPr>
      <xdr:spPr>
        <a:xfrm>
          <a:off x="1645920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6" name="テキスト ボックス 615">
          <a:extLst>
            <a:ext uri="{FF2B5EF4-FFF2-40B4-BE49-F238E27FC236}">
              <a16:creationId xmlns:a16="http://schemas.microsoft.com/office/drawing/2014/main" id="{EB2E75B9-5BEE-481D-9E45-C84F5766FA53}"/>
            </a:ext>
          </a:extLst>
        </xdr:cNvPr>
        <xdr:cNvSpPr txBox="1"/>
      </xdr:nvSpPr>
      <xdr:spPr>
        <a:xfrm>
          <a:off x="16047266" y="1727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7" name="直線コネクタ 616">
          <a:extLst>
            <a:ext uri="{FF2B5EF4-FFF2-40B4-BE49-F238E27FC236}">
              <a16:creationId xmlns:a16="http://schemas.microsoft.com/office/drawing/2014/main" id="{0A15202A-ABF8-41CE-8493-DD6F395B03A8}"/>
            </a:ext>
          </a:extLst>
        </xdr:cNvPr>
        <xdr:cNvCxnSpPr/>
      </xdr:nvCxnSpPr>
      <xdr:spPr>
        <a:xfrm>
          <a:off x="1645920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18" name="テキスト ボックス 617">
          <a:extLst>
            <a:ext uri="{FF2B5EF4-FFF2-40B4-BE49-F238E27FC236}">
              <a16:creationId xmlns:a16="http://schemas.microsoft.com/office/drawing/2014/main" id="{6F75011E-F8FB-40F9-B3A7-FBD34DAFA0B1}"/>
            </a:ext>
          </a:extLst>
        </xdr:cNvPr>
        <xdr:cNvSpPr txBox="1"/>
      </xdr:nvSpPr>
      <xdr:spPr>
        <a:xfrm>
          <a:off x="16047266" y="169464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9" name="直線コネクタ 618">
          <a:extLst>
            <a:ext uri="{FF2B5EF4-FFF2-40B4-BE49-F238E27FC236}">
              <a16:creationId xmlns:a16="http://schemas.microsoft.com/office/drawing/2014/main" id="{045B5001-B163-46FB-AC35-87EF924F3F63}"/>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0" name="テキスト ボックス 619">
          <a:extLst>
            <a:ext uri="{FF2B5EF4-FFF2-40B4-BE49-F238E27FC236}">
              <a16:creationId xmlns:a16="http://schemas.microsoft.com/office/drawing/2014/main" id="{A20B5278-71CA-40B7-BFDE-5E33260025B2}"/>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1" name="【庁舎】&#10;一人当たり面積グラフ枠">
          <a:extLst>
            <a:ext uri="{FF2B5EF4-FFF2-40B4-BE49-F238E27FC236}">
              <a16:creationId xmlns:a16="http://schemas.microsoft.com/office/drawing/2014/main" id="{CAD0E30C-8899-4745-9A81-D6509C674D10}"/>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107</xdr:row>
      <xdr:rowOff>159476</xdr:rowOff>
    </xdr:to>
    <xdr:cxnSp macro="">
      <xdr:nvCxnSpPr>
        <xdr:cNvPr id="622" name="直線コネクタ 621">
          <a:extLst>
            <a:ext uri="{FF2B5EF4-FFF2-40B4-BE49-F238E27FC236}">
              <a16:creationId xmlns:a16="http://schemas.microsoft.com/office/drawing/2014/main" id="{48DDE2AB-0536-43C3-ACDE-B84FDF008600}"/>
            </a:ext>
          </a:extLst>
        </xdr:cNvPr>
        <xdr:cNvCxnSpPr/>
      </xdr:nvCxnSpPr>
      <xdr:spPr>
        <a:xfrm flipV="1">
          <a:off x="19947254" y="17276172"/>
          <a:ext cx="0" cy="1230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163303</xdr:rowOff>
    </xdr:from>
    <xdr:ext cx="469744" cy="259045"/>
    <xdr:sp macro="" textlink="">
      <xdr:nvSpPr>
        <xdr:cNvPr id="623" name="【庁舎】&#10;一人当たり面積最小値テキスト">
          <a:extLst>
            <a:ext uri="{FF2B5EF4-FFF2-40B4-BE49-F238E27FC236}">
              <a16:creationId xmlns:a16="http://schemas.microsoft.com/office/drawing/2014/main" id="{4304BCD0-6C96-470C-AFB1-4FBA1B396306}"/>
            </a:ext>
          </a:extLst>
        </xdr:cNvPr>
        <xdr:cNvSpPr txBox="1"/>
      </xdr:nvSpPr>
      <xdr:spPr>
        <a:xfrm>
          <a:off x="19985990" y="1851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159476</xdr:rowOff>
    </xdr:from>
    <xdr:to>
      <xdr:col>116</xdr:col>
      <xdr:colOff>152400</xdr:colOff>
      <xdr:row>107</xdr:row>
      <xdr:rowOff>159476</xdr:rowOff>
    </xdr:to>
    <xdr:cxnSp macro="">
      <xdr:nvCxnSpPr>
        <xdr:cNvPr id="624" name="直線コネクタ 623">
          <a:extLst>
            <a:ext uri="{FF2B5EF4-FFF2-40B4-BE49-F238E27FC236}">
              <a16:creationId xmlns:a16="http://schemas.microsoft.com/office/drawing/2014/main" id="{D2392056-BBA0-4718-9153-30A09C8B5CCF}"/>
            </a:ext>
          </a:extLst>
        </xdr:cNvPr>
        <xdr:cNvCxnSpPr/>
      </xdr:nvCxnSpPr>
      <xdr:spPr>
        <a:xfrm>
          <a:off x="19885660" y="185065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625" name="【庁舎】&#10;一人当たり面積最大値テキスト">
          <a:extLst>
            <a:ext uri="{FF2B5EF4-FFF2-40B4-BE49-F238E27FC236}">
              <a16:creationId xmlns:a16="http://schemas.microsoft.com/office/drawing/2014/main" id="{DF097064-3051-4588-805B-4884B4392862}"/>
            </a:ext>
          </a:extLst>
        </xdr:cNvPr>
        <xdr:cNvSpPr txBox="1"/>
      </xdr:nvSpPr>
      <xdr:spPr>
        <a:xfrm>
          <a:off x="19985990" y="17057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626" name="直線コネクタ 625">
          <a:extLst>
            <a:ext uri="{FF2B5EF4-FFF2-40B4-BE49-F238E27FC236}">
              <a16:creationId xmlns:a16="http://schemas.microsoft.com/office/drawing/2014/main" id="{9BDC490A-3264-4949-B001-C43542EA8D80}"/>
            </a:ext>
          </a:extLst>
        </xdr:cNvPr>
        <xdr:cNvCxnSpPr/>
      </xdr:nvCxnSpPr>
      <xdr:spPr>
        <a:xfrm>
          <a:off x="19885660" y="172761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68415</xdr:rowOff>
    </xdr:from>
    <xdr:ext cx="469744" cy="259045"/>
    <xdr:sp macro="" textlink="">
      <xdr:nvSpPr>
        <xdr:cNvPr id="627" name="【庁舎】&#10;一人当たり面積平均値テキスト">
          <a:extLst>
            <a:ext uri="{FF2B5EF4-FFF2-40B4-BE49-F238E27FC236}">
              <a16:creationId xmlns:a16="http://schemas.microsoft.com/office/drawing/2014/main" id="{BFCC5709-EF07-42FA-BA3B-8A6D0074AA20}"/>
            </a:ext>
          </a:extLst>
        </xdr:cNvPr>
        <xdr:cNvSpPr txBox="1"/>
      </xdr:nvSpPr>
      <xdr:spPr>
        <a:xfrm>
          <a:off x="19985990" y="17897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45538</xdr:rowOff>
    </xdr:from>
    <xdr:to>
      <xdr:col>116</xdr:col>
      <xdr:colOff>114300</xdr:colOff>
      <xdr:row>105</xdr:row>
      <xdr:rowOff>147138</xdr:rowOff>
    </xdr:to>
    <xdr:sp macro="" textlink="">
      <xdr:nvSpPr>
        <xdr:cNvPr id="628" name="フローチャート: 判断 627">
          <a:extLst>
            <a:ext uri="{FF2B5EF4-FFF2-40B4-BE49-F238E27FC236}">
              <a16:creationId xmlns:a16="http://schemas.microsoft.com/office/drawing/2014/main" id="{6E0CF842-1DA7-481E-9859-FB8E61AE110C}"/>
            </a:ext>
          </a:extLst>
        </xdr:cNvPr>
        <xdr:cNvSpPr/>
      </xdr:nvSpPr>
      <xdr:spPr>
        <a:xfrm>
          <a:off x="19904710" y="1804969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60779</xdr:rowOff>
    </xdr:from>
    <xdr:to>
      <xdr:col>112</xdr:col>
      <xdr:colOff>38100</xdr:colOff>
      <xdr:row>105</xdr:row>
      <xdr:rowOff>162379</xdr:rowOff>
    </xdr:to>
    <xdr:sp macro="" textlink="">
      <xdr:nvSpPr>
        <xdr:cNvPr id="629" name="フローチャート: 判断 628">
          <a:extLst>
            <a:ext uri="{FF2B5EF4-FFF2-40B4-BE49-F238E27FC236}">
              <a16:creationId xmlns:a16="http://schemas.microsoft.com/office/drawing/2014/main" id="{8337681F-9A60-41E3-B7ED-B0039741589D}"/>
            </a:ext>
          </a:extLst>
        </xdr:cNvPr>
        <xdr:cNvSpPr/>
      </xdr:nvSpPr>
      <xdr:spPr>
        <a:xfrm>
          <a:off x="19161760" y="18059219"/>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110852</xdr:rowOff>
    </xdr:from>
    <xdr:to>
      <xdr:col>107</xdr:col>
      <xdr:colOff>101600</xdr:colOff>
      <xdr:row>106</xdr:row>
      <xdr:rowOff>41002</xdr:rowOff>
    </xdr:to>
    <xdr:sp macro="" textlink="">
      <xdr:nvSpPr>
        <xdr:cNvPr id="630" name="フローチャート: 判断 629">
          <a:extLst>
            <a:ext uri="{FF2B5EF4-FFF2-40B4-BE49-F238E27FC236}">
              <a16:creationId xmlns:a16="http://schemas.microsoft.com/office/drawing/2014/main" id="{00A10C41-9192-4067-A6FF-7A75219DDD77}"/>
            </a:ext>
          </a:extLst>
        </xdr:cNvPr>
        <xdr:cNvSpPr/>
      </xdr:nvSpPr>
      <xdr:spPr>
        <a:xfrm>
          <a:off x="18345150" y="18113102"/>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98879</xdr:rowOff>
    </xdr:from>
    <xdr:to>
      <xdr:col>102</xdr:col>
      <xdr:colOff>165100</xdr:colOff>
      <xdr:row>106</xdr:row>
      <xdr:rowOff>29029</xdr:rowOff>
    </xdr:to>
    <xdr:sp macro="" textlink="">
      <xdr:nvSpPr>
        <xdr:cNvPr id="631" name="フローチャート: 判断 630">
          <a:extLst>
            <a:ext uri="{FF2B5EF4-FFF2-40B4-BE49-F238E27FC236}">
              <a16:creationId xmlns:a16="http://schemas.microsoft.com/office/drawing/2014/main" id="{DA028B75-C3FC-44AA-B38B-14DB5CD209F7}"/>
            </a:ext>
          </a:extLst>
        </xdr:cNvPr>
        <xdr:cNvSpPr/>
      </xdr:nvSpPr>
      <xdr:spPr>
        <a:xfrm>
          <a:off x="17547590" y="18097319"/>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112486</xdr:rowOff>
    </xdr:from>
    <xdr:to>
      <xdr:col>98</xdr:col>
      <xdr:colOff>38100</xdr:colOff>
      <xdr:row>105</xdr:row>
      <xdr:rowOff>42636</xdr:rowOff>
    </xdr:to>
    <xdr:sp macro="" textlink="">
      <xdr:nvSpPr>
        <xdr:cNvPr id="632" name="フローチャート: 判断 631">
          <a:extLst>
            <a:ext uri="{FF2B5EF4-FFF2-40B4-BE49-F238E27FC236}">
              <a16:creationId xmlns:a16="http://schemas.microsoft.com/office/drawing/2014/main" id="{29F59653-BB6A-48F5-A8F5-9202C886E77D}"/>
            </a:ext>
          </a:extLst>
        </xdr:cNvPr>
        <xdr:cNvSpPr/>
      </xdr:nvSpPr>
      <xdr:spPr>
        <a:xfrm>
          <a:off x="16761460" y="17943286"/>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id="{48EFAC78-4D66-48E8-A17A-4376C0A2B924}"/>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id="{5E50A52F-AFE6-4BA8-8C95-D672CAC8490A}"/>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5" name="テキスト ボックス 634">
          <a:extLst>
            <a:ext uri="{FF2B5EF4-FFF2-40B4-BE49-F238E27FC236}">
              <a16:creationId xmlns:a16="http://schemas.microsoft.com/office/drawing/2014/main" id="{A0B4B5BD-2707-40C3-9D53-FEBC4B88F815}"/>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6" name="テキスト ボックス 635">
          <a:extLst>
            <a:ext uri="{FF2B5EF4-FFF2-40B4-BE49-F238E27FC236}">
              <a16:creationId xmlns:a16="http://schemas.microsoft.com/office/drawing/2014/main" id="{AE34C77D-CD98-4613-BC85-3CBE651282EE}"/>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7" name="テキスト ボックス 636">
          <a:extLst>
            <a:ext uri="{FF2B5EF4-FFF2-40B4-BE49-F238E27FC236}">
              <a16:creationId xmlns:a16="http://schemas.microsoft.com/office/drawing/2014/main" id="{2B66A851-B824-422E-AB1A-14D1874ED415}"/>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162561</xdr:rowOff>
    </xdr:from>
    <xdr:to>
      <xdr:col>116</xdr:col>
      <xdr:colOff>114300</xdr:colOff>
      <xdr:row>107</xdr:row>
      <xdr:rowOff>92711</xdr:rowOff>
    </xdr:to>
    <xdr:sp macro="" textlink="">
      <xdr:nvSpPr>
        <xdr:cNvPr id="638" name="楕円 637">
          <a:extLst>
            <a:ext uri="{FF2B5EF4-FFF2-40B4-BE49-F238E27FC236}">
              <a16:creationId xmlns:a16="http://schemas.microsoft.com/office/drawing/2014/main" id="{88CF7E04-43F6-4637-AE5A-CC1CA439394B}"/>
            </a:ext>
          </a:extLst>
        </xdr:cNvPr>
        <xdr:cNvSpPr/>
      </xdr:nvSpPr>
      <xdr:spPr>
        <a:xfrm>
          <a:off x="19904710" y="1833816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77488</xdr:rowOff>
    </xdr:from>
    <xdr:ext cx="469744" cy="259045"/>
    <xdr:sp macro="" textlink="">
      <xdr:nvSpPr>
        <xdr:cNvPr id="639" name="【庁舎】&#10;一人当たり面積該当値テキスト">
          <a:extLst>
            <a:ext uri="{FF2B5EF4-FFF2-40B4-BE49-F238E27FC236}">
              <a16:creationId xmlns:a16="http://schemas.microsoft.com/office/drawing/2014/main" id="{3802DE23-4904-42CA-BFA5-2D04270E73DC}"/>
            </a:ext>
          </a:extLst>
        </xdr:cNvPr>
        <xdr:cNvSpPr txBox="1"/>
      </xdr:nvSpPr>
      <xdr:spPr>
        <a:xfrm>
          <a:off x="19985990" y="1825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169092</xdr:rowOff>
    </xdr:from>
    <xdr:to>
      <xdr:col>112</xdr:col>
      <xdr:colOff>38100</xdr:colOff>
      <xdr:row>107</xdr:row>
      <xdr:rowOff>99242</xdr:rowOff>
    </xdr:to>
    <xdr:sp macro="" textlink="">
      <xdr:nvSpPr>
        <xdr:cNvPr id="640" name="楕円 639">
          <a:extLst>
            <a:ext uri="{FF2B5EF4-FFF2-40B4-BE49-F238E27FC236}">
              <a16:creationId xmlns:a16="http://schemas.microsoft.com/office/drawing/2014/main" id="{4A7F5334-4593-4666-B9FE-F13A7F9AB77B}"/>
            </a:ext>
          </a:extLst>
        </xdr:cNvPr>
        <xdr:cNvSpPr/>
      </xdr:nvSpPr>
      <xdr:spPr>
        <a:xfrm>
          <a:off x="19161760" y="18346602"/>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41911</xdr:rowOff>
    </xdr:from>
    <xdr:to>
      <xdr:col>116</xdr:col>
      <xdr:colOff>63500</xdr:colOff>
      <xdr:row>107</xdr:row>
      <xdr:rowOff>48442</xdr:rowOff>
    </xdr:to>
    <xdr:cxnSp macro="">
      <xdr:nvCxnSpPr>
        <xdr:cNvPr id="641" name="直線コネクタ 640">
          <a:extLst>
            <a:ext uri="{FF2B5EF4-FFF2-40B4-BE49-F238E27FC236}">
              <a16:creationId xmlns:a16="http://schemas.microsoft.com/office/drawing/2014/main" id="{5D38808D-09C7-4DC8-B24E-F02CB229EDB0}"/>
            </a:ext>
          </a:extLst>
        </xdr:cNvPr>
        <xdr:cNvCxnSpPr/>
      </xdr:nvCxnSpPr>
      <xdr:spPr>
        <a:xfrm flipV="1">
          <a:off x="19204940" y="18388966"/>
          <a:ext cx="74295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1995</xdr:rowOff>
    </xdr:from>
    <xdr:to>
      <xdr:col>107</xdr:col>
      <xdr:colOff>101600</xdr:colOff>
      <xdr:row>107</xdr:row>
      <xdr:rowOff>103595</xdr:rowOff>
    </xdr:to>
    <xdr:sp macro="" textlink="">
      <xdr:nvSpPr>
        <xdr:cNvPr id="642" name="楕円 641">
          <a:extLst>
            <a:ext uri="{FF2B5EF4-FFF2-40B4-BE49-F238E27FC236}">
              <a16:creationId xmlns:a16="http://schemas.microsoft.com/office/drawing/2014/main" id="{BF1F60FE-F0B3-4326-A2B7-7FBD9A45062D}"/>
            </a:ext>
          </a:extLst>
        </xdr:cNvPr>
        <xdr:cNvSpPr/>
      </xdr:nvSpPr>
      <xdr:spPr>
        <a:xfrm>
          <a:off x="18345150" y="18347145"/>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48442</xdr:rowOff>
    </xdr:from>
    <xdr:to>
      <xdr:col>111</xdr:col>
      <xdr:colOff>177800</xdr:colOff>
      <xdr:row>107</xdr:row>
      <xdr:rowOff>52795</xdr:rowOff>
    </xdr:to>
    <xdr:cxnSp macro="">
      <xdr:nvCxnSpPr>
        <xdr:cNvPr id="643" name="直線コネクタ 642">
          <a:extLst>
            <a:ext uri="{FF2B5EF4-FFF2-40B4-BE49-F238E27FC236}">
              <a16:creationId xmlns:a16="http://schemas.microsoft.com/office/drawing/2014/main" id="{157B6B98-91DB-4E99-ADEC-BFF5C52B96F2}"/>
            </a:ext>
          </a:extLst>
        </xdr:cNvPr>
        <xdr:cNvCxnSpPr/>
      </xdr:nvCxnSpPr>
      <xdr:spPr>
        <a:xfrm flipV="1">
          <a:off x="18399760" y="18395497"/>
          <a:ext cx="805180" cy="6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9616</xdr:rowOff>
    </xdr:from>
    <xdr:to>
      <xdr:col>102</xdr:col>
      <xdr:colOff>165100</xdr:colOff>
      <xdr:row>107</xdr:row>
      <xdr:rowOff>111216</xdr:rowOff>
    </xdr:to>
    <xdr:sp macro="" textlink="">
      <xdr:nvSpPr>
        <xdr:cNvPr id="644" name="楕円 643">
          <a:extLst>
            <a:ext uri="{FF2B5EF4-FFF2-40B4-BE49-F238E27FC236}">
              <a16:creationId xmlns:a16="http://schemas.microsoft.com/office/drawing/2014/main" id="{36C86FAC-C752-4E7E-9539-6918E4EB573A}"/>
            </a:ext>
          </a:extLst>
        </xdr:cNvPr>
        <xdr:cNvSpPr/>
      </xdr:nvSpPr>
      <xdr:spPr>
        <a:xfrm>
          <a:off x="17547590" y="18356671"/>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52795</xdr:rowOff>
    </xdr:from>
    <xdr:to>
      <xdr:col>107</xdr:col>
      <xdr:colOff>50800</xdr:colOff>
      <xdr:row>107</xdr:row>
      <xdr:rowOff>60416</xdr:rowOff>
    </xdr:to>
    <xdr:cxnSp macro="">
      <xdr:nvCxnSpPr>
        <xdr:cNvPr id="645" name="直線コネクタ 644">
          <a:extLst>
            <a:ext uri="{FF2B5EF4-FFF2-40B4-BE49-F238E27FC236}">
              <a16:creationId xmlns:a16="http://schemas.microsoft.com/office/drawing/2014/main" id="{AAD4E25A-CAA3-43F5-AC99-69E7A0CB7C68}"/>
            </a:ext>
          </a:extLst>
        </xdr:cNvPr>
        <xdr:cNvCxnSpPr/>
      </xdr:nvCxnSpPr>
      <xdr:spPr>
        <a:xfrm flipV="1">
          <a:off x="17602200" y="18401755"/>
          <a:ext cx="797560" cy="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13970</xdr:rowOff>
    </xdr:from>
    <xdr:to>
      <xdr:col>98</xdr:col>
      <xdr:colOff>38100</xdr:colOff>
      <xdr:row>107</xdr:row>
      <xdr:rowOff>115570</xdr:rowOff>
    </xdr:to>
    <xdr:sp macro="" textlink="">
      <xdr:nvSpPr>
        <xdr:cNvPr id="646" name="楕円 645">
          <a:extLst>
            <a:ext uri="{FF2B5EF4-FFF2-40B4-BE49-F238E27FC236}">
              <a16:creationId xmlns:a16="http://schemas.microsoft.com/office/drawing/2014/main" id="{0C938ABF-196E-4991-8D47-28CD7651741B}"/>
            </a:ext>
          </a:extLst>
        </xdr:cNvPr>
        <xdr:cNvSpPr/>
      </xdr:nvSpPr>
      <xdr:spPr>
        <a:xfrm>
          <a:off x="16761460" y="183629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60416</xdr:rowOff>
    </xdr:from>
    <xdr:to>
      <xdr:col>102</xdr:col>
      <xdr:colOff>114300</xdr:colOff>
      <xdr:row>107</xdr:row>
      <xdr:rowOff>64770</xdr:rowOff>
    </xdr:to>
    <xdr:cxnSp macro="">
      <xdr:nvCxnSpPr>
        <xdr:cNvPr id="647" name="直線コネクタ 646">
          <a:extLst>
            <a:ext uri="{FF2B5EF4-FFF2-40B4-BE49-F238E27FC236}">
              <a16:creationId xmlns:a16="http://schemas.microsoft.com/office/drawing/2014/main" id="{8D9A9A00-97C6-4FE0-BB5C-B9EF769B79F7}"/>
            </a:ext>
          </a:extLst>
        </xdr:cNvPr>
        <xdr:cNvCxnSpPr/>
      </xdr:nvCxnSpPr>
      <xdr:spPr>
        <a:xfrm flipV="1">
          <a:off x="16804640" y="18401756"/>
          <a:ext cx="797560" cy="6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7456</xdr:rowOff>
    </xdr:from>
    <xdr:ext cx="469744" cy="259045"/>
    <xdr:sp macro="" textlink="">
      <xdr:nvSpPr>
        <xdr:cNvPr id="648" name="n_1aveValue【庁舎】&#10;一人当たり面積">
          <a:extLst>
            <a:ext uri="{FF2B5EF4-FFF2-40B4-BE49-F238E27FC236}">
              <a16:creationId xmlns:a16="http://schemas.microsoft.com/office/drawing/2014/main" id="{771C0D6C-BD33-41D1-BD97-8D947BB8EBF1}"/>
            </a:ext>
          </a:extLst>
        </xdr:cNvPr>
        <xdr:cNvSpPr txBox="1"/>
      </xdr:nvSpPr>
      <xdr:spPr>
        <a:xfrm>
          <a:off x="18982132" y="17840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57529</xdr:rowOff>
    </xdr:from>
    <xdr:ext cx="469744" cy="259045"/>
    <xdr:sp macro="" textlink="">
      <xdr:nvSpPr>
        <xdr:cNvPr id="649" name="n_2aveValue【庁舎】&#10;一人当たり面積">
          <a:extLst>
            <a:ext uri="{FF2B5EF4-FFF2-40B4-BE49-F238E27FC236}">
              <a16:creationId xmlns:a16="http://schemas.microsoft.com/office/drawing/2014/main" id="{B2ABA207-E879-4203-AD58-4D867E80FF3E}"/>
            </a:ext>
          </a:extLst>
        </xdr:cNvPr>
        <xdr:cNvSpPr txBox="1"/>
      </xdr:nvSpPr>
      <xdr:spPr>
        <a:xfrm>
          <a:off x="18182032" y="17884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45556</xdr:rowOff>
    </xdr:from>
    <xdr:ext cx="469744" cy="259045"/>
    <xdr:sp macro="" textlink="">
      <xdr:nvSpPr>
        <xdr:cNvPr id="650" name="n_3aveValue【庁舎】&#10;一人当たり面積">
          <a:extLst>
            <a:ext uri="{FF2B5EF4-FFF2-40B4-BE49-F238E27FC236}">
              <a16:creationId xmlns:a16="http://schemas.microsoft.com/office/drawing/2014/main" id="{D3905790-2BB0-4B17-934D-7D58218D30DA}"/>
            </a:ext>
          </a:extLst>
        </xdr:cNvPr>
        <xdr:cNvSpPr txBox="1"/>
      </xdr:nvSpPr>
      <xdr:spPr>
        <a:xfrm>
          <a:off x="17384472" y="17878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59163</xdr:rowOff>
    </xdr:from>
    <xdr:ext cx="469744" cy="259045"/>
    <xdr:sp macro="" textlink="">
      <xdr:nvSpPr>
        <xdr:cNvPr id="651" name="n_4aveValue【庁舎】&#10;一人当たり面積">
          <a:extLst>
            <a:ext uri="{FF2B5EF4-FFF2-40B4-BE49-F238E27FC236}">
              <a16:creationId xmlns:a16="http://schemas.microsoft.com/office/drawing/2014/main" id="{4394AA5F-7BB4-4744-9DDC-B47ED0497B5C}"/>
            </a:ext>
          </a:extLst>
        </xdr:cNvPr>
        <xdr:cNvSpPr txBox="1"/>
      </xdr:nvSpPr>
      <xdr:spPr>
        <a:xfrm>
          <a:off x="16588817" y="1771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90369</xdr:rowOff>
    </xdr:from>
    <xdr:ext cx="469744" cy="259045"/>
    <xdr:sp macro="" textlink="">
      <xdr:nvSpPr>
        <xdr:cNvPr id="652" name="n_1mainValue【庁舎】&#10;一人当たり面積">
          <a:extLst>
            <a:ext uri="{FF2B5EF4-FFF2-40B4-BE49-F238E27FC236}">
              <a16:creationId xmlns:a16="http://schemas.microsoft.com/office/drawing/2014/main" id="{BD23AD4C-E142-47F9-B284-60BBE3B6C9CC}"/>
            </a:ext>
          </a:extLst>
        </xdr:cNvPr>
        <xdr:cNvSpPr txBox="1"/>
      </xdr:nvSpPr>
      <xdr:spPr>
        <a:xfrm>
          <a:off x="18982132" y="18439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94722</xdr:rowOff>
    </xdr:from>
    <xdr:ext cx="469744" cy="259045"/>
    <xdr:sp macro="" textlink="">
      <xdr:nvSpPr>
        <xdr:cNvPr id="653" name="n_2mainValue【庁舎】&#10;一人当たり面積">
          <a:extLst>
            <a:ext uri="{FF2B5EF4-FFF2-40B4-BE49-F238E27FC236}">
              <a16:creationId xmlns:a16="http://schemas.microsoft.com/office/drawing/2014/main" id="{FB54730B-9D20-4C88-AABA-138F406FA5D9}"/>
            </a:ext>
          </a:extLst>
        </xdr:cNvPr>
        <xdr:cNvSpPr txBox="1"/>
      </xdr:nvSpPr>
      <xdr:spPr>
        <a:xfrm>
          <a:off x="18182032" y="1844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102343</xdr:rowOff>
    </xdr:from>
    <xdr:ext cx="469744" cy="259045"/>
    <xdr:sp macro="" textlink="">
      <xdr:nvSpPr>
        <xdr:cNvPr id="654" name="n_3mainValue【庁舎】&#10;一人当たり面積">
          <a:extLst>
            <a:ext uri="{FF2B5EF4-FFF2-40B4-BE49-F238E27FC236}">
              <a16:creationId xmlns:a16="http://schemas.microsoft.com/office/drawing/2014/main" id="{CD925559-1922-4DC8-AC10-CBA65E04F9EE}"/>
            </a:ext>
          </a:extLst>
        </xdr:cNvPr>
        <xdr:cNvSpPr txBox="1"/>
      </xdr:nvSpPr>
      <xdr:spPr>
        <a:xfrm>
          <a:off x="17384472" y="1844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106697</xdr:rowOff>
    </xdr:from>
    <xdr:ext cx="469744" cy="259045"/>
    <xdr:sp macro="" textlink="">
      <xdr:nvSpPr>
        <xdr:cNvPr id="655" name="n_4mainValue【庁舎】&#10;一人当たり面積">
          <a:extLst>
            <a:ext uri="{FF2B5EF4-FFF2-40B4-BE49-F238E27FC236}">
              <a16:creationId xmlns:a16="http://schemas.microsoft.com/office/drawing/2014/main" id="{21B81F3F-DDD7-4E7F-B222-905A94459060}"/>
            </a:ext>
          </a:extLst>
        </xdr:cNvPr>
        <xdr:cNvSpPr txBox="1"/>
      </xdr:nvSpPr>
      <xdr:spPr>
        <a:xfrm>
          <a:off x="16588817" y="18449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6" name="正方形/長方形 655">
          <a:extLst>
            <a:ext uri="{FF2B5EF4-FFF2-40B4-BE49-F238E27FC236}">
              <a16:creationId xmlns:a16="http://schemas.microsoft.com/office/drawing/2014/main" id="{D8C69A7F-1105-467F-9BDA-8392336F9C06}"/>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7" name="正方形/長方形 656">
          <a:extLst>
            <a:ext uri="{FF2B5EF4-FFF2-40B4-BE49-F238E27FC236}">
              <a16:creationId xmlns:a16="http://schemas.microsoft.com/office/drawing/2014/main" id="{69BF1611-A25B-455E-9485-EE990410407F}"/>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8" name="テキスト ボックス 657">
          <a:extLst>
            <a:ext uri="{FF2B5EF4-FFF2-40B4-BE49-F238E27FC236}">
              <a16:creationId xmlns:a16="http://schemas.microsoft.com/office/drawing/2014/main" id="{0A1F977F-238C-4AB0-8585-0F0541C8E2CB}"/>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類似団体と比較して大幅に有形固定資産償却率が高くなっている施設は、「体育館・プール」と「庁舎」である。「体育館」は昭和</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年、「プール」は昭和</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年に建設し耐用年数を経過しつつあるが、「体育館」は耐震診断の結果、補強不要の判定、「プール」は新耐震基準による建設であり、使用するうえでの問題はないため、今後も適切な維持管理に取り組むことと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「庁舎」（旧役場本庁舎）については、昭和</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年の建設で耐用年数の経過が進み、耐震診断の結果、耐震性能が著しく低く建て替え等が必要な状態であることから、令和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年度に新庁舎建設の実施設計を行い、令和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年度に庁舎建設工事を着工し、令和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年度の完成を予定している。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千葉県長南町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7,594
7,545
65.51
6,104,246
5,750,431
215,288
3,455,893
4,011,238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全国平均を大きく上回る高齢化率（令和３年度末４４．９％）に加え、町内に中心となる産業がないことや、顕著な景気回復による町税の増収が見込めないことから、財政基盤が弱い状態にある。数値としては、類似団体平均を上回っているが、引き続き行政の効率化に努め、より一層の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03648"/>
          <a:ext cx="0" cy="14592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140305</xdr:rowOff>
    </xdr:from>
    <xdr:to>
      <xdr:col>23</xdr:col>
      <xdr:colOff>133350</xdr:colOff>
      <xdr:row>42</xdr:row>
      <xdr:rowOff>163285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341205"/>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130525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31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128815</xdr:rowOff>
    </xdr:from>
    <xdr:to>
      <xdr:col>19</xdr:col>
      <xdr:colOff>133350</xdr:colOff>
      <xdr:row>42</xdr:row>
      <xdr:rowOff>140305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3297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123976</xdr:rowOff>
    </xdr:from>
    <xdr:to>
      <xdr:col>19</xdr:col>
      <xdr:colOff>184150</xdr:colOff>
      <xdr:row>43</xdr:row>
      <xdr:rowOff>54126</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38903</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411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117324</xdr:rowOff>
    </xdr:from>
    <xdr:to>
      <xdr:col>15</xdr:col>
      <xdr:colOff>82550</xdr:colOff>
      <xdr:row>42</xdr:row>
      <xdr:rowOff>128815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31822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123976</xdr:rowOff>
    </xdr:from>
    <xdr:to>
      <xdr:col>15</xdr:col>
      <xdr:colOff>133350</xdr:colOff>
      <xdr:row>43</xdr:row>
      <xdr:rowOff>54126</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38903</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105833</xdr:rowOff>
    </xdr:from>
    <xdr:to>
      <xdr:col>11</xdr:col>
      <xdr:colOff>31750</xdr:colOff>
      <xdr:row>42</xdr:row>
      <xdr:rowOff>117324</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3067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84865</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112485</xdr:rowOff>
    </xdr:from>
    <xdr:to>
      <xdr:col>23</xdr:col>
      <xdr:colOff>184150</xdr:colOff>
      <xdr:row>43</xdr:row>
      <xdr:rowOff>42635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129012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89505</xdr:rowOff>
    </xdr:from>
    <xdr:to>
      <xdr:col>19</xdr:col>
      <xdr:colOff>184150</xdr:colOff>
      <xdr:row>43</xdr:row>
      <xdr:rowOff>19655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29832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059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78015</xdr:rowOff>
    </xdr:from>
    <xdr:to>
      <xdr:col>15</xdr:col>
      <xdr:colOff>133350</xdr:colOff>
      <xdr:row>43</xdr:row>
      <xdr:rowOff>8165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18342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66524</xdr:rowOff>
    </xdr:from>
    <xdr:to>
      <xdr:col>11</xdr:col>
      <xdr:colOff>82550</xdr:colOff>
      <xdr:row>42</xdr:row>
      <xdr:rowOff>168124</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6851</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全国平均、類似団体平均を下回っているが今後も</a:t>
          </a:r>
          <a:r>
            <a:rPr kumimoji="1" lang="en-US" altLang="ja-JP" sz="1300">
              <a:latin typeface="ＭＳ Ｐゴシック" panose="020B0600070205080204" pitchFamily="50" charset="-128"/>
              <a:ea typeface="ＭＳ Ｐゴシック" panose="020B0600070205080204" pitchFamily="50" charset="-128"/>
            </a:rPr>
            <a:t>PDCA</a:t>
          </a:r>
          <a:r>
            <a:rPr kumimoji="1" lang="ja-JP" altLang="en-US" sz="1300">
              <a:latin typeface="ＭＳ Ｐゴシック" panose="020B0600070205080204" pitchFamily="50" charset="-128"/>
              <a:ea typeface="ＭＳ Ｐゴシック" panose="020B0600070205080204" pitchFamily="50" charset="-128"/>
            </a:rPr>
            <a:t>サイクルに基づき事務事業の点検・見直しを行い、計画的な事務事業の実施により経常経費削減に努めていく。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131826</xdr:rowOff>
    </xdr:from>
    <xdr:to>
      <xdr:col>23</xdr:col>
      <xdr:colOff>133350</xdr:colOff>
      <xdr:row>65</xdr:row>
      <xdr:rowOff>65786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75926"/>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46753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131826</xdr:rowOff>
    </xdr:from>
    <xdr:to>
      <xdr:col>24</xdr:col>
      <xdr:colOff>12700</xdr:colOff>
      <xdr:row>58</xdr:row>
      <xdr:rowOff>131826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146050</xdr:rowOff>
    </xdr:from>
    <xdr:to>
      <xdr:col>23</xdr:col>
      <xdr:colOff>133350</xdr:colOff>
      <xdr:row>62</xdr:row>
      <xdr:rowOff>20320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433050"/>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18813</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64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46736</xdr:rowOff>
    </xdr:from>
    <xdr:to>
      <xdr:col>23</xdr:col>
      <xdr:colOff>184150</xdr:colOff>
      <xdr:row>62</xdr:row>
      <xdr:rowOff>148336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20320</xdr:rowOff>
    </xdr:from>
    <xdr:to>
      <xdr:col>19</xdr:col>
      <xdr:colOff>133350</xdr:colOff>
      <xdr:row>62</xdr:row>
      <xdr:rowOff>160274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650220"/>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22352</xdr:rowOff>
    </xdr:from>
    <xdr:to>
      <xdr:col>19</xdr:col>
      <xdr:colOff>184150</xdr:colOff>
      <xdr:row>64</xdr:row>
      <xdr:rowOff>123952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108729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081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160274</xdr:rowOff>
    </xdr:from>
    <xdr:to>
      <xdr:col>15</xdr:col>
      <xdr:colOff>82550</xdr:colOff>
      <xdr:row>63</xdr:row>
      <xdr:rowOff>80518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0790174"/>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156989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112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70866</xdr:rowOff>
    </xdr:from>
    <xdr:to>
      <xdr:col>11</xdr:col>
      <xdr:colOff>31750</xdr:colOff>
      <xdr:row>63</xdr:row>
      <xdr:rowOff>80518</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87221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51308</xdr:rowOff>
    </xdr:from>
    <xdr:to>
      <xdr:col>11</xdr:col>
      <xdr:colOff>82550</xdr:colOff>
      <xdr:row>64</xdr:row>
      <xdr:rowOff>152908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137685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103903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95250</xdr:rowOff>
    </xdr:from>
    <xdr:to>
      <xdr:col>23</xdr:col>
      <xdr:colOff>184150</xdr:colOff>
      <xdr:row>61</xdr:row>
      <xdr:rowOff>25400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111777</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22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140970</xdr:rowOff>
    </xdr:from>
    <xdr:to>
      <xdr:col>19</xdr:col>
      <xdr:colOff>184150</xdr:colOff>
      <xdr:row>62</xdr:row>
      <xdr:rowOff>71120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81297</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36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109474</xdr:rowOff>
    </xdr:from>
    <xdr:to>
      <xdr:col>15</xdr:col>
      <xdr:colOff>133350</xdr:colOff>
      <xdr:row>63</xdr:row>
      <xdr:rowOff>39624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49801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50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29718</xdr:rowOff>
    </xdr:from>
    <xdr:to>
      <xdr:col>11</xdr:col>
      <xdr:colOff>82550</xdr:colOff>
      <xdr:row>63</xdr:row>
      <xdr:rowOff>131318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141495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59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20066</xdr:rowOff>
    </xdr:from>
    <xdr:to>
      <xdr:col>7</xdr:col>
      <xdr:colOff>31750</xdr:colOff>
      <xdr:row>63</xdr:row>
      <xdr:rowOff>121666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131843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59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[263,108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人件費・物件費等決算額が低くなっている要因として、ゴミ処理業務や消防業務を一部事務組合で行っていることが挙げられる。一部事務組合の人件費や物件費に充てる負担金と農業集落排水事業などの公営企業会計の人件費・物件費等に充てる繰出金といった費用を合計した場合、人口１人当たりの金額は増加することになる。今後も給与及び定員管理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166018</xdr:rowOff>
    </xdr:from>
    <xdr:to>
      <xdr:col>23</xdr:col>
      <xdr:colOff>133350</xdr:colOff>
      <xdr:row>88</xdr:row>
      <xdr:rowOff>128623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710568"/>
          <a:ext cx="0" cy="15056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100700</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188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128623</xdr:rowOff>
    </xdr:from>
    <xdr:to>
      <xdr:col>24</xdr:col>
      <xdr:colOff>12700</xdr:colOff>
      <xdr:row>88</xdr:row>
      <xdr:rowOff>128623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21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80945</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45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166018</xdr:rowOff>
    </xdr:from>
    <xdr:to>
      <xdr:col>24</xdr:col>
      <xdr:colOff>12700</xdr:colOff>
      <xdr:row>79</xdr:row>
      <xdr:rowOff>166018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710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14494</xdr:rowOff>
    </xdr:from>
    <xdr:to>
      <xdr:col>23</xdr:col>
      <xdr:colOff>133350</xdr:colOff>
      <xdr:row>81</xdr:row>
      <xdr:rowOff>40117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3901944"/>
          <a:ext cx="838200" cy="2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156294</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8722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12767</xdr:rowOff>
    </xdr:from>
    <xdr:to>
      <xdr:col>23</xdr:col>
      <xdr:colOff>184150</xdr:colOff>
      <xdr:row>81</xdr:row>
      <xdr:rowOff>114367</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39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97627</xdr:rowOff>
    </xdr:from>
    <xdr:to>
      <xdr:col>19</xdr:col>
      <xdr:colOff>133350</xdr:colOff>
      <xdr:row>81</xdr:row>
      <xdr:rowOff>14494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3813627"/>
          <a:ext cx="889000" cy="88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163063</xdr:rowOff>
    </xdr:from>
    <xdr:to>
      <xdr:col>19</xdr:col>
      <xdr:colOff>184150</xdr:colOff>
      <xdr:row>81</xdr:row>
      <xdr:rowOff>93213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387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77990</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3965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79473</xdr:rowOff>
    </xdr:from>
    <xdr:to>
      <xdr:col>15</xdr:col>
      <xdr:colOff>82550</xdr:colOff>
      <xdr:row>80</xdr:row>
      <xdr:rowOff>97627</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3795473"/>
          <a:ext cx="889000" cy="1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128608</xdr:rowOff>
    </xdr:from>
    <xdr:to>
      <xdr:col>15</xdr:col>
      <xdr:colOff>133350</xdr:colOff>
      <xdr:row>81</xdr:row>
      <xdr:rowOff>58758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384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43535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3930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79473</xdr:rowOff>
    </xdr:from>
    <xdr:to>
      <xdr:col>11</xdr:col>
      <xdr:colOff>31750</xdr:colOff>
      <xdr:row>80</xdr:row>
      <xdr:rowOff>115675</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1447800" y="13795473"/>
          <a:ext cx="889000" cy="36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113649</xdr:rowOff>
    </xdr:from>
    <xdr:to>
      <xdr:col>11</xdr:col>
      <xdr:colOff>82550</xdr:colOff>
      <xdr:row>81</xdr:row>
      <xdr:rowOff>43799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382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28576</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3916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114312</xdr:rowOff>
    </xdr:from>
    <xdr:to>
      <xdr:col>7</xdr:col>
      <xdr:colOff>31750</xdr:colOff>
      <xdr:row>81</xdr:row>
      <xdr:rowOff>44462</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3830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29239</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916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160767</xdr:rowOff>
    </xdr:from>
    <xdr:to>
      <xdr:col>23</xdr:col>
      <xdr:colOff>184150</xdr:colOff>
      <xdr:row>81</xdr:row>
      <xdr:rowOff>90917</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387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5844</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72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135144</xdr:rowOff>
    </xdr:from>
    <xdr:to>
      <xdr:col>19</xdr:col>
      <xdr:colOff>184150</xdr:colOff>
      <xdr:row>81</xdr:row>
      <xdr:rowOff>65294</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85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75471</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620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46827</xdr:rowOff>
    </xdr:from>
    <xdr:to>
      <xdr:col>15</xdr:col>
      <xdr:colOff>133350</xdr:colOff>
      <xdr:row>80</xdr:row>
      <xdr:rowOff>148427</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76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158604</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531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28673</xdr:rowOff>
    </xdr:from>
    <xdr:to>
      <xdr:col>11</xdr:col>
      <xdr:colOff>82550</xdr:colOff>
      <xdr:row>80</xdr:row>
      <xdr:rowOff>130273</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74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140450</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51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64875</xdr:rowOff>
    </xdr:from>
    <xdr:to>
      <xdr:col>7</xdr:col>
      <xdr:colOff>31750</xdr:colOff>
      <xdr:row>80</xdr:row>
      <xdr:rowOff>166475</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78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5202</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549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県内市町村では千葉市を除く５３団体中２１位に位置しているが、類似団体平均に比較し５．１ポイント上回っている。各種手当ての見直しや評価制度の見直しにより、給与の適正化に努める。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151341</xdr:rowOff>
    </xdr:from>
    <xdr:to>
      <xdr:col>81</xdr:col>
      <xdr:colOff>44450</xdr:colOff>
      <xdr:row>87</xdr:row>
      <xdr:rowOff>151341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506749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118656</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349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30691</xdr:rowOff>
    </xdr:from>
    <xdr:to>
      <xdr:col>77</xdr:col>
      <xdr:colOff>44450</xdr:colOff>
      <xdr:row>87</xdr:row>
      <xdr:rowOff>151341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94684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102129</xdr:rowOff>
    </xdr:from>
    <xdr:to>
      <xdr:col>77</xdr:col>
      <xdr:colOff>95250</xdr:colOff>
      <xdr:row>85</xdr:row>
      <xdr:rowOff>32279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42456</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272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30691</xdr:rowOff>
    </xdr:from>
    <xdr:to>
      <xdr:col>72</xdr:col>
      <xdr:colOff>203200</xdr:colOff>
      <xdr:row>87</xdr:row>
      <xdr:rowOff>60854</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4946841"/>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141816</xdr:rowOff>
    </xdr:from>
    <xdr:to>
      <xdr:col>68</xdr:col>
      <xdr:colOff>152400</xdr:colOff>
      <xdr:row>87</xdr:row>
      <xdr:rowOff>60854</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886516"/>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41804</xdr:rowOff>
    </xdr:from>
    <xdr:to>
      <xdr:col>68</xdr:col>
      <xdr:colOff>203200</xdr:colOff>
      <xdr:row>84</xdr:row>
      <xdr:rowOff>143404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153581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41804</xdr:rowOff>
    </xdr:from>
    <xdr:to>
      <xdr:col>64</xdr:col>
      <xdr:colOff>152400</xdr:colOff>
      <xdr:row>84</xdr:row>
      <xdr:rowOff>143404</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153581</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100541</xdr:rowOff>
    </xdr:from>
    <xdr:to>
      <xdr:col>81</xdr:col>
      <xdr:colOff>95250</xdr:colOff>
      <xdr:row>88</xdr:row>
      <xdr:rowOff>30691</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501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72618</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98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100541</xdr:rowOff>
    </xdr:from>
    <xdr:to>
      <xdr:col>77</xdr:col>
      <xdr:colOff>95250</xdr:colOff>
      <xdr:row>88</xdr:row>
      <xdr:rowOff>30691</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501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15468</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5103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151341</xdr:rowOff>
    </xdr:from>
    <xdr:to>
      <xdr:col>73</xdr:col>
      <xdr:colOff>44450</xdr:colOff>
      <xdr:row>87</xdr:row>
      <xdr:rowOff>81491</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66268</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982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10054</xdr:rowOff>
    </xdr:from>
    <xdr:to>
      <xdr:col>68</xdr:col>
      <xdr:colOff>203200</xdr:colOff>
      <xdr:row>87</xdr:row>
      <xdr:rowOff>111654</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92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96431</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501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91016</xdr:rowOff>
    </xdr:from>
    <xdr:to>
      <xdr:col>64</xdr:col>
      <xdr:colOff>152400</xdr:colOff>
      <xdr:row>87</xdr:row>
      <xdr:rowOff>21166</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5943</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定員適正化に努め、類似団体平均とほぼ同じ人数になっている。今後も定員適正化計画に基づき、適正な職員数により行政運営を行っていく。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147786</xdr:rowOff>
    </xdr:from>
    <xdr:to>
      <xdr:col>81</xdr:col>
      <xdr:colOff>44450</xdr:colOff>
      <xdr:row>67</xdr:row>
      <xdr:rowOff>154813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263336"/>
          <a:ext cx="0" cy="1378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126890</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61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154813</xdr:rowOff>
    </xdr:from>
    <xdr:to>
      <xdr:col>81</xdr:col>
      <xdr:colOff>133350</xdr:colOff>
      <xdr:row>67</xdr:row>
      <xdr:rowOff>154813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64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62713</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1000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147786</xdr:rowOff>
    </xdr:from>
    <xdr:to>
      <xdr:col>81</xdr:col>
      <xdr:colOff>133350</xdr:colOff>
      <xdr:row>59</xdr:row>
      <xdr:rowOff>147786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263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59732</xdr:rowOff>
    </xdr:from>
    <xdr:to>
      <xdr:col>81</xdr:col>
      <xdr:colOff>44450</xdr:colOff>
      <xdr:row>62</xdr:row>
      <xdr:rowOff>81449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689632"/>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35111</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493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18584</xdr:rowOff>
    </xdr:from>
    <xdr:to>
      <xdr:col>81</xdr:col>
      <xdr:colOff>95250</xdr:colOff>
      <xdr:row>62</xdr:row>
      <xdr:rowOff>120184</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32385</xdr:rowOff>
    </xdr:from>
    <xdr:to>
      <xdr:col>77</xdr:col>
      <xdr:colOff>44450</xdr:colOff>
      <xdr:row>62</xdr:row>
      <xdr:rowOff>59732</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662285"/>
          <a:ext cx="889000" cy="2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14563</xdr:rowOff>
    </xdr:from>
    <xdr:to>
      <xdr:col>77</xdr:col>
      <xdr:colOff>95250</xdr:colOff>
      <xdr:row>62</xdr:row>
      <xdr:rowOff>116163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100940</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730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19516</xdr:rowOff>
    </xdr:from>
    <xdr:to>
      <xdr:col>72</xdr:col>
      <xdr:colOff>203200</xdr:colOff>
      <xdr:row>62</xdr:row>
      <xdr:rowOff>32385</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649416"/>
          <a:ext cx="889000" cy="1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16976</xdr:rowOff>
    </xdr:from>
    <xdr:to>
      <xdr:col>73</xdr:col>
      <xdr:colOff>44450</xdr:colOff>
      <xdr:row>62</xdr:row>
      <xdr:rowOff>118576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103353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73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2625</xdr:rowOff>
    </xdr:from>
    <xdr:to>
      <xdr:col>68</xdr:col>
      <xdr:colOff>152400</xdr:colOff>
      <xdr:row>62</xdr:row>
      <xdr:rowOff>19516</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632525"/>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14563</xdr:rowOff>
    </xdr:from>
    <xdr:to>
      <xdr:col>68</xdr:col>
      <xdr:colOff>203200</xdr:colOff>
      <xdr:row>62</xdr:row>
      <xdr:rowOff>116163</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100940</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73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19389</xdr:rowOff>
    </xdr:from>
    <xdr:to>
      <xdr:col>64</xdr:col>
      <xdr:colOff>152400</xdr:colOff>
      <xdr:row>62</xdr:row>
      <xdr:rowOff>120989</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105766</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73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30649</xdr:rowOff>
    </xdr:from>
    <xdr:to>
      <xdr:col>81</xdr:col>
      <xdr:colOff>95250</xdr:colOff>
      <xdr:row>62</xdr:row>
      <xdr:rowOff>132249</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66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2726</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63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8932</xdr:rowOff>
    </xdr:from>
    <xdr:to>
      <xdr:col>77</xdr:col>
      <xdr:colOff>95250</xdr:colOff>
      <xdr:row>62</xdr:row>
      <xdr:rowOff>110532</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63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120709</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407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153035</xdr:rowOff>
    </xdr:from>
    <xdr:to>
      <xdr:col>73</xdr:col>
      <xdr:colOff>44450</xdr:colOff>
      <xdr:row>62</xdr:row>
      <xdr:rowOff>83185</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93362</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38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140166</xdr:rowOff>
    </xdr:from>
    <xdr:to>
      <xdr:col>68</xdr:col>
      <xdr:colOff>203200</xdr:colOff>
      <xdr:row>62</xdr:row>
      <xdr:rowOff>70316</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59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80493</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36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123275</xdr:rowOff>
    </xdr:from>
    <xdr:to>
      <xdr:col>64</xdr:col>
      <xdr:colOff>152400</xdr:colOff>
      <xdr:row>62</xdr:row>
      <xdr:rowOff>53425</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58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63602</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35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２．２ポイント下回っているが、全国平均より０．６％ポイント高い数値となっている。これは、農業集落排水事業に要する経費の財源とする地方債償還の財源に充てたと認められる繰入金が１億３，４３３万円と大きいことが一つの要因となっている。また、中学校校舎等改築事業（７億６，０００万円の起債に係る償還金）も大きく影響している。</a:t>
          </a:r>
        </a:p>
        <a:p>
          <a:r>
            <a:rPr kumimoji="1" lang="ja-JP" altLang="en-US" sz="1300">
              <a:latin typeface="ＭＳ Ｐゴシック" panose="020B0600070205080204" pitchFamily="50" charset="-128"/>
              <a:ea typeface="ＭＳ Ｐゴシック" panose="020B0600070205080204" pitchFamily="50" charset="-128"/>
            </a:rPr>
            <a:t>　令和２年度から役場庁舎建設事業に着手し、財源は主に地方債となるが、他事業も含め普通交付税の算入に有利な地方債を活用するなど、実質公債費比率の上昇抑える財政運営に努める。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61214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183884"/>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163322</xdr:rowOff>
    </xdr:from>
    <xdr:to>
      <xdr:col>81</xdr:col>
      <xdr:colOff>44450</xdr:colOff>
      <xdr:row>40</xdr:row>
      <xdr:rowOff>20828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6849872"/>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125493</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983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153416</xdr:rowOff>
    </xdr:from>
    <xdr:to>
      <xdr:col>81</xdr:col>
      <xdr:colOff>95250</xdr:colOff>
      <xdr:row>41</xdr:row>
      <xdr:rowOff>83566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20828</xdr:rowOff>
    </xdr:from>
    <xdr:to>
      <xdr:col>77</xdr:col>
      <xdr:colOff>44450</xdr:colOff>
      <xdr:row>40</xdr:row>
      <xdr:rowOff>40132</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687882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30226</xdr:rowOff>
    </xdr:from>
    <xdr:to>
      <xdr:col>77</xdr:col>
      <xdr:colOff>95250</xdr:colOff>
      <xdr:row>41</xdr:row>
      <xdr:rowOff>131826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116603</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714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40132</xdr:rowOff>
    </xdr:from>
    <xdr:to>
      <xdr:col>72</xdr:col>
      <xdr:colOff>203200</xdr:colOff>
      <xdr:row>40</xdr:row>
      <xdr:rowOff>59436</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689813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116603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59436</xdr:rowOff>
    </xdr:from>
    <xdr:to>
      <xdr:col>68</xdr:col>
      <xdr:colOff>152400</xdr:colOff>
      <xdr:row>40</xdr:row>
      <xdr:rowOff>69088</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691743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97299</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112522</xdr:rowOff>
    </xdr:from>
    <xdr:to>
      <xdr:col>81</xdr:col>
      <xdr:colOff>95250</xdr:colOff>
      <xdr:row>40</xdr:row>
      <xdr:rowOff>42672</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129049</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64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141478</xdr:rowOff>
    </xdr:from>
    <xdr:to>
      <xdr:col>77</xdr:col>
      <xdr:colOff>95250</xdr:colOff>
      <xdr:row>40</xdr:row>
      <xdr:rowOff>71628</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81805</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59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160782</xdr:rowOff>
    </xdr:from>
    <xdr:to>
      <xdr:col>73</xdr:col>
      <xdr:colOff>44450</xdr:colOff>
      <xdr:row>40</xdr:row>
      <xdr:rowOff>90932</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101109</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8636</xdr:rowOff>
    </xdr:from>
    <xdr:to>
      <xdr:col>68</xdr:col>
      <xdr:colOff>203200</xdr:colOff>
      <xdr:row>40</xdr:row>
      <xdr:rowOff>110236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120413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18288</xdr:rowOff>
    </xdr:from>
    <xdr:to>
      <xdr:col>64</xdr:col>
      <xdr:colOff>152400</xdr:colOff>
      <xdr:row>40</xdr:row>
      <xdr:rowOff>119888</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130065</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算定を始めて以降初めて将来負担比率は該当なしとなった。これは、ここ数年地方債の発行や債務負担行為の新規設定を控えるなど改善傾向にあり、令和３年度では充当可能財源の基金の増加と公営企業会計である農業集落排水事業の償還が順調に進んでいることが大きな要因となった。令和２年度から着手した役場庁舎建設事業は、地方債を主な財源としているため、今後、将来負担比率の上昇が見込まれ、後世代への負担を少しでも軽減できるよう、その他地方債の発行を抑制するとともに事業の実施に当たって点検を行い財政健全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46567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18644</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79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46567</xdr:rowOff>
    </xdr:from>
    <xdr:to>
      <xdr:col>81</xdr:col>
      <xdr:colOff>133350</xdr:colOff>
      <xdr:row>22</xdr:row>
      <xdr:rowOff>46567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1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107103</xdr:rowOff>
    </xdr:from>
    <xdr:to>
      <xdr:col>77</xdr:col>
      <xdr:colOff>44450</xdr:colOff>
      <xdr:row>15</xdr:row>
      <xdr:rowOff>93839</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5290800" y="2507403"/>
          <a:ext cx="889000" cy="158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15</xdr:row>
      <xdr:rowOff>53622</xdr:rowOff>
    </xdr:from>
    <xdr:to>
      <xdr:col>72</xdr:col>
      <xdr:colOff>203200</xdr:colOff>
      <xdr:row>15</xdr:row>
      <xdr:rowOff>93839</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4401800" y="262537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136596</xdr:rowOff>
    </xdr:from>
    <xdr:to>
      <xdr:col>77</xdr:col>
      <xdr:colOff>95250</xdr:colOff>
      <xdr:row>14</xdr:row>
      <xdr:rowOff>66746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3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76923</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134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53622</xdr:rowOff>
    </xdr:from>
    <xdr:to>
      <xdr:col>68</xdr:col>
      <xdr:colOff>152400</xdr:colOff>
      <xdr:row>16</xdr:row>
      <xdr:rowOff>107385</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3512800" y="2625372"/>
          <a:ext cx="8890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131233</xdr:rowOff>
    </xdr:from>
    <xdr:to>
      <xdr:col>73</xdr:col>
      <xdr:colOff>44450</xdr:colOff>
      <xdr:row>14</xdr:row>
      <xdr:rowOff>61383</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71560</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1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21449</xdr:rowOff>
    </xdr:from>
    <xdr:to>
      <xdr:col>68</xdr:col>
      <xdr:colOff>203200</xdr:colOff>
      <xdr:row>14</xdr:row>
      <xdr:rowOff>123049</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42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133226</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19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61807</xdr:rowOff>
    </xdr:from>
    <xdr:to>
      <xdr:col>64</xdr:col>
      <xdr:colOff>152400</xdr:colOff>
      <xdr:row>15</xdr:row>
      <xdr:rowOff>163407</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2134</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40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56303</xdr:rowOff>
    </xdr:from>
    <xdr:to>
      <xdr:col>77</xdr:col>
      <xdr:colOff>95250</xdr:colOff>
      <xdr:row>14</xdr:row>
      <xdr:rowOff>157903</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245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142680</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2542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43039</xdr:rowOff>
    </xdr:from>
    <xdr:to>
      <xdr:col>73</xdr:col>
      <xdr:colOff>44450</xdr:colOff>
      <xdr:row>15</xdr:row>
      <xdr:rowOff>144639</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261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129416</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2701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2822</xdr:rowOff>
    </xdr:from>
    <xdr:to>
      <xdr:col>68</xdr:col>
      <xdr:colOff>203200</xdr:colOff>
      <xdr:row>15</xdr:row>
      <xdr:rowOff>104422</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257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89199</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266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56585</xdr:rowOff>
    </xdr:from>
    <xdr:to>
      <xdr:col>64</xdr:col>
      <xdr:colOff>152400</xdr:colOff>
      <xdr:row>16</xdr:row>
      <xdr:rowOff>158185</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279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142962</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288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千葉県長南町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7,594
7,545
65.51
6,104,246
5,750,431
215,288
3,455,893
4,011,238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０．６ポイント高い水準にある。要因としては、保育所、給食所などの施設運営を直営で行っていることなどが挙げられるが、今後は、手当等の見直しや民間委託等を検討することにより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27940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267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0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27940</xdr:rowOff>
    </xdr:from>
    <xdr:to>
      <xdr:col>24</xdr:col>
      <xdr:colOff>114300</xdr:colOff>
      <xdr:row>42</xdr:row>
      <xdr:rowOff>27940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2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69850</xdr:rowOff>
    </xdr:from>
    <xdr:to>
      <xdr:col>24</xdr:col>
      <xdr:colOff>25400</xdr:colOff>
      <xdr:row>38</xdr:row>
      <xdr:rowOff>119380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413500"/>
          <a:ext cx="8382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111760</xdr:rowOff>
    </xdr:from>
    <xdr:to>
      <xdr:col>19</xdr:col>
      <xdr:colOff>187325</xdr:colOff>
      <xdr:row>38</xdr:row>
      <xdr:rowOff>119380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6268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156210</xdr:rowOff>
    </xdr:from>
    <xdr:to>
      <xdr:col>20</xdr:col>
      <xdr:colOff>38100</xdr:colOff>
      <xdr:row>38</xdr:row>
      <xdr:rowOff>86360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96537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81280</xdr:rowOff>
    </xdr:from>
    <xdr:to>
      <xdr:col>15</xdr:col>
      <xdr:colOff>98425</xdr:colOff>
      <xdr:row>38</xdr:row>
      <xdr:rowOff>111760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5963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64770</xdr:rowOff>
    </xdr:from>
    <xdr:to>
      <xdr:col>15</xdr:col>
      <xdr:colOff>149225</xdr:colOff>
      <xdr:row>37</xdr:row>
      <xdr:rowOff>166370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5097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81280</xdr:rowOff>
    </xdr:from>
    <xdr:to>
      <xdr:col>11</xdr:col>
      <xdr:colOff>9525</xdr:colOff>
      <xdr:row>38</xdr:row>
      <xdr:rowOff>111760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5963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49530</xdr:rowOff>
    </xdr:from>
    <xdr:to>
      <xdr:col>11</xdr:col>
      <xdr:colOff>60325</xdr:colOff>
      <xdr:row>37</xdr:row>
      <xdr:rowOff>151130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161307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72390</xdr:rowOff>
    </xdr:from>
    <xdr:to>
      <xdr:col>6</xdr:col>
      <xdr:colOff>171450</xdr:colOff>
      <xdr:row>38</xdr:row>
      <xdr:rowOff>2540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12717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162577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68580</xdr:rowOff>
    </xdr:from>
    <xdr:to>
      <xdr:col>20</xdr:col>
      <xdr:colOff>38100</xdr:colOff>
      <xdr:row>38</xdr:row>
      <xdr:rowOff>170180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154957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67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60960</xdr:rowOff>
    </xdr:from>
    <xdr:to>
      <xdr:col>15</xdr:col>
      <xdr:colOff>149225</xdr:colOff>
      <xdr:row>38</xdr:row>
      <xdr:rowOff>162560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147337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30480</xdr:rowOff>
    </xdr:from>
    <xdr:to>
      <xdr:col>11</xdr:col>
      <xdr:colOff>60325</xdr:colOff>
      <xdr:row>38</xdr:row>
      <xdr:rowOff>132080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116857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60960</xdr:rowOff>
    </xdr:from>
    <xdr:to>
      <xdr:col>6</xdr:col>
      <xdr:colOff>171450</xdr:colOff>
      <xdr:row>38</xdr:row>
      <xdr:rowOff>162560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147337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6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の比較では１．７ポイント高い水準にある。要因としては、地籍調査事業の実施や平成２９年度の小学校統合によるスクールバスの運行開始、ＩＣＴ教育のためのタブレット端末を全児童に配備したことなどが挙げられる。今後も徹底した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140716</xdr:rowOff>
    </xdr:from>
    <xdr:to>
      <xdr:col>82</xdr:col>
      <xdr:colOff>107950</xdr:colOff>
      <xdr:row>21</xdr:row>
      <xdr:rowOff>88138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41016"/>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60215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88138</xdr:rowOff>
    </xdr:from>
    <xdr:to>
      <xdr:col>82</xdr:col>
      <xdr:colOff>196850</xdr:colOff>
      <xdr:row>21</xdr:row>
      <xdr:rowOff>88138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55643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284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140716</xdr:rowOff>
    </xdr:from>
    <xdr:to>
      <xdr:col>82</xdr:col>
      <xdr:colOff>196850</xdr:colOff>
      <xdr:row>14</xdr:row>
      <xdr:rowOff>140716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41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42418</xdr:rowOff>
    </xdr:from>
    <xdr:to>
      <xdr:col>82</xdr:col>
      <xdr:colOff>107950</xdr:colOff>
      <xdr:row>17</xdr:row>
      <xdr:rowOff>51562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95706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101871</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673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51562</xdr:rowOff>
    </xdr:from>
    <xdr:to>
      <xdr:col>78</xdr:col>
      <xdr:colOff>69850</xdr:colOff>
      <xdr:row>17</xdr:row>
      <xdr:rowOff>156718</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96621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121920</xdr:rowOff>
    </xdr:from>
    <xdr:to>
      <xdr:col>78</xdr:col>
      <xdr:colOff>120650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62247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633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156718</xdr:rowOff>
    </xdr:from>
    <xdr:to>
      <xdr:col>73</xdr:col>
      <xdr:colOff>180975</xdr:colOff>
      <xdr:row>18</xdr:row>
      <xdr:rowOff>21844</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30713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5334</xdr:rowOff>
    </xdr:from>
    <xdr:to>
      <xdr:col>74</xdr:col>
      <xdr:colOff>31750</xdr:colOff>
      <xdr:row>17</xdr:row>
      <xdr:rowOff>106934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117111</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17272</xdr:rowOff>
    </xdr:from>
    <xdr:to>
      <xdr:col>69</xdr:col>
      <xdr:colOff>92075</xdr:colOff>
      <xdr:row>18</xdr:row>
      <xdr:rowOff>21844</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31033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167640</xdr:rowOff>
    </xdr:from>
    <xdr:to>
      <xdr:col>69</xdr:col>
      <xdr:colOff>142875</xdr:colOff>
      <xdr:row>17</xdr:row>
      <xdr:rowOff>97790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107967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163068</xdr:rowOff>
    </xdr:from>
    <xdr:to>
      <xdr:col>82</xdr:col>
      <xdr:colOff>158750</xdr:colOff>
      <xdr:row>17</xdr:row>
      <xdr:rowOff>93218</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135145</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87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762</xdr:rowOff>
    </xdr:from>
    <xdr:to>
      <xdr:col>78</xdr:col>
      <xdr:colOff>120650</xdr:colOff>
      <xdr:row>17</xdr:row>
      <xdr:rowOff>102362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87139</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001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105918</xdr:rowOff>
    </xdr:from>
    <xdr:to>
      <xdr:col>74</xdr:col>
      <xdr:colOff>31750</xdr:colOff>
      <xdr:row>18</xdr:row>
      <xdr:rowOff>36068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02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20845</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10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142494</xdr:rowOff>
    </xdr:from>
    <xdr:to>
      <xdr:col>69</xdr:col>
      <xdr:colOff>142875</xdr:colOff>
      <xdr:row>18</xdr:row>
      <xdr:rowOff>72644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05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57421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14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137922</xdr:rowOff>
    </xdr:from>
    <xdr:to>
      <xdr:col>65</xdr:col>
      <xdr:colOff>53975</xdr:colOff>
      <xdr:row>18</xdr:row>
      <xdr:rowOff>68072</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05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52849</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13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４．０％と類似団体平均と比較すると０．３ポイント低い水準となっているが、本町は高齢化率が高く、医療費の増加などによる社会保障経費の増加が見込まれるため、受益者負担の適正化を図り、財政負担の軽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60</xdr:row>
      <xdr:rowOff>107950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233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80027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107950</xdr:rowOff>
    </xdr:from>
    <xdr:to>
      <xdr:col>24</xdr:col>
      <xdr:colOff>114300</xdr:colOff>
      <xdr:row>60</xdr:row>
      <xdr:rowOff>107950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39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12700</xdr:rowOff>
    </xdr:from>
    <xdr:to>
      <xdr:col>24</xdr:col>
      <xdr:colOff>25400</xdr:colOff>
      <xdr:row>55</xdr:row>
      <xdr:rowOff>31750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4424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10177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43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38100</xdr:rowOff>
    </xdr:from>
    <xdr:to>
      <xdr:col>24</xdr:col>
      <xdr:colOff>76200</xdr:colOff>
      <xdr:row>55</xdr:row>
      <xdr:rowOff>139700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12700</xdr:rowOff>
    </xdr:from>
    <xdr:to>
      <xdr:col>19</xdr:col>
      <xdr:colOff>187325</xdr:colOff>
      <xdr:row>55</xdr:row>
      <xdr:rowOff>88900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4424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88900</xdr:rowOff>
    </xdr:from>
    <xdr:to>
      <xdr:col>15</xdr:col>
      <xdr:colOff>98425</xdr:colOff>
      <xdr:row>56</xdr:row>
      <xdr:rowOff>88900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5186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31750</xdr:rowOff>
    </xdr:from>
    <xdr:to>
      <xdr:col>11</xdr:col>
      <xdr:colOff>9525</xdr:colOff>
      <xdr:row>56</xdr:row>
      <xdr:rowOff>88900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6329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86377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168927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133350</xdr:rowOff>
    </xdr:from>
    <xdr:to>
      <xdr:col>20</xdr:col>
      <xdr:colOff>38100</xdr:colOff>
      <xdr:row>55</xdr:row>
      <xdr:rowOff>63500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73677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16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38100</xdr:rowOff>
    </xdr:from>
    <xdr:to>
      <xdr:col>15</xdr:col>
      <xdr:colOff>149225</xdr:colOff>
      <xdr:row>55</xdr:row>
      <xdr:rowOff>139700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149877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38100</xdr:rowOff>
    </xdr:from>
    <xdr:to>
      <xdr:col>11</xdr:col>
      <xdr:colOff>60325</xdr:colOff>
      <xdr:row>56</xdr:row>
      <xdr:rowOff>139700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149877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92727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関わる経費は、類似団体平均を１．３ポイント下回っているが、他会計への繰出金は多額であり、特に農業集落排水事業特別会計においては公債費の割合が高く、一般会計からの繰入金の割合が歳入の７７．９％を占めている。令和６年度からの法適化に向け準備を進めているところであるが、使用料の見直しなどを検討し、一般会計からの繰入額を減らす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33274</xdr:rowOff>
    </xdr:from>
    <xdr:to>
      <xdr:col>82</xdr:col>
      <xdr:colOff>107950</xdr:colOff>
      <xdr:row>61</xdr:row>
      <xdr:rowOff>161290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120124"/>
          <a:ext cx="0"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133367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161290</xdr:rowOff>
    </xdr:from>
    <xdr:to>
      <xdr:col>82</xdr:col>
      <xdr:colOff>196850</xdr:colOff>
      <xdr:row>61</xdr:row>
      <xdr:rowOff>161290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119651</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86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33274</xdr:rowOff>
    </xdr:from>
    <xdr:to>
      <xdr:col>82</xdr:col>
      <xdr:colOff>196850</xdr:colOff>
      <xdr:row>53</xdr:row>
      <xdr:rowOff>33274</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120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85852</xdr:rowOff>
    </xdr:from>
    <xdr:to>
      <xdr:col>82</xdr:col>
      <xdr:colOff>107950</xdr:colOff>
      <xdr:row>56</xdr:row>
      <xdr:rowOff>140716</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968705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126001</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727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153924</xdr:rowOff>
    </xdr:from>
    <xdr:to>
      <xdr:col>82</xdr:col>
      <xdr:colOff>158750</xdr:colOff>
      <xdr:row>57</xdr:row>
      <xdr:rowOff>84074</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140716</xdr:rowOff>
    </xdr:from>
    <xdr:to>
      <xdr:col>78</xdr:col>
      <xdr:colOff>69850</xdr:colOff>
      <xdr:row>56</xdr:row>
      <xdr:rowOff>159004</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97419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110490</xdr:rowOff>
    </xdr:from>
    <xdr:to>
      <xdr:col>78</xdr:col>
      <xdr:colOff>120650</xdr:colOff>
      <xdr:row>58</xdr:row>
      <xdr:rowOff>40640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25417</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159004</xdr:rowOff>
    </xdr:from>
    <xdr:to>
      <xdr:col>73</xdr:col>
      <xdr:colOff>180975</xdr:colOff>
      <xdr:row>57</xdr:row>
      <xdr:rowOff>33274</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3893800" y="97602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147066</xdr:rowOff>
    </xdr:from>
    <xdr:to>
      <xdr:col>74</xdr:col>
      <xdr:colOff>31750</xdr:colOff>
      <xdr:row>58</xdr:row>
      <xdr:rowOff>77216</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91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61993</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1000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168148</xdr:rowOff>
    </xdr:from>
    <xdr:to>
      <xdr:col>69</xdr:col>
      <xdr:colOff>92075</xdr:colOff>
      <xdr:row>57</xdr:row>
      <xdr:rowOff>33274</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004800" y="97693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147066</xdr:rowOff>
    </xdr:from>
    <xdr:to>
      <xdr:col>69</xdr:col>
      <xdr:colOff>142875</xdr:colOff>
      <xdr:row>58</xdr:row>
      <xdr:rowOff>77216</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91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61993</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1000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137922</xdr:rowOff>
    </xdr:from>
    <xdr:to>
      <xdr:col>65</xdr:col>
      <xdr:colOff>53975</xdr:colOff>
      <xdr:row>58</xdr:row>
      <xdr:rowOff>68072</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91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52849</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99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51579</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481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89916</xdr:rowOff>
    </xdr:from>
    <xdr:to>
      <xdr:col>78</xdr:col>
      <xdr:colOff>120650</xdr:colOff>
      <xdr:row>57</xdr:row>
      <xdr:rowOff>20066</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30243</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459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108204</xdr:rowOff>
    </xdr:from>
    <xdr:to>
      <xdr:col>74</xdr:col>
      <xdr:colOff>31750</xdr:colOff>
      <xdr:row>57</xdr:row>
      <xdr:rowOff>38354</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48531</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47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153924</xdr:rowOff>
    </xdr:from>
    <xdr:to>
      <xdr:col>69</xdr:col>
      <xdr:colOff>142875</xdr:colOff>
      <xdr:row>57</xdr:row>
      <xdr:rowOff>84074</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75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94251</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52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117348</xdr:rowOff>
    </xdr:from>
    <xdr:to>
      <xdr:col>65</xdr:col>
      <xdr:colOff>53975</xdr:colOff>
      <xdr:row>57</xdr:row>
      <xdr:rowOff>47498</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7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57675</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48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類似団体平均と比較し２．６ポイント低い水準にある。補助金については、必要性や効果を検証し、積極的な見直し・廃止を行い、適正化に努める。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40132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14568"/>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85852</xdr:rowOff>
    </xdr:from>
    <xdr:to>
      <xdr:col>82</xdr:col>
      <xdr:colOff>107950</xdr:colOff>
      <xdr:row>36</xdr:row>
      <xdr:rowOff>90424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5671800" y="625805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126001</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90424</xdr:rowOff>
    </xdr:from>
    <xdr:to>
      <xdr:col>78</xdr:col>
      <xdr:colOff>69850</xdr:colOff>
      <xdr:row>36</xdr:row>
      <xdr:rowOff>104140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4782800" y="62626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51054</xdr:rowOff>
    </xdr:from>
    <xdr:to>
      <xdr:col>78</xdr:col>
      <xdr:colOff>120650</xdr:colOff>
      <xdr:row>37</xdr:row>
      <xdr:rowOff>152654</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137431</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85852</xdr:rowOff>
    </xdr:from>
    <xdr:to>
      <xdr:col>73</xdr:col>
      <xdr:colOff>180975</xdr:colOff>
      <xdr:row>36</xdr:row>
      <xdr:rowOff>104140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62580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37338</xdr:rowOff>
    </xdr:from>
    <xdr:to>
      <xdr:col>74</xdr:col>
      <xdr:colOff>31750</xdr:colOff>
      <xdr:row>37</xdr:row>
      <xdr:rowOff>138938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123715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85852</xdr:rowOff>
    </xdr:from>
    <xdr:to>
      <xdr:col>69</xdr:col>
      <xdr:colOff>92075</xdr:colOff>
      <xdr:row>36</xdr:row>
      <xdr:rowOff>94996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004800" y="62580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9906</xdr:rowOff>
    </xdr:from>
    <xdr:to>
      <xdr:col>69</xdr:col>
      <xdr:colOff>142875</xdr:colOff>
      <xdr:row>37</xdr:row>
      <xdr:rowOff>111506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96283</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87139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35052</xdr:rowOff>
    </xdr:from>
    <xdr:to>
      <xdr:col>82</xdr:col>
      <xdr:colOff>158750</xdr:colOff>
      <xdr:row>36</xdr:row>
      <xdr:rowOff>136652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51579</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05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39624</xdr:rowOff>
    </xdr:from>
    <xdr:to>
      <xdr:col>78</xdr:col>
      <xdr:colOff>120650</xdr:colOff>
      <xdr:row>36</xdr:row>
      <xdr:rowOff>141224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53340</xdr:rowOff>
    </xdr:from>
    <xdr:to>
      <xdr:col>74</xdr:col>
      <xdr:colOff>31750</xdr:colOff>
      <xdr:row>36</xdr:row>
      <xdr:rowOff>154940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165117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35052</xdr:rowOff>
    </xdr:from>
    <xdr:to>
      <xdr:col>69</xdr:col>
      <xdr:colOff>142875</xdr:colOff>
      <xdr:row>36</xdr:row>
      <xdr:rowOff>136652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146829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155973</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４．２ポイント下回っているが、地方債残高は高い水準にある。今後も厳しい財政運営になることが見込まれることから、地方債の発行は、普通交付税の算入に有利なものを活用するなど、実質的な負担を抑える財政運営に努める。</a:t>
          </a: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552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80027</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107950</xdr:rowOff>
    </xdr:from>
    <xdr:to>
      <xdr:col>24</xdr:col>
      <xdr:colOff>114300</xdr:colOff>
      <xdr:row>80</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3823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96520</xdr:rowOff>
    </xdr:from>
    <xdr:to>
      <xdr:col>24</xdr:col>
      <xdr:colOff>25400</xdr:colOff>
      <xdr:row>75</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3987800" y="1295527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6366</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036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119380</xdr:rowOff>
    </xdr:from>
    <xdr:to>
      <xdr:col>19</xdr:col>
      <xdr:colOff>187325</xdr:colOff>
      <xdr:row>75</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098800" y="129781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120666</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3150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119380</xdr:rowOff>
    </xdr:from>
    <xdr:to>
      <xdr:col>15</xdr:col>
      <xdr:colOff>98425</xdr:colOff>
      <xdr:row>75</xdr:row>
      <xdr:rowOff>138430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2209800" y="129781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132097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138430</xdr:rowOff>
    </xdr:from>
    <xdr:to>
      <xdr:col>11</xdr:col>
      <xdr:colOff>9525</xdr:colOff>
      <xdr:row>75</xdr:row>
      <xdr:rowOff>138430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1320800" y="12997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68580</xdr:rowOff>
    </xdr:from>
    <xdr:to>
      <xdr:col>11</xdr:col>
      <xdr:colOff>60325</xdr:colOff>
      <xdr:row>76</xdr:row>
      <xdr:rowOff>170180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154957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64770</xdr:rowOff>
    </xdr:from>
    <xdr:to>
      <xdr:col>6</xdr:col>
      <xdr:colOff>171450</xdr:colOff>
      <xdr:row>76</xdr:row>
      <xdr:rowOff>166370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151147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45720</xdr:rowOff>
    </xdr:from>
    <xdr:to>
      <xdr:col>24</xdr:col>
      <xdr:colOff>76200</xdr:colOff>
      <xdr:row>75</xdr:row>
      <xdr:rowOff>147320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62247</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76200</xdr:rowOff>
    </xdr:from>
    <xdr:to>
      <xdr:col>20</xdr:col>
      <xdr:colOff>38100</xdr:colOff>
      <xdr:row>76</xdr:row>
      <xdr:rowOff>6350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16527</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270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68580</xdr:rowOff>
    </xdr:from>
    <xdr:to>
      <xdr:col>15</xdr:col>
      <xdr:colOff>149225</xdr:colOff>
      <xdr:row>75</xdr:row>
      <xdr:rowOff>170180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8907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87630</xdr:rowOff>
    </xdr:from>
    <xdr:to>
      <xdr:col>11</xdr:col>
      <xdr:colOff>60325</xdr:colOff>
      <xdr:row>76</xdr:row>
      <xdr:rowOff>17780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27957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87630</xdr:rowOff>
    </xdr:from>
    <xdr:to>
      <xdr:col>6</xdr:col>
      <xdr:colOff>171450</xdr:colOff>
      <xdr:row>76</xdr:row>
      <xdr:rowOff>17780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27957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類似団体平均と比較すると１．９ポイント低い水準となっている。引き続き、人件費をはじめとする経常経費削減に努める。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62230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171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34307</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62230</xdr:rowOff>
    </xdr:from>
    <xdr:to>
      <xdr:col>82</xdr:col>
      <xdr:colOff>196850</xdr:colOff>
      <xdr:row>81</xdr:row>
      <xdr:rowOff>62230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81280</xdr:rowOff>
    </xdr:from>
    <xdr:to>
      <xdr:col>82</xdr:col>
      <xdr:colOff>107950</xdr:colOff>
      <xdr:row>77</xdr:row>
      <xdr:rowOff>50800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111480"/>
          <a:ext cx="8382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74947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10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102870</xdr:rowOff>
    </xdr:from>
    <xdr:to>
      <xdr:col>82</xdr:col>
      <xdr:colOff>158750</xdr:colOff>
      <xdr:row>77</xdr:row>
      <xdr:rowOff>33020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50800</xdr:rowOff>
    </xdr:from>
    <xdr:to>
      <xdr:col>78</xdr:col>
      <xdr:colOff>69850</xdr:colOff>
      <xdr:row>77</xdr:row>
      <xdr:rowOff>168911</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252450"/>
          <a:ext cx="889000" cy="11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11430</xdr:rowOff>
    </xdr:from>
    <xdr:to>
      <xdr:col>78</xdr:col>
      <xdr:colOff>120650</xdr:colOff>
      <xdr:row>78</xdr:row>
      <xdr:rowOff>113030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97807</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470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168911</xdr:rowOff>
    </xdr:from>
    <xdr:to>
      <xdr:col>73</xdr:col>
      <xdr:colOff>180975</xdr:colOff>
      <xdr:row>78</xdr:row>
      <xdr:rowOff>50800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893800" y="133705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38100</xdr:rowOff>
    </xdr:from>
    <xdr:to>
      <xdr:col>74</xdr:col>
      <xdr:colOff>31750</xdr:colOff>
      <xdr:row>78</xdr:row>
      <xdr:rowOff>139700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43180</xdr:rowOff>
    </xdr:from>
    <xdr:to>
      <xdr:col>69</xdr:col>
      <xdr:colOff>92075</xdr:colOff>
      <xdr:row>78</xdr:row>
      <xdr:rowOff>50800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416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0</xdr:rowOff>
    </xdr:from>
    <xdr:to>
      <xdr:col>69</xdr:col>
      <xdr:colOff>142875</xdr:colOff>
      <xdr:row>78</xdr:row>
      <xdr:rowOff>101600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111777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148589</xdr:rowOff>
    </xdr:from>
    <xdr:to>
      <xdr:col>65</xdr:col>
      <xdr:colOff>53975</xdr:colOff>
      <xdr:row>78</xdr:row>
      <xdr:rowOff>78739</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88916</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47007</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0</xdr:rowOff>
    </xdr:from>
    <xdr:to>
      <xdr:col>78</xdr:col>
      <xdr:colOff>120650</xdr:colOff>
      <xdr:row>77</xdr:row>
      <xdr:rowOff>101600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111777</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97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118111</xdr:rowOff>
    </xdr:from>
    <xdr:to>
      <xdr:col>74</xdr:col>
      <xdr:colOff>31750</xdr:colOff>
      <xdr:row>78</xdr:row>
      <xdr:rowOff>48261</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58438</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0</xdr:rowOff>
    </xdr:from>
    <xdr:to>
      <xdr:col>69</xdr:col>
      <xdr:colOff>142875</xdr:colOff>
      <xdr:row>78</xdr:row>
      <xdr:rowOff>101600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86377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163830</xdr:rowOff>
    </xdr:from>
    <xdr:to>
      <xdr:col>65</xdr:col>
      <xdr:colOff>53975</xdr:colOff>
      <xdr:row>78</xdr:row>
      <xdr:rowOff>93980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78757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千葉県長南町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26972</xdr:rowOff>
    </xdr:from>
    <xdr:to>
      <xdr:col>29</xdr:col>
      <xdr:colOff>127000</xdr:colOff>
      <xdr:row>18</xdr:row>
      <xdr:rowOff>170373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60547"/>
          <a:ext cx="0" cy="1343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142450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76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170373</xdr:rowOff>
    </xdr:from>
    <xdr:to>
      <xdr:col>30</xdr:col>
      <xdr:colOff>25400</xdr:colOff>
      <xdr:row>18</xdr:row>
      <xdr:rowOff>170373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040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113349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0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26972</xdr:rowOff>
    </xdr:from>
    <xdr:to>
      <xdr:col>30</xdr:col>
      <xdr:colOff>25400</xdr:colOff>
      <xdr:row>11</xdr:row>
      <xdr:rowOff>26972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60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92611</xdr:rowOff>
    </xdr:from>
    <xdr:to>
      <xdr:col>29</xdr:col>
      <xdr:colOff>127000</xdr:colOff>
      <xdr:row>16</xdr:row>
      <xdr:rowOff>95240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883436"/>
          <a:ext cx="647700" cy="2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105300</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53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88773</xdr:rowOff>
    </xdr:from>
    <xdr:to>
      <xdr:col>29</xdr:col>
      <xdr:colOff>177800</xdr:colOff>
      <xdr:row>16</xdr:row>
      <xdr:rowOff>18923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95240</xdr:rowOff>
    </xdr:from>
    <xdr:to>
      <xdr:col>26</xdr:col>
      <xdr:colOff>50800</xdr:colOff>
      <xdr:row>16</xdr:row>
      <xdr:rowOff>101671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886065"/>
          <a:ext cx="698500" cy="64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127147</xdr:rowOff>
    </xdr:from>
    <xdr:to>
      <xdr:col>26</xdr:col>
      <xdr:colOff>101600</xdr:colOff>
      <xdr:row>16</xdr:row>
      <xdr:rowOff>57297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67474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15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101671</xdr:rowOff>
    </xdr:from>
    <xdr:to>
      <xdr:col>22</xdr:col>
      <xdr:colOff>114300</xdr:colOff>
      <xdr:row>16</xdr:row>
      <xdr:rowOff>163812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892496"/>
          <a:ext cx="698500" cy="621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121539</xdr:rowOff>
    </xdr:from>
    <xdr:to>
      <xdr:col>22</xdr:col>
      <xdr:colOff>165100</xdr:colOff>
      <xdr:row>16</xdr:row>
      <xdr:rowOff>51689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61866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09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163812</xdr:rowOff>
    </xdr:from>
    <xdr:to>
      <xdr:col>18</xdr:col>
      <xdr:colOff>177800</xdr:colOff>
      <xdr:row>17</xdr:row>
      <xdr:rowOff>16236</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954637"/>
          <a:ext cx="698500" cy="23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150541</xdr:rowOff>
    </xdr:from>
    <xdr:to>
      <xdr:col>19</xdr:col>
      <xdr:colOff>38100</xdr:colOff>
      <xdr:row>16</xdr:row>
      <xdr:rowOff>80691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90868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38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164150</xdr:rowOff>
    </xdr:from>
    <xdr:to>
      <xdr:col>15</xdr:col>
      <xdr:colOff>101600</xdr:colOff>
      <xdr:row>16</xdr:row>
      <xdr:rowOff>94300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104477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55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41811</xdr:rowOff>
    </xdr:from>
    <xdr:to>
      <xdr:col>29</xdr:col>
      <xdr:colOff>177800</xdr:colOff>
      <xdr:row>16</xdr:row>
      <xdr:rowOff>143411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32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13888</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80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44440</xdr:rowOff>
    </xdr:from>
    <xdr:to>
      <xdr:col>26</xdr:col>
      <xdr:colOff>101600</xdr:colOff>
      <xdr:row>16</xdr:row>
      <xdr:rowOff>146040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35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130817</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921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50871</xdr:rowOff>
    </xdr:from>
    <xdr:to>
      <xdr:col>22</xdr:col>
      <xdr:colOff>165100</xdr:colOff>
      <xdr:row>16</xdr:row>
      <xdr:rowOff>152471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416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137248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92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113012</xdr:rowOff>
    </xdr:from>
    <xdr:to>
      <xdr:col>19</xdr:col>
      <xdr:colOff>38100</xdr:colOff>
      <xdr:row>17</xdr:row>
      <xdr:rowOff>43162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038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27939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99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136886</xdr:rowOff>
    </xdr:from>
    <xdr:to>
      <xdr:col>15</xdr:col>
      <xdr:colOff>101600</xdr:colOff>
      <xdr:row>17</xdr:row>
      <xdr:rowOff>67036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27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51813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014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39560</xdr:rowOff>
    </xdr:from>
    <xdr:to>
      <xdr:col>29</xdr:col>
      <xdr:colOff>127000</xdr:colOff>
      <xdr:row>38</xdr:row>
      <xdr:rowOff>96196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5964110"/>
          <a:ext cx="0" cy="15996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68273</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35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96196</xdr:rowOff>
    </xdr:from>
    <xdr:to>
      <xdr:col>30</xdr:col>
      <xdr:colOff>25400</xdr:colOff>
      <xdr:row>38</xdr:row>
      <xdr:rowOff>96196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637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297387</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07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39560</xdr:rowOff>
    </xdr:from>
    <xdr:to>
      <xdr:col>30</xdr:col>
      <xdr:colOff>25400</xdr:colOff>
      <xdr:row>33</xdr:row>
      <xdr:rowOff>39560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59641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162357</xdr:rowOff>
    </xdr:from>
    <xdr:to>
      <xdr:col>29</xdr:col>
      <xdr:colOff>127000</xdr:colOff>
      <xdr:row>37</xdr:row>
      <xdr:rowOff>13710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115607"/>
          <a:ext cx="647700" cy="22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123836</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341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278759</xdr:rowOff>
    </xdr:from>
    <xdr:to>
      <xdr:col>29</xdr:col>
      <xdr:colOff>177800</xdr:colOff>
      <xdr:row>36</xdr:row>
      <xdr:rowOff>37459</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891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13710</xdr:rowOff>
    </xdr:from>
    <xdr:to>
      <xdr:col>26</xdr:col>
      <xdr:colOff>50800</xdr:colOff>
      <xdr:row>37</xdr:row>
      <xdr:rowOff>19882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138410"/>
          <a:ext cx="698500" cy="61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295466</xdr:rowOff>
    </xdr:from>
    <xdr:to>
      <xdr:col>26</xdr:col>
      <xdr:colOff>101600</xdr:colOff>
      <xdr:row>36</xdr:row>
      <xdr:rowOff>54166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05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64343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6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11976</xdr:rowOff>
    </xdr:from>
    <xdr:to>
      <xdr:col>22</xdr:col>
      <xdr:colOff>114300</xdr:colOff>
      <xdr:row>37</xdr:row>
      <xdr:rowOff>19882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136676"/>
          <a:ext cx="698500" cy="7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298152</xdr:rowOff>
    </xdr:from>
    <xdr:to>
      <xdr:col>22</xdr:col>
      <xdr:colOff>165100</xdr:colOff>
      <xdr:row>36</xdr:row>
      <xdr:rowOff>56852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08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67029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677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11976</xdr:rowOff>
    </xdr:from>
    <xdr:to>
      <xdr:col>18</xdr:col>
      <xdr:colOff>177800</xdr:colOff>
      <xdr:row>37</xdr:row>
      <xdr:rowOff>23749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136676"/>
          <a:ext cx="698500" cy="117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313468</xdr:rowOff>
    </xdr:from>
    <xdr:to>
      <xdr:col>19</xdr:col>
      <xdr:colOff>38100</xdr:colOff>
      <xdr:row>36</xdr:row>
      <xdr:rowOff>72168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23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82345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69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312706</xdr:rowOff>
    </xdr:from>
    <xdr:to>
      <xdr:col>15</xdr:col>
      <xdr:colOff>101600</xdr:colOff>
      <xdr:row>36</xdr:row>
      <xdr:rowOff>71406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81583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69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111557</xdr:rowOff>
    </xdr:from>
    <xdr:to>
      <xdr:col>29</xdr:col>
      <xdr:colOff>177800</xdr:colOff>
      <xdr:row>37</xdr:row>
      <xdr:rowOff>41707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0648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83634</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036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134360</xdr:rowOff>
    </xdr:from>
    <xdr:to>
      <xdr:col>26</xdr:col>
      <xdr:colOff>101600</xdr:colOff>
      <xdr:row>37</xdr:row>
      <xdr:rowOff>64510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087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49287</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73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140532</xdr:rowOff>
    </xdr:from>
    <xdr:to>
      <xdr:col>22</xdr:col>
      <xdr:colOff>165100</xdr:colOff>
      <xdr:row>37</xdr:row>
      <xdr:rowOff>70682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0937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55459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80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132626</xdr:rowOff>
    </xdr:from>
    <xdr:to>
      <xdr:col>19</xdr:col>
      <xdr:colOff>38100</xdr:colOff>
      <xdr:row>37</xdr:row>
      <xdr:rowOff>62776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085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47553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144399</xdr:rowOff>
    </xdr:from>
    <xdr:to>
      <xdr:col>15</xdr:col>
      <xdr:colOff>101600</xdr:colOff>
      <xdr:row>37</xdr:row>
      <xdr:rowOff>74549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097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59326</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84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千葉県長南町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7,594
7,545
65.51
6,104,246
5,750,431
215,288
3,455,893
4,011,238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20675</xdr:rowOff>
    </xdr:from>
    <xdr:to>
      <xdr:col>24</xdr:col>
      <xdr:colOff>62865</xdr:colOff>
      <xdr:row>38</xdr:row>
      <xdr:rowOff>58996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35625"/>
          <a:ext cx="1270" cy="123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62823</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58996</xdr:rowOff>
    </xdr:from>
    <xdr:to>
      <xdr:col>24</xdr:col>
      <xdr:colOff>152400</xdr:colOff>
      <xdr:row>38</xdr:row>
      <xdr:rowOff>58996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7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138802</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1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20675</xdr:rowOff>
    </xdr:from>
    <xdr:to>
      <xdr:col>24</xdr:col>
      <xdr:colOff>152400</xdr:colOff>
      <xdr:row>31</xdr:row>
      <xdr:rowOff>20675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35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112283</xdr:rowOff>
    </xdr:from>
    <xdr:to>
      <xdr:col>24</xdr:col>
      <xdr:colOff>63500</xdr:colOff>
      <xdr:row>35</xdr:row>
      <xdr:rowOff>122852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13033"/>
          <a:ext cx="838200" cy="10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31729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610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8852</xdr:rowOff>
    </xdr:from>
    <xdr:to>
      <xdr:col>24</xdr:col>
      <xdr:colOff>114300</xdr:colOff>
      <xdr:row>35</xdr:row>
      <xdr:rowOff>110452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122852</xdr:rowOff>
    </xdr:from>
    <xdr:to>
      <xdr:col>19</xdr:col>
      <xdr:colOff>177800</xdr:colOff>
      <xdr:row>36</xdr:row>
      <xdr:rowOff>10267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23602"/>
          <a:ext cx="889000" cy="58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44902</xdr:rowOff>
    </xdr:from>
    <xdr:to>
      <xdr:col>20</xdr:col>
      <xdr:colOff>38100</xdr:colOff>
      <xdr:row>35</xdr:row>
      <xdr:rowOff>146502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163029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820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10267</xdr:rowOff>
    </xdr:from>
    <xdr:to>
      <xdr:col>15</xdr:col>
      <xdr:colOff>50800</xdr:colOff>
      <xdr:row>36</xdr:row>
      <xdr:rowOff>59545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182467"/>
          <a:ext cx="889000" cy="49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143307</xdr:rowOff>
    </xdr:from>
    <xdr:to>
      <xdr:col>15</xdr:col>
      <xdr:colOff>101600</xdr:colOff>
      <xdr:row>36</xdr:row>
      <xdr:rowOff>73457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64584</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23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49571</xdr:rowOff>
    </xdr:from>
    <xdr:to>
      <xdr:col>10</xdr:col>
      <xdr:colOff>114300</xdr:colOff>
      <xdr:row>36</xdr:row>
      <xdr:rowOff>59545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221771"/>
          <a:ext cx="889000" cy="9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170175</xdr:rowOff>
    </xdr:from>
    <xdr:to>
      <xdr:col>10</xdr:col>
      <xdr:colOff>165100</xdr:colOff>
      <xdr:row>36</xdr:row>
      <xdr:rowOff>100325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116852</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94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165931</xdr:rowOff>
    </xdr:from>
    <xdr:to>
      <xdr:col>6</xdr:col>
      <xdr:colOff>38100</xdr:colOff>
      <xdr:row>36</xdr:row>
      <xdr:rowOff>96081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112608</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941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61483</xdr:rowOff>
    </xdr:from>
    <xdr:to>
      <xdr:col>24</xdr:col>
      <xdr:colOff>114300</xdr:colOff>
      <xdr:row>35</xdr:row>
      <xdr:rowOff>163083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6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39910</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40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72052</xdr:rowOff>
    </xdr:from>
    <xdr:to>
      <xdr:col>20</xdr:col>
      <xdr:colOff>38100</xdr:colOff>
      <xdr:row>36</xdr:row>
      <xdr:rowOff>2202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7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164779</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165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130917</xdr:rowOff>
    </xdr:from>
    <xdr:to>
      <xdr:col>15</xdr:col>
      <xdr:colOff>101600</xdr:colOff>
      <xdr:row>36</xdr:row>
      <xdr:rowOff>61067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3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77594</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906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8745</xdr:rowOff>
    </xdr:from>
    <xdr:to>
      <xdr:col>10</xdr:col>
      <xdr:colOff>165100</xdr:colOff>
      <xdr:row>36</xdr:row>
      <xdr:rowOff>110345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8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101472</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6273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170221</xdr:rowOff>
    </xdr:from>
    <xdr:to>
      <xdr:col>6</xdr:col>
      <xdr:colOff>38100</xdr:colOff>
      <xdr:row>36</xdr:row>
      <xdr:rowOff>100371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7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91498</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6263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156245</xdr:rowOff>
    </xdr:from>
    <xdr:to>
      <xdr:col>24</xdr:col>
      <xdr:colOff>62865</xdr:colOff>
      <xdr:row>58</xdr:row>
      <xdr:rowOff>106058</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900195"/>
          <a:ext cx="1270" cy="1149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109885</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5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106058</xdr:rowOff>
    </xdr:from>
    <xdr:to>
      <xdr:col>24</xdr:col>
      <xdr:colOff>152400</xdr:colOff>
      <xdr:row>58</xdr:row>
      <xdr:rowOff>106058</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102922</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675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156245</xdr:rowOff>
    </xdr:from>
    <xdr:to>
      <xdr:col>24</xdr:col>
      <xdr:colOff>152400</xdr:colOff>
      <xdr:row>51</xdr:row>
      <xdr:rowOff>156245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90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112044</xdr:rowOff>
    </xdr:from>
    <xdr:to>
      <xdr:col>24</xdr:col>
      <xdr:colOff>63500</xdr:colOff>
      <xdr:row>57</xdr:row>
      <xdr:rowOff>134265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884694"/>
          <a:ext cx="838200" cy="2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59469</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8321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81042</xdr:rowOff>
    </xdr:from>
    <xdr:to>
      <xdr:col>24</xdr:col>
      <xdr:colOff>114300</xdr:colOff>
      <xdr:row>58</xdr:row>
      <xdr:rowOff>11192</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134265</xdr:rowOff>
    </xdr:from>
    <xdr:to>
      <xdr:col>19</xdr:col>
      <xdr:colOff>177800</xdr:colOff>
      <xdr:row>58</xdr:row>
      <xdr:rowOff>32702</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906915"/>
          <a:ext cx="889000" cy="69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89236</xdr:rowOff>
    </xdr:from>
    <xdr:to>
      <xdr:col>20</xdr:col>
      <xdr:colOff>38100</xdr:colOff>
      <xdr:row>58</xdr:row>
      <xdr:rowOff>19386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8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10513</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95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32702</xdr:rowOff>
    </xdr:from>
    <xdr:to>
      <xdr:col>15</xdr:col>
      <xdr:colOff>50800</xdr:colOff>
      <xdr:row>58</xdr:row>
      <xdr:rowOff>37764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976802"/>
          <a:ext cx="889000" cy="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94665</xdr:rowOff>
    </xdr:from>
    <xdr:to>
      <xdr:col>15</xdr:col>
      <xdr:colOff>101600</xdr:colOff>
      <xdr:row>58</xdr:row>
      <xdr:rowOff>24815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8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41342</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64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6575</xdr:rowOff>
    </xdr:from>
    <xdr:to>
      <xdr:col>10</xdr:col>
      <xdr:colOff>114300</xdr:colOff>
      <xdr:row>58</xdr:row>
      <xdr:rowOff>37764</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1130300" y="9950675"/>
          <a:ext cx="889000" cy="3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104894</xdr:rowOff>
    </xdr:from>
    <xdr:to>
      <xdr:col>10</xdr:col>
      <xdr:colOff>165100</xdr:colOff>
      <xdr:row>58</xdr:row>
      <xdr:rowOff>35044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7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51571</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652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103207</xdr:rowOff>
    </xdr:from>
    <xdr:to>
      <xdr:col>6</xdr:col>
      <xdr:colOff>38100</xdr:colOff>
      <xdr:row>58</xdr:row>
      <xdr:rowOff>33357</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7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49884</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651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61244</xdr:rowOff>
    </xdr:from>
    <xdr:to>
      <xdr:col>24</xdr:col>
      <xdr:colOff>114300</xdr:colOff>
      <xdr:row>57</xdr:row>
      <xdr:rowOff>162844</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83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84121</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685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83465</xdr:rowOff>
    </xdr:from>
    <xdr:to>
      <xdr:col>20</xdr:col>
      <xdr:colOff>38100</xdr:colOff>
      <xdr:row>58</xdr:row>
      <xdr:rowOff>13615</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85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30142</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631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153352</xdr:rowOff>
    </xdr:from>
    <xdr:to>
      <xdr:col>15</xdr:col>
      <xdr:colOff>101600</xdr:colOff>
      <xdr:row>58</xdr:row>
      <xdr:rowOff>83502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92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74629</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1001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158414</xdr:rowOff>
    </xdr:from>
    <xdr:to>
      <xdr:col>10</xdr:col>
      <xdr:colOff>165100</xdr:colOff>
      <xdr:row>58</xdr:row>
      <xdr:rowOff>88564</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93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79691</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1002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127225</xdr:rowOff>
    </xdr:from>
    <xdr:to>
      <xdr:col>6</xdr:col>
      <xdr:colOff>38100</xdr:colOff>
      <xdr:row>58</xdr:row>
      <xdr:rowOff>57375</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89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48502</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992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46774</xdr:rowOff>
    </xdr:from>
    <xdr:to>
      <xdr:col>24</xdr:col>
      <xdr:colOff>62865</xdr:colOff>
      <xdr:row>79</xdr:row>
      <xdr:rowOff>43383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19724"/>
          <a:ext cx="1270" cy="1368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47210</xdr:rowOff>
    </xdr:from>
    <xdr:ext cx="313932"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917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43383</xdr:rowOff>
    </xdr:from>
    <xdr:to>
      <xdr:col>24</xdr:col>
      <xdr:colOff>152400</xdr:colOff>
      <xdr:row>79</xdr:row>
      <xdr:rowOff>43383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87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164901</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9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46774</xdr:rowOff>
    </xdr:from>
    <xdr:to>
      <xdr:col>24</xdr:col>
      <xdr:colOff>152400</xdr:colOff>
      <xdr:row>71</xdr:row>
      <xdr:rowOff>46774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152749</xdr:rowOff>
    </xdr:from>
    <xdr:to>
      <xdr:col>24</xdr:col>
      <xdr:colOff>63500</xdr:colOff>
      <xdr:row>78</xdr:row>
      <xdr:rowOff>160789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525849"/>
          <a:ext cx="838200" cy="8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138904</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1691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116027</xdr:rowOff>
    </xdr:from>
    <xdr:to>
      <xdr:col>24</xdr:col>
      <xdr:colOff>114300</xdr:colOff>
      <xdr:row>78</xdr:row>
      <xdr:rowOff>46177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155645</xdr:rowOff>
    </xdr:from>
    <xdr:to>
      <xdr:col>19</xdr:col>
      <xdr:colOff>177800</xdr:colOff>
      <xdr:row>78</xdr:row>
      <xdr:rowOff>160789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528745"/>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140773</xdr:rowOff>
    </xdr:from>
    <xdr:to>
      <xdr:col>20</xdr:col>
      <xdr:colOff>38100</xdr:colOff>
      <xdr:row>78</xdr:row>
      <xdr:rowOff>70923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34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87450</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311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155645</xdr:rowOff>
    </xdr:from>
    <xdr:to>
      <xdr:col>15</xdr:col>
      <xdr:colOff>50800</xdr:colOff>
      <xdr:row>78</xdr:row>
      <xdr:rowOff>158635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528745"/>
          <a:ext cx="889000" cy="2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167824</xdr:rowOff>
    </xdr:from>
    <xdr:to>
      <xdr:col>15</xdr:col>
      <xdr:colOff>101600</xdr:colOff>
      <xdr:row>78</xdr:row>
      <xdr:rowOff>97974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6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114501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14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152940</xdr:rowOff>
    </xdr:from>
    <xdr:to>
      <xdr:col>10</xdr:col>
      <xdr:colOff>114300</xdr:colOff>
      <xdr:row>78</xdr:row>
      <xdr:rowOff>158635</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526040"/>
          <a:ext cx="889000" cy="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149994</xdr:rowOff>
    </xdr:from>
    <xdr:to>
      <xdr:col>10</xdr:col>
      <xdr:colOff>165100</xdr:colOff>
      <xdr:row>78</xdr:row>
      <xdr:rowOff>80144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96671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12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156356</xdr:rowOff>
    </xdr:from>
    <xdr:to>
      <xdr:col>6</xdr:col>
      <xdr:colOff>38100</xdr:colOff>
      <xdr:row>78</xdr:row>
      <xdr:rowOff>86506</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35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103033</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13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101949</xdr:rowOff>
    </xdr:from>
    <xdr:to>
      <xdr:col>24</xdr:col>
      <xdr:colOff>114300</xdr:colOff>
      <xdr:row>79</xdr:row>
      <xdr:rowOff>32099</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47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16876</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389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109989</xdr:rowOff>
    </xdr:from>
    <xdr:to>
      <xdr:col>20</xdr:col>
      <xdr:colOff>38100</xdr:colOff>
      <xdr:row>79</xdr:row>
      <xdr:rowOff>40139</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48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31266</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575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104845</xdr:rowOff>
    </xdr:from>
    <xdr:to>
      <xdr:col>15</xdr:col>
      <xdr:colOff>101600</xdr:colOff>
      <xdr:row>79</xdr:row>
      <xdr:rowOff>34995</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47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26122</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570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107835</xdr:rowOff>
    </xdr:from>
    <xdr:to>
      <xdr:col>10</xdr:col>
      <xdr:colOff>165100</xdr:colOff>
      <xdr:row>79</xdr:row>
      <xdr:rowOff>37985</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8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29112</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573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102140</xdr:rowOff>
    </xdr:from>
    <xdr:to>
      <xdr:col>6</xdr:col>
      <xdr:colOff>38100</xdr:colOff>
      <xdr:row>79</xdr:row>
      <xdr:rowOff>32290</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47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23417</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56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88919</xdr:rowOff>
    </xdr:from>
    <xdr:to>
      <xdr:col>24</xdr:col>
      <xdr:colOff>62865</xdr:colOff>
      <xdr:row>98</xdr:row>
      <xdr:rowOff>158293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347969"/>
          <a:ext cx="1270" cy="1612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162120</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6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158293</xdr:rowOff>
    </xdr:from>
    <xdr:to>
      <xdr:col>24</xdr:col>
      <xdr:colOff>152400</xdr:colOff>
      <xdr:row>98</xdr:row>
      <xdr:rowOff>158293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60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35596</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12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88919</xdr:rowOff>
    </xdr:from>
    <xdr:to>
      <xdr:col>24</xdr:col>
      <xdr:colOff>152400</xdr:colOff>
      <xdr:row>89</xdr:row>
      <xdr:rowOff>88919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347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23473</xdr:rowOff>
    </xdr:from>
    <xdr:to>
      <xdr:col>24</xdr:col>
      <xdr:colOff>63500</xdr:colOff>
      <xdr:row>98</xdr:row>
      <xdr:rowOff>84423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654123"/>
          <a:ext cx="838200" cy="23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54801</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171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31924</xdr:rowOff>
    </xdr:from>
    <xdr:to>
      <xdr:col>24</xdr:col>
      <xdr:colOff>114300</xdr:colOff>
      <xdr:row>95</xdr:row>
      <xdr:rowOff>133524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84423</xdr:rowOff>
    </xdr:from>
    <xdr:to>
      <xdr:col>19</xdr:col>
      <xdr:colOff>177800</xdr:colOff>
      <xdr:row>98</xdr:row>
      <xdr:rowOff>90954</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88652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124889</xdr:rowOff>
    </xdr:from>
    <xdr:to>
      <xdr:col>20</xdr:col>
      <xdr:colOff>38100</xdr:colOff>
      <xdr:row>97</xdr:row>
      <xdr:rowOff>55039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58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71566</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35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90954</xdr:rowOff>
    </xdr:from>
    <xdr:to>
      <xdr:col>15</xdr:col>
      <xdr:colOff>50800</xdr:colOff>
      <xdr:row>98</xdr:row>
      <xdr:rowOff>135128</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893054"/>
          <a:ext cx="889000" cy="4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124061</xdr:rowOff>
    </xdr:from>
    <xdr:to>
      <xdr:col>15</xdr:col>
      <xdr:colOff>101600</xdr:colOff>
      <xdr:row>97</xdr:row>
      <xdr:rowOff>54211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8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70738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35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104529</xdr:rowOff>
    </xdr:from>
    <xdr:to>
      <xdr:col>10</xdr:col>
      <xdr:colOff>114300</xdr:colOff>
      <xdr:row>98</xdr:row>
      <xdr:rowOff>135128</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1130300" y="16906629"/>
          <a:ext cx="889000" cy="30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134990</xdr:rowOff>
    </xdr:from>
    <xdr:to>
      <xdr:col>10</xdr:col>
      <xdr:colOff>165100</xdr:colOff>
      <xdr:row>97</xdr:row>
      <xdr:rowOff>65140</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81667</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36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150513</xdr:rowOff>
    </xdr:from>
    <xdr:to>
      <xdr:col>6</xdr:col>
      <xdr:colOff>38100</xdr:colOff>
      <xdr:row>97</xdr:row>
      <xdr:rowOff>80663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60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97190</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38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144123</xdr:rowOff>
    </xdr:from>
    <xdr:to>
      <xdr:col>24</xdr:col>
      <xdr:colOff>114300</xdr:colOff>
      <xdr:row>97</xdr:row>
      <xdr:rowOff>74273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60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122550</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581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33623</xdr:rowOff>
    </xdr:from>
    <xdr:to>
      <xdr:col>20</xdr:col>
      <xdr:colOff>38100</xdr:colOff>
      <xdr:row>98</xdr:row>
      <xdr:rowOff>135223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83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126350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92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40154</xdr:rowOff>
    </xdr:from>
    <xdr:to>
      <xdr:col>15</xdr:col>
      <xdr:colOff>101600</xdr:colOff>
      <xdr:row>98</xdr:row>
      <xdr:rowOff>141754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84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132881</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93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84328</xdr:rowOff>
    </xdr:from>
    <xdr:to>
      <xdr:col>10</xdr:col>
      <xdr:colOff>165100</xdr:colOff>
      <xdr:row>99</xdr:row>
      <xdr:rowOff>14478</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88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5605</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97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53729</xdr:rowOff>
    </xdr:from>
    <xdr:to>
      <xdr:col>6</xdr:col>
      <xdr:colOff>38100</xdr:colOff>
      <xdr:row>98</xdr:row>
      <xdr:rowOff>155329</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85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146456</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948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13185</xdr:rowOff>
    </xdr:from>
    <xdr:to>
      <xdr:col>54</xdr:col>
      <xdr:colOff>189865</xdr:colOff>
      <xdr:row>38</xdr:row>
      <xdr:rowOff>40346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328135"/>
          <a:ext cx="1270" cy="122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44173</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55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40346</xdr:rowOff>
    </xdr:from>
    <xdr:to>
      <xdr:col>55</xdr:col>
      <xdr:colOff>88900</xdr:colOff>
      <xdr:row>38</xdr:row>
      <xdr:rowOff>40346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5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131312</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0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13185</xdr:rowOff>
    </xdr:from>
    <xdr:to>
      <xdr:col>55</xdr:col>
      <xdr:colOff>88900</xdr:colOff>
      <xdr:row>31</xdr:row>
      <xdr:rowOff>13185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32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34879</xdr:rowOff>
    </xdr:from>
    <xdr:to>
      <xdr:col>55</xdr:col>
      <xdr:colOff>0</xdr:colOff>
      <xdr:row>37</xdr:row>
      <xdr:rowOff>66220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6035629"/>
          <a:ext cx="838200" cy="37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169922</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59992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147045</xdr:rowOff>
    </xdr:from>
    <xdr:to>
      <xdr:col>55</xdr:col>
      <xdr:colOff>50800</xdr:colOff>
      <xdr:row>36</xdr:row>
      <xdr:rowOff>77195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14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34879</xdr:rowOff>
    </xdr:from>
    <xdr:to>
      <xdr:col>50</xdr:col>
      <xdr:colOff>114300</xdr:colOff>
      <xdr:row>37</xdr:row>
      <xdr:rowOff>89888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6035629"/>
          <a:ext cx="889000" cy="39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129057</xdr:rowOff>
    </xdr:from>
    <xdr:to>
      <xdr:col>50</xdr:col>
      <xdr:colOff>165100</xdr:colOff>
      <xdr:row>34</xdr:row>
      <xdr:rowOff>59207</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578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75734</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5562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89888</xdr:rowOff>
    </xdr:from>
    <xdr:to>
      <xdr:col>45</xdr:col>
      <xdr:colOff>177800</xdr:colOff>
      <xdr:row>37</xdr:row>
      <xdr:rowOff>110005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6433538"/>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72262</xdr:rowOff>
    </xdr:from>
    <xdr:to>
      <xdr:col>46</xdr:col>
      <xdr:colOff>38100</xdr:colOff>
      <xdr:row>37</xdr:row>
      <xdr:rowOff>2412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2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18939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601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98419</xdr:rowOff>
    </xdr:from>
    <xdr:to>
      <xdr:col>41</xdr:col>
      <xdr:colOff>50800</xdr:colOff>
      <xdr:row>37</xdr:row>
      <xdr:rowOff>110005</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6972300" y="6442069"/>
          <a:ext cx="889000" cy="1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74914</xdr:rowOff>
    </xdr:from>
    <xdr:to>
      <xdr:col>41</xdr:col>
      <xdr:colOff>101600</xdr:colOff>
      <xdr:row>37</xdr:row>
      <xdr:rowOff>5064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21591</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602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65057</xdr:rowOff>
    </xdr:from>
    <xdr:to>
      <xdr:col>36</xdr:col>
      <xdr:colOff>165100</xdr:colOff>
      <xdr:row>36</xdr:row>
      <xdr:rowOff>166657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11734</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795" y="601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15420</xdr:rowOff>
    </xdr:from>
    <xdr:to>
      <xdr:col>55</xdr:col>
      <xdr:colOff>50800</xdr:colOff>
      <xdr:row>37</xdr:row>
      <xdr:rowOff>117020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3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165297</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33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155529</xdr:rowOff>
    </xdr:from>
    <xdr:to>
      <xdr:col>50</xdr:col>
      <xdr:colOff>165100</xdr:colOff>
      <xdr:row>35</xdr:row>
      <xdr:rowOff>85679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598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76806</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6077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39088</xdr:rowOff>
    </xdr:from>
    <xdr:to>
      <xdr:col>46</xdr:col>
      <xdr:colOff>38100</xdr:colOff>
      <xdr:row>37</xdr:row>
      <xdr:rowOff>140688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38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131815</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83111" y="6475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59205</xdr:rowOff>
    </xdr:from>
    <xdr:to>
      <xdr:col>41</xdr:col>
      <xdr:colOff>101600</xdr:colOff>
      <xdr:row>37</xdr:row>
      <xdr:rowOff>160805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40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151932</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49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47619</xdr:rowOff>
    </xdr:from>
    <xdr:to>
      <xdr:col>36</xdr:col>
      <xdr:colOff>165100</xdr:colOff>
      <xdr:row>37</xdr:row>
      <xdr:rowOff>149219</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39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140346</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48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169180</xdr:rowOff>
    </xdr:from>
    <xdr:to>
      <xdr:col>54</xdr:col>
      <xdr:colOff>189865</xdr:colOff>
      <xdr:row>59</xdr:row>
      <xdr:rowOff>40374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41680"/>
          <a:ext cx="1270" cy="1414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44201</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5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40374</xdr:rowOff>
    </xdr:from>
    <xdr:to>
      <xdr:col>55</xdr:col>
      <xdr:colOff>88900</xdr:colOff>
      <xdr:row>59</xdr:row>
      <xdr:rowOff>40374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5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115857</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16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169180</xdr:rowOff>
    </xdr:from>
    <xdr:to>
      <xdr:col>55</xdr:col>
      <xdr:colOff>88900</xdr:colOff>
      <xdr:row>50</xdr:row>
      <xdr:rowOff>169180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2687</xdr:rowOff>
    </xdr:from>
    <xdr:to>
      <xdr:col>55</xdr:col>
      <xdr:colOff>0</xdr:colOff>
      <xdr:row>58</xdr:row>
      <xdr:rowOff>93706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946787"/>
          <a:ext cx="838200" cy="91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133325</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563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110448</xdr:rowOff>
    </xdr:from>
    <xdr:to>
      <xdr:col>55</xdr:col>
      <xdr:colOff>50800</xdr:colOff>
      <xdr:row>57</xdr:row>
      <xdr:rowOff>40598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7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62766</xdr:rowOff>
    </xdr:from>
    <xdr:to>
      <xdr:col>50</xdr:col>
      <xdr:colOff>114300</xdr:colOff>
      <xdr:row>58</xdr:row>
      <xdr:rowOff>93706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10006866"/>
          <a:ext cx="889000" cy="3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152937</xdr:rowOff>
    </xdr:from>
    <xdr:to>
      <xdr:col>50</xdr:col>
      <xdr:colOff>165100</xdr:colOff>
      <xdr:row>57</xdr:row>
      <xdr:rowOff>83087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75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99614</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9529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62554</xdr:rowOff>
    </xdr:from>
    <xdr:to>
      <xdr:col>45</xdr:col>
      <xdr:colOff>177800</xdr:colOff>
      <xdr:row>58</xdr:row>
      <xdr:rowOff>62766</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10006654"/>
          <a:ext cx="889000" cy="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88446</xdr:rowOff>
    </xdr:from>
    <xdr:to>
      <xdr:col>46</xdr:col>
      <xdr:colOff>38100</xdr:colOff>
      <xdr:row>57</xdr:row>
      <xdr:rowOff>18596</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68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35123</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9464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62554</xdr:rowOff>
    </xdr:from>
    <xdr:to>
      <xdr:col>41</xdr:col>
      <xdr:colOff>50800</xdr:colOff>
      <xdr:row>58</xdr:row>
      <xdr:rowOff>105488</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10006654"/>
          <a:ext cx="889000" cy="4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165811</xdr:rowOff>
    </xdr:from>
    <xdr:to>
      <xdr:col>41</xdr:col>
      <xdr:colOff>101600</xdr:colOff>
      <xdr:row>57</xdr:row>
      <xdr:rowOff>95961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76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112488</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9542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11626</xdr:rowOff>
    </xdr:from>
    <xdr:to>
      <xdr:col>36</xdr:col>
      <xdr:colOff>165100</xdr:colOff>
      <xdr:row>57</xdr:row>
      <xdr:rowOff>113226</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784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129753</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559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123337</xdr:rowOff>
    </xdr:from>
    <xdr:to>
      <xdr:col>55</xdr:col>
      <xdr:colOff>50800</xdr:colOff>
      <xdr:row>58</xdr:row>
      <xdr:rowOff>53487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89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101764</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87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42906</xdr:rowOff>
    </xdr:from>
    <xdr:to>
      <xdr:col>50</xdr:col>
      <xdr:colOff>165100</xdr:colOff>
      <xdr:row>58</xdr:row>
      <xdr:rowOff>144506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98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135633</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1007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11966</xdr:rowOff>
    </xdr:from>
    <xdr:to>
      <xdr:col>46</xdr:col>
      <xdr:colOff>38100</xdr:colOff>
      <xdr:row>58</xdr:row>
      <xdr:rowOff>113566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95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104693</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1004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11754</xdr:rowOff>
    </xdr:from>
    <xdr:to>
      <xdr:col>41</xdr:col>
      <xdr:colOff>101600</xdr:colOff>
      <xdr:row>58</xdr:row>
      <xdr:rowOff>113354</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95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104481</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1004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54688</xdr:rowOff>
    </xdr:from>
    <xdr:to>
      <xdr:col>36</xdr:col>
      <xdr:colOff>165100</xdr:colOff>
      <xdr:row>58</xdr:row>
      <xdr:rowOff>156288</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99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147415</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1009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122768</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24268"/>
          <a:ext cx="1270" cy="146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69445</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899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122768</xdr:rowOff>
    </xdr:from>
    <xdr:to>
      <xdr:col>55</xdr:col>
      <xdr:colOff>88900</xdr:colOff>
      <xdr:row>70</xdr:row>
      <xdr:rowOff>122768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24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12506</xdr:rowOff>
    </xdr:from>
    <xdr:to>
      <xdr:col>55</xdr:col>
      <xdr:colOff>0</xdr:colOff>
      <xdr:row>79</xdr:row>
      <xdr:rowOff>20672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557056"/>
          <a:ext cx="838200" cy="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28739</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230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5862</xdr:rowOff>
    </xdr:from>
    <xdr:to>
      <xdr:col>55</xdr:col>
      <xdr:colOff>50800</xdr:colOff>
      <xdr:row>78</xdr:row>
      <xdr:rowOff>107462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37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12506</xdr:rowOff>
    </xdr:from>
    <xdr:to>
      <xdr:col>50</xdr:col>
      <xdr:colOff>114300</xdr:colOff>
      <xdr:row>79</xdr:row>
      <xdr:rowOff>25515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3557056"/>
          <a:ext cx="889000" cy="1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16308</xdr:rowOff>
    </xdr:from>
    <xdr:to>
      <xdr:col>50</xdr:col>
      <xdr:colOff>165100</xdr:colOff>
      <xdr:row>78</xdr:row>
      <xdr:rowOff>117908</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8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134435</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16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25515</xdr:rowOff>
    </xdr:from>
    <xdr:to>
      <xdr:col>45</xdr:col>
      <xdr:colOff>177800</xdr:colOff>
      <xdr:row>79</xdr:row>
      <xdr:rowOff>33503</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3570065"/>
          <a:ext cx="889000" cy="7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143025</xdr:rowOff>
    </xdr:from>
    <xdr:to>
      <xdr:col>46</xdr:col>
      <xdr:colOff>38100</xdr:colOff>
      <xdr:row>78</xdr:row>
      <xdr:rowOff>73175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34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89702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11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131871</xdr:rowOff>
    </xdr:from>
    <xdr:to>
      <xdr:col>41</xdr:col>
      <xdr:colOff>50800</xdr:colOff>
      <xdr:row>79</xdr:row>
      <xdr:rowOff>33503</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3504971"/>
          <a:ext cx="889000" cy="73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9496</xdr:rowOff>
    </xdr:from>
    <xdr:to>
      <xdr:col>41</xdr:col>
      <xdr:colOff>101600</xdr:colOff>
      <xdr:row>78</xdr:row>
      <xdr:rowOff>111096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382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127623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15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4794</xdr:rowOff>
    </xdr:from>
    <xdr:to>
      <xdr:col>36</xdr:col>
      <xdr:colOff>165100</xdr:colOff>
      <xdr:row>78</xdr:row>
      <xdr:rowOff>106394</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3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122921</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15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141322</xdr:rowOff>
    </xdr:from>
    <xdr:to>
      <xdr:col>55</xdr:col>
      <xdr:colOff>50800</xdr:colOff>
      <xdr:row>79</xdr:row>
      <xdr:rowOff>71472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51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56249</xdr:rowOff>
    </xdr:from>
    <xdr:ext cx="469744"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42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133156</xdr:rowOff>
    </xdr:from>
    <xdr:to>
      <xdr:col>50</xdr:col>
      <xdr:colOff>165100</xdr:colOff>
      <xdr:row>79</xdr:row>
      <xdr:rowOff>63306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50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54433</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04428" y="13598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146165</xdr:rowOff>
    </xdr:from>
    <xdr:to>
      <xdr:col>46</xdr:col>
      <xdr:colOff>38100</xdr:colOff>
      <xdr:row>79</xdr:row>
      <xdr:rowOff>76315</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51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67442</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515428" y="13611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154153</xdr:rowOff>
    </xdr:from>
    <xdr:to>
      <xdr:col>41</xdr:col>
      <xdr:colOff>101600</xdr:colOff>
      <xdr:row>79</xdr:row>
      <xdr:rowOff>84303</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52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75430</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626428" y="13619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81071</xdr:rowOff>
    </xdr:from>
    <xdr:to>
      <xdr:col>36</xdr:col>
      <xdr:colOff>165100</xdr:colOff>
      <xdr:row>79</xdr:row>
      <xdr:rowOff>11221</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4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2348</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3546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169633</xdr:rowOff>
    </xdr:from>
    <xdr:to>
      <xdr:col>54</xdr:col>
      <xdr:colOff>189865</xdr:colOff>
      <xdr:row>98</xdr:row>
      <xdr:rowOff>106818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600133"/>
          <a:ext cx="1270" cy="1308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110645</xdr:rowOff>
    </xdr:from>
    <xdr:ext cx="469744"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6912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106818</xdr:rowOff>
    </xdr:from>
    <xdr:to>
      <xdr:col>55</xdr:col>
      <xdr:colOff>88900</xdr:colOff>
      <xdr:row>98</xdr:row>
      <xdr:rowOff>106818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6908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116310</xdr:rowOff>
    </xdr:from>
    <xdr:ext cx="599010"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37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169633</xdr:rowOff>
    </xdr:from>
    <xdr:to>
      <xdr:col>55</xdr:col>
      <xdr:colOff>88900</xdr:colOff>
      <xdr:row>90</xdr:row>
      <xdr:rowOff>169633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60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19228</xdr:rowOff>
    </xdr:from>
    <xdr:to>
      <xdr:col>55</xdr:col>
      <xdr:colOff>0</xdr:colOff>
      <xdr:row>98</xdr:row>
      <xdr:rowOff>4798</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9639300" y="16649878"/>
          <a:ext cx="838200" cy="157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93863</xdr:rowOff>
    </xdr:from>
    <xdr:ext cx="534377"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381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70986</xdr:rowOff>
    </xdr:from>
    <xdr:to>
      <xdr:col>55</xdr:col>
      <xdr:colOff>50800</xdr:colOff>
      <xdr:row>97</xdr:row>
      <xdr:rowOff>1136</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5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94886</xdr:rowOff>
    </xdr:from>
    <xdr:to>
      <xdr:col>50</xdr:col>
      <xdr:colOff>114300</xdr:colOff>
      <xdr:row>98</xdr:row>
      <xdr:rowOff>4798</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8750300" y="16725536"/>
          <a:ext cx="889000" cy="81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99434</xdr:rowOff>
    </xdr:from>
    <xdr:to>
      <xdr:col>50</xdr:col>
      <xdr:colOff>165100</xdr:colOff>
      <xdr:row>97</xdr:row>
      <xdr:rowOff>29584</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55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46111</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633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61683</xdr:rowOff>
    </xdr:from>
    <xdr:to>
      <xdr:col>45</xdr:col>
      <xdr:colOff>177800</xdr:colOff>
      <xdr:row>97</xdr:row>
      <xdr:rowOff>94886</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7861300" y="16692333"/>
          <a:ext cx="889000" cy="3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74115</xdr:rowOff>
    </xdr:from>
    <xdr:to>
      <xdr:col>46</xdr:col>
      <xdr:colOff>38100</xdr:colOff>
      <xdr:row>97</xdr:row>
      <xdr:rowOff>4265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53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20792</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630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61683</xdr:rowOff>
    </xdr:from>
    <xdr:to>
      <xdr:col>41</xdr:col>
      <xdr:colOff>50800</xdr:colOff>
      <xdr:row>98</xdr:row>
      <xdr:rowOff>21605</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6972300" y="16692333"/>
          <a:ext cx="889000" cy="13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128997</xdr:rowOff>
    </xdr:from>
    <xdr:to>
      <xdr:col>41</xdr:col>
      <xdr:colOff>101600</xdr:colOff>
      <xdr:row>97</xdr:row>
      <xdr:rowOff>59147</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58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75674</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636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162697</xdr:rowOff>
    </xdr:from>
    <xdr:to>
      <xdr:col>36</xdr:col>
      <xdr:colOff>165100</xdr:colOff>
      <xdr:row>97</xdr:row>
      <xdr:rowOff>92847</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921500" y="166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109374</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05111" y="1639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139878</xdr:rowOff>
    </xdr:from>
    <xdr:to>
      <xdr:col>55</xdr:col>
      <xdr:colOff>50800</xdr:colOff>
      <xdr:row>97</xdr:row>
      <xdr:rowOff>70028</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659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118305</xdr:rowOff>
    </xdr:from>
    <xdr:ext cx="534377"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6577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125448</xdr:rowOff>
    </xdr:from>
    <xdr:to>
      <xdr:col>50</xdr:col>
      <xdr:colOff>165100</xdr:colOff>
      <xdr:row>98</xdr:row>
      <xdr:rowOff>55598</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675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46725</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372111" y="16848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44086</xdr:rowOff>
    </xdr:from>
    <xdr:to>
      <xdr:col>46</xdr:col>
      <xdr:colOff>38100</xdr:colOff>
      <xdr:row>97</xdr:row>
      <xdr:rowOff>145686</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667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136813</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83111" y="1676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10883</xdr:rowOff>
    </xdr:from>
    <xdr:to>
      <xdr:col>41</xdr:col>
      <xdr:colOff>101600</xdr:colOff>
      <xdr:row>97</xdr:row>
      <xdr:rowOff>112483</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64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103610</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94111" y="16734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142255</xdr:rowOff>
    </xdr:from>
    <xdr:to>
      <xdr:col>36</xdr:col>
      <xdr:colOff>165100</xdr:colOff>
      <xdr:row>98</xdr:row>
      <xdr:rowOff>72405</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921500" y="1677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63532</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05111" y="16865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90546</xdr:rowOff>
    </xdr:from>
    <xdr:to>
      <xdr:col>85</xdr:col>
      <xdr:colOff>126364</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576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148209</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663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37223</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352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90546</xdr:rowOff>
    </xdr:from>
    <xdr:to>
      <xdr:col>86</xdr:col>
      <xdr:colOff>25400</xdr:colOff>
      <xdr:row>32</xdr:row>
      <xdr:rowOff>90546</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57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132577</xdr:rowOff>
    </xdr:from>
    <xdr:to>
      <xdr:col>85</xdr:col>
      <xdr:colOff>127000</xdr:colOff>
      <xdr:row>38</xdr:row>
      <xdr:rowOff>556</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5481300" y="6476227"/>
          <a:ext cx="838200" cy="39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21209</xdr:rowOff>
    </xdr:from>
    <xdr:ext cx="534377"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536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42782</xdr:rowOff>
    </xdr:from>
    <xdr:to>
      <xdr:col>85</xdr:col>
      <xdr:colOff>177800</xdr:colOff>
      <xdr:row>38</xdr:row>
      <xdr:rowOff>144382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5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132577</xdr:rowOff>
    </xdr:from>
    <xdr:to>
      <xdr:col>81</xdr:col>
      <xdr:colOff>50800</xdr:colOff>
      <xdr:row>38</xdr:row>
      <xdr:rowOff>28971</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4592300" y="6476227"/>
          <a:ext cx="889000" cy="6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28728</xdr:rowOff>
    </xdr:from>
    <xdr:to>
      <xdr:col>81</xdr:col>
      <xdr:colOff>101600</xdr:colOff>
      <xdr:row>38</xdr:row>
      <xdr:rowOff>130328</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5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121455</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14111" y="663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28971</xdr:rowOff>
    </xdr:from>
    <xdr:to>
      <xdr:col>76</xdr:col>
      <xdr:colOff>114300</xdr:colOff>
      <xdr:row>38</xdr:row>
      <xdr:rowOff>133207</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3703300" y="6544071"/>
          <a:ext cx="889000" cy="104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31014</xdr:rowOff>
    </xdr:from>
    <xdr:to>
      <xdr:col>76</xdr:col>
      <xdr:colOff>165100</xdr:colOff>
      <xdr:row>38</xdr:row>
      <xdr:rowOff>132614</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54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123741</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25111" y="663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120877</xdr:rowOff>
    </xdr:from>
    <xdr:to>
      <xdr:col>71</xdr:col>
      <xdr:colOff>177800</xdr:colOff>
      <xdr:row>38</xdr:row>
      <xdr:rowOff>133207</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2814300" y="6635977"/>
          <a:ext cx="889000" cy="12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31188</xdr:rowOff>
    </xdr:from>
    <xdr:to>
      <xdr:col>72</xdr:col>
      <xdr:colOff>38100</xdr:colOff>
      <xdr:row>38</xdr:row>
      <xdr:rowOff>132788</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54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149315</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36111" y="632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39198</xdr:rowOff>
    </xdr:from>
    <xdr:to>
      <xdr:col>67</xdr:col>
      <xdr:colOff>101600</xdr:colOff>
      <xdr:row>38</xdr:row>
      <xdr:rowOff>140798</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55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157325</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47111" y="632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121206</xdr:rowOff>
    </xdr:from>
    <xdr:to>
      <xdr:col>85</xdr:col>
      <xdr:colOff>177800</xdr:colOff>
      <xdr:row>38</xdr:row>
      <xdr:rowOff>51356</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46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144083</xdr:rowOff>
    </xdr:from>
    <xdr:ext cx="534377"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31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81777</xdr:rowOff>
    </xdr:from>
    <xdr:to>
      <xdr:col>81</xdr:col>
      <xdr:colOff>101600</xdr:colOff>
      <xdr:row>38</xdr:row>
      <xdr:rowOff>11926</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42542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28454</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14111" y="620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149621</xdr:rowOff>
    </xdr:from>
    <xdr:to>
      <xdr:col>76</xdr:col>
      <xdr:colOff>165100</xdr:colOff>
      <xdr:row>38</xdr:row>
      <xdr:rowOff>79770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49327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96298</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325111" y="6268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82407</xdr:rowOff>
    </xdr:from>
    <xdr:to>
      <xdr:col>72</xdr:col>
      <xdr:colOff>38100</xdr:colOff>
      <xdr:row>39</xdr:row>
      <xdr:rowOff>12557</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59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3684</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468428" y="669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70077</xdr:rowOff>
    </xdr:from>
    <xdr:to>
      <xdr:col>67</xdr:col>
      <xdr:colOff>101600</xdr:colOff>
      <xdr:row>39</xdr:row>
      <xdr:rowOff>227</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58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162804</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579428" y="6677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2723</xdr:rowOff>
    </xdr:from>
    <xdr:to>
      <xdr:col>85</xdr:col>
      <xdr:colOff>126364</xdr:colOff>
      <xdr:row>78</xdr:row>
      <xdr:rowOff>109237</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75673"/>
          <a:ext cx="1269" cy="130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113064</xdr:rowOff>
    </xdr:from>
    <xdr:ext cx="469744"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48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109237</xdr:rowOff>
    </xdr:from>
    <xdr:to>
      <xdr:col>86</xdr:col>
      <xdr:colOff>25400</xdr:colOff>
      <xdr:row>78</xdr:row>
      <xdr:rowOff>109237</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48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120850</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5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2723</xdr:rowOff>
    </xdr:from>
    <xdr:to>
      <xdr:col>86</xdr:col>
      <xdr:colOff>25400</xdr:colOff>
      <xdr:row>71</xdr:row>
      <xdr:rowOff>2723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7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61619</xdr:rowOff>
    </xdr:from>
    <xdr:to>
      <xdr:col>85</xdr:col>
      <xdr:colOff>127000</xdr:colOff>
      <xdr:row>77</xdr:row>
      <xdr:rowOff>72665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263269"/>
          <a:ext cx="838200" cy="11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70949</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2929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48071</xdr:rowOff>
    </xdr:from>
    <xdr:to>
      <xdr:col>85</xdr:col>
      <xdr:colOff>177800</xdr:colOff>
      <xdr:row>76</xdr:row>
      <xdr:rowOff>149671</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07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72665</xdr:rowOff>
    </xdr:from>
    <xdr:to>
      <xdr:col>81</xdr:col>
      <xdr:colOff>50800</xdr:colOff>
      <xdr:row>77</xdr:row>
      <xdr:rowOff>89934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274315"/>
          <a:ext cx="889000" cy="1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99923</xdr:rowOff>
    </xdr:from>
    <xdr:to>
      <xdr:col>81</xdr:col>
      <xdr:colOff>101600</xdr:colOff>
      <xdr:row>77</xdr:row>
      <xdr:rowOff>30073</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46600</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290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87547</xdr:rowOff>
    </xdr:from>
    <xdr:to>
      <xdr:col>76</xdr:col>
      <xdr:colOff>114300</xdr:colOff>
      <xdr:row>77</xdr:row>
      <xdr:rowOff>89934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3703300" y="13289197"/>
          <a:ext cx="889000" cy="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104377</xdr:rowOff>
    </xdr:from>
    <xdr:to>
      <xdr:col>76</xdr:col>
      <xdr:colOff>165100</xdr:colOff>
      <xdr:row>77</xdr:row>
      <xdr:rowOff>34527</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51054</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290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87547</xdr:rowOff>
    </xdr:from>
    <xdr:to>
      <xdr:col>71</xdr:col>
      <xdr:colOff>177800</xdr:colOff>
      <xdr:row>77</xdr:row>
      <xdr:rowOff>89531</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3289197"/>
          <a:ext cx="889000" cy="1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88872</xdr:rowOff>
    </xdr:from>
    <xdr:to>
      <xdr:col>72</xdr:col>
      <xdr:colOff>38100</xdr:colOff>
      <xdr:row>77</xdr:row>
      <xdr:rowOff>19022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35550</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88081</xdr:rowOff>
    </xdr:from>
    <xdr:to>
      <xdr:col>67</xdr:col>
      <xdr:colOff>101600</xdr:colOff>
      <xdr:row>77</xdr:row>
      <xdr:rowOff>18231</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34758</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10819</xdr:rowOff>
    </xdr:from>
    <xdr:to>
      <xdr:col>85</xdr:col>
      <xdr:colOff>177800</xdr:colOff>
      <xdr:row>77</xdr:row>
      <xdr:rowOff>112419</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21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160696</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190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21865</xdr:rowOff>
    </xdr:from>
    <xdr:to>
      <xdr:col>81</xdr:col>
      <xdr:colOff>101600</xdr:colOff>
      <xdr:row>77</xdr:row>
      <xdr:rowOff>123465</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22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114592</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31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39134</xdr:rowOff>
    </xdr:from>
    <xdr:to>
      <xdr:col>76</xdr:col>
      <xdr:colOff>165100</xdr:colOff>
      <xdr:row>77</xdr:row>
      <xdr:rowOff>140734</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24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131861</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33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36747</xdr:rowOff>
    </xdr:from>
    <xdr:to>
      <xdr:col>72</xdr:col>
      <xdr:colOff>38100</xdr:colOff>
      <xdr:row>77</xdr:row>
      <xdr:rowOff>138347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23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129474</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33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38731</xdr:rowOff>
    </xdr:from>
    <xdr:to>
      <xdr:col>67</xdr:col>
      <xdr:colOff>101600</xdr:colOff>
      <xdr:row>77</xdr:row>
      <xdr:rowOff>140331</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24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131458</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33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97974</xdr:rowOff>
    </xdr:from>
    <xdr:to>
      <xdr:col>85</xdr:col>
      <xdr:colOff>126364</xdr:colOff>
      <xdr:row>99</xdr:row>
      <xdr:rowOff>84852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528474"/>
          <a:ext cx="1269" cy="152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88679</xdr:rowOff>
    </xdr:from>
    <xdr:ext cx="469744"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706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84852</xdr:rowOff>
    </xdr:from>
    <xdr:to>
      <xdr:col>86</xdr:col>
      <xdr:colOff>25400</xdr:colOff>
      <xdr:row>99</xdr:row>
      <xdr:rowOff>84852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705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44651</xdr:rowOff>
    </xdr:from>
    <xdr:ext cx="599010"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30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97974</xdr:rowOff>
    </xdr:from>
    <xdr:to>
      <xdr:col>86</xdr:col>
      <xdr:colOff>25400</xdr:colOff>
      <xdr:row>90</xdr:row>
      <xdr:rowOff>97974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528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4752</xdr:rowOff>
    </xdr:from>
    <xdr:to>
      <xdr:col>85</xdr:col>
      <xdr:colOff>127000</xdr:colOff>
      <xdr:row>98</xdr:row>
      <xdr:rowOff>54736</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5481300" y="16806852"/>
          <a:ext cx="838200" cy="4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108400</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739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129973</xdr:rowOff>
    </xdr:from>
    <xdr:to>
      <xdr:col>85</xdr:col>
      <xdr:colOff>177800</xdr:colOff>
      <xdr:row>98</xdr:row>
      <xdr:rowOff>60123</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76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54736</xdr:rowOff>
    </xdr:from>
    <xdr:to>
      <xdr:col>81</xdr:col>
      <xdr:colOff>50800</xdr:colOff>
      <xdr:row>98</xdr:row>
      <xdr:rowOff>97791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4592300" y="16856836"/>
          <a:ext cx="889000" cy="4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50851</xdr:rowOff>
    </xdr:from>
    <xdr:to>
      <xdr:col>81</xdr:col>
      <xdr:colOff>101600</xdr:colOff>
      <xdr:row>98</xdr:row>
      <xdr:rowOff>152451</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8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143578</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4111" y="1694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97791</xdr:rowOff>
    </xdr:from>
    <xdr:to>
      <xdr:col>76</xdr:col>
      <xdr:colOff>114300</xdr:colOff>
      <xdr:row>98</xdr:row>
      <xdr:rowOff>124022</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3703300" y="16899891"/>
          <a:ext cx="889000" cy="2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59023</xdr:rowOff>
    </xdr:from>
    <xdr:to>
      <xdr:col>76</xdr:col>
      <xdr:colOff>165100</xdr:colOff>
      <xdr:row>98</xdr:row>
      <xdr:rowOff>160623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86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151750</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695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124022</xdr:rowOff>
    </xdr:from>
    <xdr:to>
      <xdr:col>71</xdr:col>
      <xdr:colOff>177800</xdr:colOff>
      <xdr:row>98</xdr:row>
      <xdr:rowOff>128208</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2814300" y="16926122"/>
          <a:ext cx="889000" cy="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59655</xdr:rowOff>
    </xdr:from>
    <xdr:to>
      <xdr:col>72</xdr:col>
      <xdr:colOff>38100</xdr:colOff>
      <xdr:row>98</xdr:row>
      <xdr:rowOff>161255</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86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6332</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663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41737</xdr:rowOff>
    </xdr:from>
    <xdr:to>
      <xdr:col>67</xdr:col>
      <xdr:colOff>101600</xdr:colOff>
      <xdr:row>98</xdr:row>
      <xdr:rowOff>143337</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84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159864</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7111" y="1661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125402</xdr:rowOff>
    </xdr:from>
    <xdr:to>
      <xdr:col>85</xdr:col>
      <xdr:colOff>177800</xdr:colOff>
      <xdr:row>98</xdr:row>
      <xdr:rowOff>55552</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75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148279</xdr:rowOff>
    </xdr:from>
    <xdr:ext cx="534377"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607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3936</xdr:rowOff>
    </xdr:from>
    <xdr:to>
      <xdr:col>81</xdr:col>
      <xdr:colOff>101600</xdr:colOff>
      <xdr:row>98</xdr:row>
      <xdr:rowOff>105536</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80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122063</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14111" y="1658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46991</xdr:rowOff>
    </xdr:from>
    <xdr:to>
      <xdr:col>76</xdr:col>
      <xdr:colOff>165100</xdr:colOff>
      <xdr:row>98</xdr:row>
      <xdr:rowOff>148591</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84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165118</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6624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73222</xdr:rowOff>
    </xdr:from>
    <xdr:to>
      <xdr:col>72</xdr:col>
      <xdr:colOff>38100</xdr:colOff>
      <xdr:row>99</xdr:row>
      <xdr:rowOff>3372</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87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165949</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36111" y="1696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77408</xdr:rowOff>
    </xdr:from>
    <xdr:to>
      <xdr:col>67</xdr:col>
      <xdr:colOff>101600</xdr:colOff>
      <xdr:row>99</xdr:row>
      <xdr:rowOff>7558</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87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170135</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47111" y="16972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133757</xdr:rowOff>
    </xdr:from>
    <xdr:to>
      <xdr:col>116</xdr:col>
      <xdr:colOff>62864</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105807"/>
          <a:ext cx="1269" cy="1625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80434</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488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133757</xdr:rowOff>
    </xdr:from>
    <xdr:to>
      <xdr:col>116</xdr:col>
      <xdr:colOff>152400</xdr:colOff>
      <xdr:row>29</xdr:row>
      <xdr:rowOff>133757</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105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104386</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4480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81509</xdr:rowOff>
    </xdr:from>
    <xdr:to>
      <xdr:col>116</xdr:col>
      <xdr:colOff>114300</xdr:colOff>
      <xdr:row>39</xdr:row>
      <xdr:rowOff>11659</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59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84975</xdr:rowOff>
    </xdr:from>
    <xdr:to>
      <xdr:col>112</xdr:col>
      <xdr:colOff>38100</xdr:colOff>
      <xdr:row>39</xdr:row>
      <xdr:rowOff>15125</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60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31653</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375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109589</xdr:rowOff>
    </xdr:from>
    <xdr:to>
      <xdr:col>107</xdr:col>
      <xdr:colOff>101600</xdr:colOff>
      <xdr:row>39</xdr:row>
      <xdr:rowOff>39739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6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56265</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39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38659</xdr:rowOff>
    </xdr:from>
    <xdr:to>
      <xdr:col>102</xdr:col>
      <xdr:colOff>114300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725209"/>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94424</xdr:rowOff>
    </xdr:from>
    <xdr:to>
      <xdr:col>102</xdr:col>
      <xdr:colOff>165100</xdr:colOff>
      <xdr:row>39</xdr:row>
      <xdr:rowOff>24574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6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41101</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384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100520</xdr:rowOff>
    </xdr:from>
    <xdr:to>
      <xdr:col>98</xdr:col>
      <xdr:colOff>38100</xdr:colOff>
      <xdr:row>39</xdr:row>
      <xdr:rowOff>30670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6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47198</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39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159309</xdr:rowOff>
    </xdr:from>
    <xdr:to>
      <xdr:col>98</xdr:col>
      <xdr:colOff>38100</xdr:colOff>
      <xdr:row>39</xdr:row>
      <xdr:rowOff>89459</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67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80586</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7017" y="6767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38088</xdr:rowOff>
    </xdr:from>
    <xdr:to>
      <xdr:col>116</xdr:col>
      <xdr:colOff>62864</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610588"/>
          <a:ext cx="1269" cy="154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156215</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385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38088</xdr:rowOff>
    </xdr:from>
    <xdr:to>
      <xdr:col>116</xdr:col>
      <xdr:colOff>152400</xdr:colOff>
      <xdr:row>50</xdr:row>
      <xdr:rowOff>38088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61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127944</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900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105067</xdr:rowOff>
    </xdr:from>
    <xdr:to>
      <xdr:col>116</xdr:col>
      <xdr:colOff>114300</xdr:colOff>
      <xdr:row>59</xdr:row>
      <xdr:rowOff>35217</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4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120472</xdr:rowOff>
    </xdr:from>
    <xdr:to>
      <xdr:col>112</xdr:col>
      <xdr:colOff>38100</xdr:colOff>
      <xdr:row>59</xdr:row>
      <xdr:rowOff>50622</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67149</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83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123279</xdr:rowOff>
    </xdr:from>
    <xdr:to>
      <xdr:col>107</xdr:col>
      <xdr:colOff>101600</xdr:colOff>
      <xdr:row>59</xdr:row>
      <xdr:rowOff>53429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6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69956</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4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135979</xdr:rowOff>
    </xdr:from>
    <xdr:to>
      <xdr:col>102</xdr:col>
      <xdr:colOff>165100</xdr:colOff>
      <xdr:row>59</xdr:row>
      <xdr:rowOff>66129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8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82656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5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135725</xdr:rowOff>
    </xdr:from>
    <xdr:to>
      <xdr:col>98</xdr:col>
      <xdr:colOff>38100</xdr:colOff>
      <xdr:row>59</xdr:row>
      <xdr:rowOff>65875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7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82402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55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83494</xdr:rowOff>
    </xdr:from>
    <xdr:ext cx="249299"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275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88357</xdr:rowOff>
    </xdr:from>
    <xdr:to>
      <xdr:col>116</xdr:col>
      <xdr:colOff>62864</xdr:colOff>
      <xdr:row>79</xdr:row>
      <xdr:rowOff>82307</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089857"/>
          <a:ext cx="1269" cy="153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86134</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63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82307</xdr:rowOff>
    </xdr:from>
    <xdr:to>
      <xdr:col>116</xdr:col>
      <xdr:colOff>152400</xdr:colOff>
      <xdr:row>79</xdr:row>
      <xdr:rowOff>82307</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62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35034</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86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88357</xdr:rowOff>
    </xdr:from>
    <xdr:to>
      <xdr:col>116</xdr:col>
      <xdr:colOff>152400</xdr:colOff>
      <xdr:row>70</xdr:row>
      <xdr:rowOff>88357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08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104648</xdr:rowOff>
    </xdr:from>
    <xdr:to>
      <xdr:col>116</xdr:col>
      <xdr:colOff>63500</xdr:colOff>
      <xdr:row>74</xdr:row>
      <xdr:rowOff>148158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2791948"/>
          <a:ext cx="838200" cy="4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106935</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794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128508</xdr:rowOff>
    </xdr:from>
    <xdr:to>
      <xdr:col>116</xdr:col>
      <xdr:colOff>114300</xdr:colOff>
      <xdr:row>75</xdr:row>
      <xdr:rowOff>58658</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815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148158</xdr:rowOff>
    </xdr:from>
    <xdr:to>
      <xdr:col>111</xdr:col>
      <xdr:colOff>177800</xdr:colOff>
      <xdr:row>75</xdr:row>
      <xdr:rowOff>29195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2835458"/>
          <a:ext cx="889000" cy="52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82590</xdr:rowOff>
    </xdr:from>
    <xdr:to>
      <xdr:col>112</xdr:col>
      <xdr:colOff>38100</xdr:colOff>
      <xdr:row>75</xdr:row>
      <xdr:rowOff>12740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76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29267</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54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29195</xdr:rowOff>
    </xdr:from>
    <xdr:to>
      <xdr:col>107</xdr:col>
      <xdr:colOff>50800</xdr:colOff>
      <xdr:row>75</xdr:row>
      <xdr:rowOff>54539</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2887945"/>
          <a:ext cx="889000" cy="2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62291</xdr:rowOff>
    </xdr:from>
    <xdr:to>
      <xdr:col>107</xdr:col>
      <xdr:colOff>101600</xdr:colOff>
      <xdr:row>74</xdr:row>
      <xdr:rowOff>163891</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74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8968</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52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54539</xdr:rowOff>
    </xdr:from>
    <xdr:to>
      <xdr:col>102</xdr:col>
      <xdr:colOff>114300</xdr:colOff>
      <xdr:row>75</xdr:row>
      <xdr:rowOff>84836</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2913289"/>
          <a:ext cx="889000" cy="3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101534</xdr:rowOff>
    </xdr:from>
    <xdr:to>
      <xdr:col>102</xdr:col>
      <xdr:colOff>165100</xdr:colOff>
      <xdr:row>75</xdr:row>
      <xdr:rowOff>31684</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788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48211</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564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112004</xdr:rowOff>
    </xdr:from>
    <xdr:to>
      <xdr:col>98</xdr:col>
      <xdr:colOff>38100</xdr:colOff>
      <xdr:row>75</xdr:row>
      <xdr:rowOff>42154</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79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58681</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57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53848</xdr:rowOff>
    </xdr:from>
    <xdr:to>
      <xdr:col>116</xdr:col>
      <xdr:colOff>114300</xdr:colOff>
      <xdr:row>74</xdr:row>
      <xdr:rowOff>155448</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74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76725</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59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97358</xdr:rowOff>
    </xdr:from>
    <xdr:to>
      <xdr:col>112</xdr:col>
      <xdr:colOff>38100</xdr:colOff>
      <xdr:row>75</xdr:row>
      <xdr:rowOff>27508</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78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18635</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287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149845</xdr:rowOff>
    </xdr:from>
    <xdr:to>
      <xdr:col>107</xdr:col>
      <xdr:colOff>101600</xdr:colOff>
      <xdr:row>75</xdr:row>
      <xdr:rowOff>79995</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83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71122</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292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3739</xdr:rowOff>
    </xdr:from>
    <xdr:to>
      <xdr:col>102</xdr:col>
      <xdr:colOff>165100</xdr:colOff>
      <xdr:row>75</xdr:row>
      <xdr:rowOff>105339</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86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96466</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2955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34036</xdr:rowOff>
    </xdr:from>
    <xdr:to>
      <xdr:col>98</xdr:col>
      <xdr:colOff>38100</xdr:colOff>
      <xdr:row>75</xdr:row>
      <xdr:rowOff>135636</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89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126764</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298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は、大きな割合を占めているのが地籍調査事業（事業費：３億８，８６１万円）である。住民一人当たりのコストは類似団体平均から１０，３９３円上回った数値となっている。地籍調査事業は令和１５年度まで実施する計画であり、地籍調査の事業量によって物件費の数値は変動してくる。</a:t>
          </a:r>
        </a:p>
        <a:p>
          <a:r>
            <a:rPr kumimoji="1" lang="ja-JP" altLang="en-US" sz="1300">
              <a:latin typeface="ＭＳ Ｐゴシック" panose="020B0600070205080204" pitchFamily="50" charset="-128"/>
              <a:ea typeface="ＭＳ Ｐゴシック" panose="020B0600070205080204" pitchFamily="50" charset="-128"/>
            </a:rPr>
            <a:t>　補助費等については、令和２年度は国の制度である定額給付金事業（事業費：７億８，３６５万円）の実施が大幅増の要因となった。住民一人当たりのコストは前年度と比較すると９８，２２６円減少し、類似団体平均からは５５，４５３円下回った数値となっている。</a:t>
          </a:r>
        </a:p>
        <a:p>
          <a:r>
            <a:rPr kumimoji="1" lang="ja-JP" altLang="en-US" sz="1300">
              <a:latin typeface="ＭＳ Ｐゴシック" panose="020B0600070205080204" pitchFamily="50" charset="-128"/>
              <a:ea typeface="ＭＳ Ｐゴシック" panose="020B0600070205080204" pitchFamily="50" charset="-128"/>
            </a:rPr>
            <a:t>　普通建設事業費のうち更新整備については、庁舎建設事業費の増加により、住民一人当たりのコストが前年度と比較すると３４，３４４円の増加となっている。令和４年度も引き続き庁舎建設事業を実施するため、住民一人当たりのコストは高くなる見込みである。</a:t>
          </a:r>
        </a:p>
        <a:p>
          <a:r>
            <a:rPr kumimoji="1" lang="ja-JP" altLang="en-US" sz="1300">
              <a:latin typeface="ＭＳ Ｐゴシック" panose="020B0600070205080204" pitchFamily="50" charset="-128"/>
              <a:ea typeface="ＭＳ Ｐゴシック" panose="020B0600070205080204" pitchFamily="50" charset="-128"/>
            </a:rPr>
            <a:t>　災害復旧費については、令和元年１０月２５日豪雨災害などによるもので、令和３年度に事故繰越ししたものが、主なものとなっている。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千葉県長南町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7,594
7,545
65.51
6,104,246
5,750,431
215,288
3,455,893
4,011,238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64072</xdr:rowOff>
    </xdr:from>
    <xdr:to>
      <xdr:col>24</xdr:col>
      <xdr:colOff>62865</xdr:colOff>
      <xdr:row>39</xdr:row>
      <xdr:rowOff>45593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7572"/>
          <a:ext cx="1270" cy="1524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49420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3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45593</xdr:rowOff>
    </xdr:from>
    <xdr:to>
      <xdr:col>24</xdr:col>
      <xdr:colOff>152400</xdr:colOff>
      <xdr:row>39</xdr:row>
      <xdr:rowOff>45593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32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10749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64072</xdr:rowOff>
    </xdr:from>
    <xdr:to>
      <xdr:col>24</xdr:col>
      <xdr:colOff>152400</xdr:colOff>
      <xdr:row>30</xdr:row>
      <xdr:rowOff>64072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91694</xdr:rowOff>
    </xdr:from>
    <xdr:to>
      <xdr:col>24</xdr:col>
      <xdr:colOff>63500</xdr:colOff>
      <xdr:row>34</xdr:row>
      <xdr:rowOff>102743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920994"/>
          <a:ext cx="8382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15511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16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37084</xdr:rowOff>
    </xdr:from>
    <xdr:to>
      <xdr:col>24</xdr:col>
      <xdr:colOff>114300</xdr:colOff>
      <xdr:row>35</xdr:row>
      <xdr:rowOff>138684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27877</xdr:rowOff>
    </xdr:from>
    <xdr:to>
      <xdr:col>19</xdr:col>
      <xdr:colOff>177800</xdr:colOff>
      <xdr:row>34</xdr:row>
      <xdr:rowOff>102743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857177"/>
          <a:ext cx="889000" cy="7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48895</xdr:rowOff>
    </xdr:from>
    <xdr:to>
      <xdr:col>20</xdr:col>
      <xdr:colOff>38100</xdr:colOff>
      <xdr:row>35</xdr:row>
      <xdr:rowOff>150495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141622</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4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163132</xdr:rowOff>
    </xdr:from>
    <xdr:to>
      <xdr:col>15</xdr:col>
      <xdr:colOff>50800</xdr:colOff>
      <xdr:row>34</xdr:row>
      <xdr:rowOff>27877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820982"/>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159004</xdr:rowOff>
    </xdr:from>
    <xdr:to>
      <xdr:col>15</xdr:col>
      <xdr:colOff>101600</xdr:colOff>
      <xdr:row>35</xdr:row>
      <xdr:rowOff>89154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80281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8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163132</xdr:rowOff>
    </xdr:from>
    <xdr:to>
      <xdr:col>10</xdr:col>
      <xdr:colOff>114300</xdr:colOff>
      <xdr:row>34</xdr:row>
      <xdr:rowOff>141986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820982"/>
          <a:ext cx="889000" cy="150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156528</xdr:rowOff>
    </xdr:from>
    <xdr:to>
      <xdr:col>10</xdr:col>
      <xdr:colOff>165100</xdr:colOff>
      <xdr:row>35</xdr:row>
      <xdr:rowOff>86678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77805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7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15748</xdr:rowOff>
    </xdr:from>
    <xdr:to>
      <xdr:col>6</xdr:col>
      <xdr:colOff>38100</xdr:colOff>
      <xdr:row>35</xdr:row>
      <xdr:rowOff>117348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1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108475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0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40894</xdr:rowOff>
    </xdr:from>
    <xdr:to>
      <xdr:col>24</xdr:col>
      <xdr:colOff>114300</xdr:colOff>
      <xdr:row>34</xdr:row>
      <xdr:rowOff>142494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87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63771</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21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51943</xdr:rowOff>
    </xdr:from>
    <xdr:to>
      <xdr:col>20</xdr:col>
      <xdr:colOff>38100</xdr:colOff>
      <xdr:row>34</xdr:row>
      <xdr:rowOff>153543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88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170070</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656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148527</xdr:rowOff>
    </xdr:from>
    <xdr:to>
      <xdr:col>15</xdr:col>
      <xdr:colOff>101600</xdr:colOff>
      <xdr:row>34</xdr:row>
      <xdr:rowOff>78677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80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95204</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58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112332</xdr:rowOff>
    </xdr:from>
    <xdr:to>
      <xdr:col>10</xdr:col>
      <xdr:colOff>165100</xdr:colOff>
      <xdr:row>34</xdr:row>
      <xdr:rowOff>42482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77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59009</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545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91186</xdr:rowOff>
    </xdr:from>
    <xdr:to>
      <xdr:col>6</xdr:col>
      <xdr:colOff>38100</xdr:colOff>
      <xdr:row>35</xdr:row>
      <xdr:rowOff>21336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2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37863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69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87574</xdr:rowOff>
    </xdr:from>
    <xdr:to>
      <xdr:col>24</xdr:col>
      <xdr:colOff>62865</xdr:colOff>
      <xdr:row>58</xdr:row>
      <xdr:rowOff>136152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488624"/>
          <a:ext cx="1270" cy="159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139979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8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136152</xdr:rowOff>
    </xdr:from>
    <xdr:to>
      <xdr:col>24</xdr:col>
      <xdr:colOff>152400</xdr:colOff>
      <xdr:row>58</xdr:row>
      <xdr:rowOff>136152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80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34251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2638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1,056,923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87574</xdr:rowOff>
    </xdr:from>
    <xdr:to>
      <xdr:col>24</xdr:col>
      <xdr:colOff>152400</xdr:colOff>
      <xdr:row>49</xdr:row>
      <xdr:rowOff>87574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48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117281</xdr:rowOff>
    </xdr:from>
    <xdr:to>
      <xdr:col>24</xdr:col>
      <xdr:colOff>63500</xdr:colOff>
      <xdr:row>57</xdr:row>
      <xdr:rowOff>21879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718481"/>
          <a:ext cx="838200" cy="76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6126</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78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27699</xdr:rowOff>
    </xdr:from>
    <xdr:to>
      <xdr:col>24</xdr:col>
      <xdr:colOff>114300</xdr:colOff>
      <xdr:row>57</xdr:row>
      <xdr:rowOff>129299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117281</xdr:rowOff>
    </xdr:from>
    <xdr:to>
      <xdr:col>19</xdr:col>
      <xdr:colOff>177800</xdr:colOff>
      <xdr:row>57</xdr:row>
      <xdr:rowOff>168768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718481"/>
          <a:ext cx="889000" cy="222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93271</xdr:rowOff>
    </xdr:from>
    <xdr:to>
      <xdr:col>20</xdr:col>
      <xdr:colOff>38100</xdr:colOff>
      <xdr:row>57</xdr:row>
      <xdr:rowOff>23421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14548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87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168768</xdr:rowOff>
    </xdr:from>
    <xdr:to>
      <xdr:col>15</xdr:col>
      <xdr:colOff>50800</xdr:colOff>
      <xdr:row>58</xdr:row>
      <xdr:rowOff>18269</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41418"/>
          <a:ext cx="889000" cy="20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117496</xdr:rowOff>
    </xdr:from>
    <xdr:to>
      <xdr:col>15</xdr:col>
      <xdr:colOff>101600</xdr:colOff>
      <xdr:row>58</xdr:row>
      <xdr:rowOff>47646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64173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6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158202</xdr:rowOff>
    </xdr:from>
    <xdr:to>
      <xdr:col>10</xdr:col>
      <xdr:colOff>114300</xdr:colOff>
      <xdr:row>58</xdr:row>
      <xdr:rowOff>18269</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930852"/>
          <a:ext cx="889000" cy="3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122558</xdr:rowOff>
    </xdr:from>
    <xdr:to>
      <xdr:col>10</xdr:col>
      <xdr:colOff>165100</xdr:colOff>
      <xdr:row>58</xdr:row>
      <xdr:rowOff>52708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69235</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7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104806</xdr:rowOff>
    </xdr:from>
    <xdr:to>
      <xdr:col>6</xdr:col>
      <xdr:colOff>38100</xdr:colOff>
      <xdr:row>58</xdr:row>
      <xdr:rowOff>34956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51483</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6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142529</xdr:rowOff>
    </xdr:from>
    <xdr:to>
      <xdr:col>24</xdr:col>
      <xdr:colOff>114300</xdr:colOff>
      <xdr:row>57</xdr:row>
      <xdr:rowOff>72679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74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165406</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595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66481</xdr:rowOff>
    </xdr:from>
    <xdr:to>
      <xdr:col>20</xdr:col>
      <xdr:colOff>38100</xdr:colOff>
      <xdr:row>56</xdr:row>
      <xdr:rowOff>168081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66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13158</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442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117968</xdr:rowOff>
    </xdr:from>
    <xdr:to>
      <xdr:col>15</xdr:col>
      <xdr:colOff>101600</xdr:colOff>
      <xdr:row>58</xdr:row>
      <xdr:rowOff>48118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9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39245</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983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138919</xdr:rowOff>
    </xdr:from>
    <xdr:to>
      <xdr:col>10</xdr:col>
      <xdr:colOff>165100</xdr:colOff>
      <xdr:row>58</xdr:row>
      <xdr:rowOff>69069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1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60196</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10004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107402</xdr:rowOff>
    </xdr:from>
    <xdr:to>
      <xdr:col>6</xdr:col>
      <xdr:colOff>38100</xdr:colOff>
      <xdr:row>58</xdr:row>
      <xdr:rowOff>37552</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8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28679</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972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65588</xdr:rowOff>
    </xdr:from>
    <xdr:to>
      <xdr:col>24</xdr:col>
      <xdr:colOff>62865</xdr:colOff>
      <xdr:row>78</xdr:row>
      <xdr:rowOff>42754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238538"/>
          <a:ext cx="1270" cy="1177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46581</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419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42754</xdr:rowOff>
    </xdr:from>
    <xdr:to>
      <xdr:col>24</xdr:col>
      <xdr:colOff>152400</xdr:colOff>
      <xdr:row>78</xdr:row>
      <xdr:rowOff>42754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41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12265</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2013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315,097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65588</xdr:rowOff>
    </xdr:from>
    <xdr:to>
      <xdr:col>24</xdr:col>
      <xdr:colOff>152400</xdr:colOff>
      <xdr:row>71</xdr:row>
      <xdr:rowOff>65588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2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107480</xdr:rowOff>
    </xdr:from>
    <xdr:to>
      <xdr:col>24</xdr:col>
      <xdr:colOff>63500</xdr:colOff>
      <xdr:row>78</xdr:row>
      <xdr:rowOff>78677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3309130"/>
          <a:ext cx="838200" cy="142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82928</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7702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60051</xdr:rowOff>
    </xdr:from>
    <xdr:to>
      <xdr:col>24</xdr:col>
      <xdr:colOff>114300</xdr:colOff>
      <xdr:row>75</xdr:row>
      <xdr:rowOff>161651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78677</xdr:rowOff>
    </xdr:from>
    <xdr:to>
      <xdr:col>19</xdr:col>
      <xdr:colOff>177800</xdr:colOff>
      <xdr:row>78</xdr:row>
      <xdr:rowOff>124442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451777"/>
          <a:ext cx="889000" cy="4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80102</xdr:rowOff>
    </xdr:from>
    <xdr:to>
      <xdr:col>20</xdr:col>
      <xdr:colOff>38100</xdr:colOff>
      <xdr:row>77</xdr:row>
      <xdr:rowOff>10252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1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26779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2885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124442</xdr:rowOff>
    </xdr:from>
    <xdr:to>
      <xdr:col>15</xdr:col>
      <xdr:colOff>50800</xdr:colOff>
      <xdr:row>78</xdr:row>
      <xdr:rowOff>171017</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497542"/>
          <a:ext cx="889000" cy="46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103093</xdr:rowOff>
    </xdr:from>
    <xdr:to>
      <xdr:col>15</xdr:col>
      <xdr:colOff>101600</xdr:colOff>
      <xdr:row>77</xdr:row>
      <xdr:rowOff>33243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13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49770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290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131856</xdr:rowOff>
    </xdr:from>
    <xdr:to>
      <xdr:col>10</xdr:col>
      <xdr:colOff>114300</xdr:colOff>
      <xdr:row>78</xdr:row>
      <xdr:rowOff>171017</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a:off x="1130300" y="13504956"/>
          <a:ext cx="889000" cy="39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130139</xdr:rowOff>
    </xdr:from>
    <xdr:to>
      <xdr:col>10</xdr:col>
      <xdr:colOff>165100</xdr:colOff>
      <xdr:row>77</xdr:row>
      <xdr:rowOff>60289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16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76816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293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140793</xdr:rowOff>
    </xdr:from>
    <xdr:to>
      <xdr:col>6</xdr:col>
      <xdr:colOff>38100</xdr:colOff>
      <xdr:row>77</xdr:row>
      <xdr:rowOff>70943</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1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87469</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29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56680</xdr:rowOff>
    </xdr:from>
    <xdr:to>
      <xdr:col>24</xdr:col>
      <xdr:colOff>114300</xdr:colOff>
      <xdr:row>77</xdr:row>
      <xdr:rowOff>158280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32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143057</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3173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27877</xdr:rowOff>
    </xdr:from>
    <xdr:to>
      <xdr:col>20</xdr:col>
      <xdr:colOff>38100</xdr:colOff>
      <xdr:row>78</xdr:row>
      <xdr:rowOff>129477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40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120604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3493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73642</xdr:rowOff>
    </xdr:from>
    <xdr:to>
      <xdr:col>15</xdr:col>
      <xdr:colOff>101600</xdr:colOff>
      <xdr:row>79</xdr:row>
      <xdr:rowOff>3792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446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166369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3539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120217</xdr:rowOff>
    </xdr:from>
    <xdr:to>
      <xdr:col>10</xdr:col>
      <xdr:colOff>165100</xdr:colOff>
      <xdr:row>79</xdr:row>
      <xdr:rowOff>50367</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49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41494</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3586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81056</xdr:rowOff>
    </xdr:from>
    <xdr:to>
      <xdr:col>6</xdr:col>
      <xdr:colOff>38100</xdr:colOff>
      <xdr:row>79</xdr:row>
      <xdr:rowOff>11206</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45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2333</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3546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3253</xdr:rowOff>
    </xdr:from>
    <xdr:to>
      <xdr:col>24</xdr:col>
      <xdr:colOff>62865</xdr:colOff>
      <xdr:row>97</xdr:row>
      <xdr:rowOff>133976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05203"/>
          <a:ext cx="1270" cy="1159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137803</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76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133976</xdr:rowOff>
    </xdr:from>
    <xdr:to>
      <xdr:col>24</xdr:col>
      <xdr:colOff>152400</xdr:colOff>
      <xdr:row>97</xdr:row>
      <xdr:rowOff>133976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6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121380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80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3253</xdr:rowOff>
    </xdr:from>
    <xdr:to>
      <xdr:col>24</xdr:col>
      <xdr:colOff>152400</xdr:colOff>
      <xdr:row>91</xdr:row>
      <xdr:rowOff>3253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05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42120</xdr:rowOff>
    </xdr:from>
    <xdr:to>
      <xdr:col>24</xdr:col>
      <xdr:colOff>63500</xdr:colOff>
      <xdr:row>97</xdr:row>
      <xdr:rowOff>61387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672770"/>
          <a:ext cx="838200" cy="19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59309</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4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36432</xdr:rowOff>
    </xdr:from>
    <xdr:to>
      <xdr:col>24</xdr:col>
      <xdr:colOff>114300</xdr:colOff>
      <xdr:row>96</xdr:row>
      <xdr:rowOff>138032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9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61387</xdr:rowOff>
    </xdr:from>
    <xdr:to>
      <xdr:col>19</xdr:col>
      <xdr:colOff>177800</xdr:colOff>
      <xdr:row>97</xdr:row>
      <xdr:rowOff>79177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692037"/>
          <a:ext cx="889000" cy="17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80835</xdr:rowOff>
    </xdr:from>
    <xdr:to>
      <xdr:col>20</xdr:col>
      <xdr:colOff>38100</xdr:colOff>
      <xdr:row>97</xdr:row>
      <xdr:rowOff>10985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27512</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31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79177</xdr:rowOff>
    </xdr:from>
    <xdr:to>
      <xdr:col>15</xdr:col>
      <xdr:colOff>50800</xdr:colOff>
      <xdr:row>97</xdr:row>
      <xdr:rowOff>99310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709827"/>
          <a:ext cx="889000" cy="20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101757</xdr:rowOff>
    </xdr:from>
    <xdr:to>
      <xdr:col>15</xdr:col>
      <xdr:colOff>101600</xdr:colOff>
      <xdr:row>97</xdr:row>
      <xdr:rowOff>31907</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6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48434</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33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98301</xdr:rowOff>
    </xdr:from>
    <xdr:to>
      <xdr:col>10</xdr:col>
      <xdr:colOff>114300</xdr:colOff>
      <xdr:row>97</xdr:row>
      <xdr:rowOff>99310</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728951"/>
          <a:ext cx="889000" cy="1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77209</xdr:rowOff>
    </xdr:from>
    <xdr:to>
      <xdr:col>10</xdr:col>
      <xdr:colOff>165100</xdr:colOff>
      <xdr:row>97</xdr:row>
      <xdr:rowOff>7359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3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23886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1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82353</xdr:rowOff>
    </xdr:from>
    <xdr:to>
      <xdr:col>6</xdr:col>
      <xdr:colOff>38100</xdr:colOff>
      <xdr:row>97</xdr:row>
      <xdr:rowOff>12503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4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29030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31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162770</xdr:rowOff>
    </xdr:from>
    <xdr:to>
      <xdr:col>24</xdr:col>
      <xdr:colOff>114300</xdr:colOff>
      <xdr:row>97</xdr:row>
      <xdr:rowOff>92920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62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77697</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3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10587</xdr:rowOff>
    </xdr:from>
    <xdr:to>
      <xdr:col>20</xdr:col>
      <xdr:colOff>38100</xdr:colOff>
      <xdr:row>97</xdr:row>
      <xdr:rowOff>112187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4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103314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73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28377</xdr:rowOff>
    </xdr:from>
    <xdr:to>
      <xdr:col>15</xdr:col>
      <xdr:colOff>101600</xdr:colOff>
      <xdr:row>97</xdr:row>
      <xdr:rowOff>129977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5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121104</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75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48510</xdr:rowOff>
    </xdr:from>
    <xdr:to>
      <xdr:col>10</xdr:col>
      <xdr:colOff>165100</xdr:colOff>
      <xdr:row>97</xdr:row>
      <xdr:rowOff>150110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7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141237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771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47501</xdr:rowOff>
    </xdr:from>
    <xdr:to>
      <xdr:col>6</xdr:col>
      <xdr:colOff>38100</xdr:colOff>
      <xdr:row>97</xdr:row>
      <xdr:rowOff>149101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7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140228</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770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68285</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11785"/>
          <a:ext cx="1270" cy="144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14962</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498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68285</xdr:rowOff>
    </xdr:from>
    <xdr:to>
      <xdr:col>55</xdr:col>
      <xdr:colOff>88900</xdr:colOff>
      <xdr:row>30</xdr:row>
      <xdr:rowOff>68285</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35973</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79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13096</xdr:rowOff>
    </xdr:from>
    <xdr:to>
      <xdr:col>55</xdr:col>
      <xdr:colOff>50800</xdr:colOff>
      <xdr:row>38</xdr:row>
      <xdr:rowOff>114696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2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165618</xdr:rowOff>
    </xdr:from>
    <xdr:to>
      <xdr:col>50</xdr:col>
      <xdr:colOff>165100</xdr:colOff>
      <xdr:row>38</xdr:row>
      <xdr:rowOff>95768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0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112295</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04428" y="628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150988</xdr:rowOff>
    </xdr:from>
    <xdr:to>
      <xdr:col>46</xdr:col>
      <xdr:colOff>38100</xdr:colOff>
      <xdr:row>38</xdr:row>
      <xdr:rowOff>81138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9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97665</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8" y="6269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148336</xdr:rowOff>
    </xdr:from>
    <xdr:to>
      <xdr:col>41</xdr:col>
      <xdr:colOff>101600</xdr:colOff>
      <xdr:row>38</xdr:row>
      <xdr:rowOff>78486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95013</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26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150713</xdr:rowOff>
    </xdr:from>
    <xdr:to>
      <xdr:col>36</xdr:col>
      <xdr:colOff>165100</xdr:colOff>
      <xdr:row>38</xdr:row>
      <xdr:rowOff>80863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9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97390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26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6577</xdr:rowOff>
    </xdr:from>
    <xdr:to>
      <xdr:col>54</xdr:col>
      <xdr:colOff>189865</xdr:colOff>
      <xdr:row>58</xdr:row>
      <xdr:rowOff>130625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579077"/>
          <a:ext cx="1270" cy="149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134452</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7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130625</xdr:rowOff>
    </xdr:from>
    <xdr:to>
      <xdr:col>55</xdr:col>
      <xdr:colOff>88900</xdr:colOff>
      <xdr:row>58</xdr:row>
      <xdr:rowOff>130625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7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124704</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354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6577</xdr:rowOff>
    </xdr:from>
    <xdr:to>
      <xdr:col>55</xdr:col>
      <xdr:colOff>88900</xdr:colOff>
      <xdr:row>50</xdr:row>
      <xdr:rowOff>6577</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579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160443</xdr:rowOff>
    </xdr:from>
    <xdr:to>
      <xdr:col>55</xdr:col>
      <xdr:colOff>0</xdr:colOff>
      <xdr:row>57</xdr:row>
      <xdr:rowOff>2316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761643"/>
          <a:ext cx="838200" cy="1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6743</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779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28316</xdr:rowOff>
    </xdr:from>
    <xdr:to>
      <xdr:col>55</xdr:col>
      <xdr:colOff>50800</xdr:colOff>
      <xdr:row>57</xdr:row>
      <xdr:rowOff>129916</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80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2316</xdr:rowOff>
    </xdr:from>
    <xdr:to>
      <xdr:col>50</xdr:col>
      <xdr:colOff>114300</xdr:colOff>
      <xdr:row>57</xdr:row>
      <xdr:rowOff>35482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774966"/>
          <a:ext cx="889000" cy="33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56233</xdr:rowOff>
    </xdr:from>
    <xdr:to>
      <xdr:col>50</xdr:col>
      <xdr:colOff>165100</xdr:colOff>
      <xdr:row>57</xdr:row>
      <xdr:rowOff>157833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82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148960</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921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35482</xdr:rowOff>
    </xdr:from>
    <xdr:to>
      <xdr:col>45</xdr:col>
      <xdr:colOff>177800</xdr:colOff>
      <xdr:row>57</xdr:row>
      <xdr:rowOff>53330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808132"/>
          <a:ext cx="889000" cy="1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45027</xdr:rowOff>
    </xdr:from>
    <xdr:to>
      <xdr:col>46</xdr:col>
      <xdr:colOff>38100</xdr:colOff>
      <xdr:row>57</xdr:row>
      <xdr:rowOff>146627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8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137754</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91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48978</xdr:rowOff>
    </xdr:from>
    <xdr:to>
      <xdr:col>41</xdr:col>
      <xdr:colOff>50800</xdr:colOff>
      <xdr:row>57</xdr:row>
      <xdr:rowOff>53330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9821628"/>
          <a:ext cx="889000" cy="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53997</xdr:rowOff>
    </xdr:from>
    <xdr:to>
      <xdr:col>41</xdr:col>
      <xdr:colOff>101600</xdr:colOff>
      <xdr:row>57</xdr:row>
      <xdr:rowOff>155597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826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146724</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91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45695</xdr:rowOff>
    </xdr:from>
    <xdr:to>
      <xdr:col>36</xdr:col>
      <xdr:colOff>165100</xdr:colOff>
      <xdr:row>57</xdr:row>
      <xdr:rowOff>147295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81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138422</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91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109643</xdr:rowOff>
    </xdr:from>
    <xdr:to>
      <xdr:col>55</xdr:col>
      <xdr:colOff>50800</xdr:colOff>
      <xdr:row>57</xdr:row>
      <xdr:rowOff>39793</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71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132520</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56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122966</xdr:rowOff>
    </xdr:from>
    <xdr:to>
      <xdr:col>50</xdr:col>
      <xdr:colOff>165100</xdr:colOff>
      <xdr:row>57</xdr:row>
      <xdr:rowOff>53116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72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69643</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49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156132</xdr:rowOff>
    </xdr:from>
    <xdr:to>
      <xdr:col>46</xdr:col>
      <xdr:colOff>38100</xdr:colOff>
      <xdr:row>57</xdr:row>
      <xdr:rowOff>86282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7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102809</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53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2530</xdr:rowOff>
    </xdr:from>
    <xdr:to>
      <xdr:col>41</xdr:col>
      <xdr:colOff>101600</xdr:colOff>
      <xdr:row>57</xdr:row>
      <xdr:rowOff>104130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77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120657</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55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169628</xdr:rowOff>
    </xdr:from>
    <xdr:to>
      <xdr:col>36</xdr:col>
      <xdr:colOff>165100</xdr:colOff>
      <xdr:row>57</xdr:row>
      <xdr:rowOff>99778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77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116305</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54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90592</xdr:rowOff>
    </xdr:from>
    <xdr:to>
      <xdr:col>54</xdr:col>
      <xdr:colOff>189865</xdr:colOff>
      <xdr:row>78</xdr:row>
      <xdr:rowOff>135558</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434992"/>
          <a:ext cx="1270" cy="1073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139385</xdr:rowOff>
    </xdr:from>
    <xdr:ext cx="378565"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12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135558</xdr:rowOff>
    </xdr:from>
    <xdr:to>
      <xdr:col>55</xdr:col>
      <xdr:colOff>88900</xdr:colOff>
      <xdr:row>78</xdr:row>
      <xdr:rowOff>135558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50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37269</xdr:rowOff>
    </xdr:from>
    <xdr:ext cx="599010"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221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90592</xdr:rowOff>
    </xdr:from>
    <xdr:to>
      <xdr:col>55</xdr:col>
      <xdr:colOff>88900</xdr:colOff>
      <xdr:row>72</xdr:row>
      <xdr:rowOff>90592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43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50984</xdr:rowOff>
    </xdr:from>
    <xdr:to>
      <xdr:col>55</xdr:col>
      <xdr:colOff>0</xdr:colOff>
      <xdr:row>78</xdr:row>
      <xdr:rowOff>88421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9639300" y="13424084"/>
          <a:ext cx="838200" cy="3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98257</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128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75380</xdr:rowOff>
    </xdr:from>
    <xdr:to>
      <xdr:col>55</xdr:col>
      <xdr:colOff>50800</xdr:colOff>
      <xdr:row>78</xdr:row>
      <xdr:rowOff>5530</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10426700" y="1327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50984</xdr:rowOff>
    </xdr:from>
    <xdr:to>
      <xdr:col>50</xdr:col>
      <xdr:colOff>114300</xdr:colOff>
      <xdr:row>78</xdr:row>
      <xdr:rowOff>100647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8750300" y="13424084"/>
          <a:ext cx="889000" cy="49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79152</xdr:rowOff>
    </xdr:from>
    <xdr:to>
      <xdr:col>50</xdr:col>
      <xdr:colOff>165100</xdr:colOff>
      <xdr:row>78</xdr:row>
      <xdr:rowOff>9302</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95885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25829</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305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76226</xdr:rowOff>
    </xdr:from>
    <xdr:to>
      <xdr:col>45</xdr:col>
      <xdr:colOff>177800</xdr:colOff>
      <xdr:row>78</xdr:row>
      <xdr:rowOff>100647</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7861300" y="13449326"/>
          <a:ext cx="889000" cy="24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94945</xdr:rowOff>
    </xdr:from>
    <xdr:to>
      <xdr:col>46</xdr:col>
      <xdr:colOff>38100</xdr:colOff>
      <xdr:row>78</xdr:row>
      <xdr:rowOff>25095</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8699500" y="1329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41622</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307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76226</xdr:rowOff>
    </xdr:from>
    <xdr:to>
      <xdr:col>41</xdr:col>
      <xdr:colOff>50800</xdr:colOff>
      <xdr:row>78</xdr:row>
      <xdr:rowOff>112030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6972300" y="13449326"/>
          <a:ext cx="889000" cy="3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126532</xdr:rowOff>
    </xdr:from>
    <xdr:to>
      <xdr:col>41</xdr:col>
      <xdr:colOff>101600</xdr:colOff>
      <xdr:row>78</xdr:row>
      <xdr:rowOff>56682</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810500" y="133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73209</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310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131516</xdr:rowOff>
    </xdr:from>
    <xdr:to>
      <xdr:col>36</xdr:col>
      <xdr:colOff>165100</xdr:colOff>
      <xdr:row>78</xdr:row>
      <xdr:rowOff>61666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6921500" y="133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78193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310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37621</xdr:rowOff>
    </xdr:from>
    <xdr:to>
      <xdr:col>55</xdr:col>
      <xdr:colOff>50800</xdr:colOff>
      <xdr:row>78</xdr:row>
      <xdr:rowOff>139221</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10426700" y="1341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123998</xdr:rowOff>
    </xdr:from>
    <xdr:ext cx="534377"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3325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184</xdr:rowOff>
    </xdr:from>
    <xdr:to>
      <xdr:col>50</xdr:col>
      <xdr:colOff>165100</xdr:colOff>
      <xdr:row>78</xdr:row>
      <xdr:rowOff>101784</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9588500" y="1337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92911</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72111" y="1346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49847</xdr:rowOff>
    </xdr:from>
    <xdr:to>
      <xdr:col>46</xdr:col>
      <xdr:colOff>38100</xdr:colOff>
      <xdr:row>78</xdr:row>
      <xdr:rowOff>151447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8699500" y="1342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142574</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15428" y="13515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25426</xdr:rowOff>
    </xdr:from>
    <xdr:to>
      <xdr:col>41</xdr:col>
      <xdr:colOff>101600</xdr:colOff>
      <xdr:row>78</xdr:row>
      <xdr:rowOff>127026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810500" y="1339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118153</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594111" y="1349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61230</xdr:rowOff>
    </xdr:from>
    <xdr:to>
      <xdr:col>36</xdr:col>
      <xdr:colOff>165100</xdr:colOff>
      <xdr:row>78</xdr:row>
      <xdr:rowOff>162830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6921500" y="1343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153957</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37428" y="1352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87077</xdr:rowOff>
    </xdr:from>
    <xdr:to>
      <xdr:col>54</xdr:col>
      <xdr:colOff>189865</xdr:colOff>
      <xdr:row>98</xdr:row>
      <xdr:rowOff>51584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860477"/>
          <a:ext cx="1270" cy="993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55411</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5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51584</xdr:rowOff>
    </xdr:from>
    <xdr:to>
      <xdr:col>55</xdr:col>
      <xdr:colOff>88900</xdr:colOff>
      <xdr:row>98</xdr:row>
      <xdr:rowOff>51584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5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33754</xdr:rowOff>
    </xdr:from>
    <xdr:ext cx="599010"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63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236,510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87077</xdr:rowOff>
    </xdr:from>
    <xdr:to>
      <xdr:col>55</xdr:col>
      <xdr:colOff>88900</xdr:colOff>
      <xdr:row>92</xdr:row>
      <xdr:rowOff>87077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86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138813</xdr:rowOff>
    </xdr:from>
    <xdr:to>
      <xdr:col>55</xdr:col>
      <xdr:colOff>0</xdr:colOff>
      <xdr:row>98</xdr:row>
      <xdr:rowOff>5342</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9639300" y="16769463"/>
          <a:ext cx="838200" cy="37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76271</xdr:rowOff>
    </xdr:from>
    <xdr:ext cx="534377"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364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53394</xdr:rowOff>
    </xdr:from>
    <xdr:to>
      <xdr:col>55</xdr:col>
      <xdr:colOff>50800</xdr:colOff>
      <xdr:row>96</xdr:row>
      <xdr:rowOff>154994</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116630</xdr:rowOff>
    </xdr:from>
    <xdr:to>
      <xdr:col>50</xdr:col>
      <xdr:colOff>114300</xdr:colOff>
      <xdr:row>98</xdr:row>
      <xdr:rowOff>5342</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8750300" y="16747280"/>
          <a:ext cx="889000" cy="6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73644</xdr:rowOff>
    </xdr:from>
    <xdr:to>
      <xdr:col>50</xdr:col>
      <xdr:colOff>165100</xdr:colOff>
      <xdr:row>97</xdr:row>
      <xdr:rowOff>3794</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53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20321</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72111" y="1630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114129</xdr:rowOff>
    </xdr:from>
    <xdr:to>
      <xdr:col>45</xdr:col>
      <xdr:colOff>177800</xdr:colOff>
      <xdr:row>97</xdr:row>
      <xdr:rowOff>116630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7861300" y="16744779"/>
          <a:ext cx="889000" cy="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13728</xdr:rowOff>
    </xdr:from>
    <xdr:to>
      <xdr:col>46</xdr:col>
      <xdr:colOff>38100</xdr:colOff>
      <xdr:row>96</xdr:row>
      <xdr:rowOff>115328</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4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131855</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3111" y="1624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114129</xdr:rowOff>
    </xdr:from>
    <xdr:to>
      <xdr:col>41</xdr:col>
      <xdr:colOff>50800</xdr:colOff>
      <xdr:row>98</xdr:row>
      <xdr:rowOff>1205</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6972300" y="16744779"/>
          <a:ext cx="889000" cy="5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63539</xdr:rowOff>
    </xdr:from>
    <xdr:to>
      <xdr:col>41</xdr:col>
      <xdr:colOff>101600</xdr:colOff>
      <xdr:row>96</xdr:row>
      <xdr:rowOff>165139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10216</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94111" y="1629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83258</xdr:rowOff>
    </xdr:from>
    <xdr:to>
      <xdr:col>36</xdr:col>
      <xdr:colOff>165100</xdr:colOff>
      <xdr:row>97</xdr:row>
      <xdr:rowOff>13408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29935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5111" y="1631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88013</xdr:rowOff>
    </xdr:from>
    <xdr:to>
      <xdr:col>55</xdr:col>
      <xdr:colOff>50800</xdr:colOff>
      <xdr:row>98</xdr:row>
      <xdr:rowOff>18163</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71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2940</xdr:rowOff>
    </xdr:from>
    <xdr:ext cx="534377"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63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125992</xdr:rowOff>
    </xdr:from>
    <xdr:to>
      <xdr:col>50</xdr:col>
      <xdr:colOff>165100</xdr:colOff>
      <xdr:row>98</xdr:row>
      <xdr:rowOff>56142</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75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47269</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84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65830</xdr:rowOff>
    </xdr:from>
    <xdr:to>
      <xdr:col>46</xdr:col>
      <xdr:colOff>38100</xdr:colOff>
      <xdr:row>97</xdr:row>
      <xdr:rowOff>167430</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69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158557</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78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63329</xdr:rowOff>
    </xdr:from>
    <xdr:to>
      <xdr:col>41</xdr:col>
      <xdr:colOff>101600</xdr:colOff>
      <xdr:row>97</xdr:row>
      <xdr:rowOff>164929</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69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156056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78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121855</xdr:rowOff>
    </xdr:from>
    <xdr:to>
      <xdr:col>36</xdr:col>
      <xdr:colOff>165100</xdr:colOff>
      <xdr:row>98</xdr:row>
      <xdr:rowOff>52005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75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43132</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84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139700</xdr:rowOff>
    </xdr:from>
    <xdr:to>
      <xdr:col>89</xdr:col>
      <xdr:colOff>177800</xdr:colOff>
      <xdr:row>39</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28</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107382</xdr:rowOff>
    </xdr:from>
    <xdr:to>
      <xdr:col>85</xdr:col>
      <xdr:colOff>126364</xdr:colOff>
      <xdr:row>38</xdr:row>
      <xdr:rowOff>144072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250882"/>
          <a:ext cx="1269" cy="140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147899</xdr:rowOff>
    </xdr:from>
    <xdr:ext cx="534377"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66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144072</xdr:rowOff>
    </xdr:from>
    <xdr:to>
      <xdr:col>86</xdr:col>
      <xdr:colOff>25400</xdr:colOff>
      <xdr:row>38</xdr:row>
      <xdr:rowOff>144072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659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54059</xdr:rowOff>
    </xdr:from>
    <xdr:ext cx="599010"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502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165,393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107382</xdr:rowOff>
    </xdr:from>
    <xdr:to>
      <xdr:col>86</xdr:col>
      <xdr:colOff>25400</xdr:colOff>
      <xdr:row>30</xdr:row>
      <xdr:rowOff>107382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25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49079</xdr:rowOff>
    </xdr:from>
    <xdr:to>
      <xdr:col>85</xdr:col>
      <xdr:colOff>127000</xdr:colOff>
      <xdr:row>38</xdr:row>
      <xdr:rowOff>66310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5481300" y="6564179"/>
          <a:ext cx="838200" cy="17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93660</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265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70783</xdr:rowOff>
    </xdr:from>
    <xdr:to>
      <xdr:col>85</xdr:col>
      <xdr:colOff>177800</xdr:colOff>
      <xdr:row>38</xdr:row>
      <xdr:rowOff>933</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41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49079</xdr:rowOff>
    </xdr:from>
    <xdr:to>
      <xdr:col>81</xdr:col>
      <xdr:colOff>50800</xdr:colOff>
      <xdr:row>38</xdr:row>
      <xdr:rowOff>99561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4592300" y="6564179"/>
          <a:ext cx="889000" cy="5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58849</xdr:rowOff>
    </xdr:from>
    <xdr:to>
      <xdr:col>81</xdr:col>
      <xdr:colOff>101600</xdr:colOff>
      <xdr:row>37</xdr:row>
      <xdr:rowOff>160449</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40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5526</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617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99561</xdr:rowOff>
    </xdr:from>
    <xdr:to>
      <xdr:col>76</xdr:col>
      <xdr:colOff>114300</xdr:colOff>
      <xdr:row>38</xdr:row>
      <xdr:rowOff>109125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3703300" y="6614661"/>
          <a:ext cx="889000" cy="9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83042</xdr:rowOff>
    </xdr:from>
    <xdr:to>
      <xdr:col>76</xdr:col>
      <xdr:colOff>165100</xdr:colOff>
      <xdr:row>38</xdr:row>
      <xdr:rowOff>13192</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42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29719</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20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109125</xdr:rowOff>
    </xdr:from>
    <xdr:to>
      <xdr:col>71</xdr:col>
      <xdr:colOff>177800</xdr:colOff>
      <xdr:row>38</xdr:row>
      <xdr:rowOff>123698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2814300" y="6624225"/>
          <a:ext cx="889000" cy="1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100749</xdr:rowOff>
    </xdr:from>
    <xdr:to>
      <xdr:col>72</xdr:col>
      <xdr:colOff>38100</xdr:colOff>
      <xdr:row>38</xdr:row>
      <xdr:rowOff>30899</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44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47426</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21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118027</xdr:rowOff>
    </xdr:from>
    <xdr:to>
      <xdr:col>67</xdr:col>
      <xdr:colOff>101600</xdr:colOff>
      <xdr:row>38</xdr:row>
      <xdr:rowOff>48177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46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64704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23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15510</xdr:rowOff>
    </xdr:from>
    <xdr:to>
      <xdr:col>85</xdr:col>
      <xdr:colOff>177800</xdr:colOff>
      <xdr:row>38</xdr:row>
      <xdr:rowOff>117110</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53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101887</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6445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169729</xdr:rowOff>
    </xdr:from>
    <xdr:to>
      <xdr:col>81</xdr:col>
      <xdr:colOff>101600</xdr:colOff>
      <xdr:row>38</xdr:row>
      <xdr:rowOff>99879</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51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91006</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660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48761</xdr:rowOff>
    </xdr:from>
    <xdr:to>
      <xdr:col>76</xdr:col>
      <xdr:colOff>165100</xdr:colOff>
      <xdr:row>38</xdr:row>
      <xdr:rowOff>150361</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56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141488</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6656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58325</xdr:rowOff>
    </xdr:from>
    <xdr:to>
      <xdr:col>72</xdr:col>
      <xdr:colOff>38100</xdr:colOff>
      <xdr:row>38</xdr:row>
      <xdr:rowOff>159925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657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151052</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66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72898</xdr:rowOff>
    </xdr:from>
    <xdr:to>
      <xdr:col>67</xdr:col>
      <xdr:colOff>101600</xdr:colOff>
      <xdr:row>39</xdr:row>
      <xdr:rowOff>3048</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58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165625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68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41356</xdr:rowOff>
    </xdr:from>
    <xdr:to>
      <xdr:col>85</xdr:col>
      <xdr:colOff>126364</xdr:colOff>
      <xdr:row>57</xdr:row>
      <xdr:rowOff>107414</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613856"/>
          <a:ext cx="1269" cy="1266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111241</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88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107414</xdr:rowOff>
    </xdr:from>
    <xdr:to>
      <xdr:col>86</xdr:col>
      <xdr:colOff>25400</xdr:colOff>
      <xdr:row>57</xdr:row>
      <xdr:rowOff>107414</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88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159483</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3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202,906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41356</xdr:rowOff>
    </xdr:from>
    <xdr:to>
      <xdr:col>86</xdr:col>
      <xdr:colOff>25400</xdr:colOff>
      <xdr:row>50</xdr:row>
      <xdr:rowOff>41356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6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8560</xdr:rowOff>
    </xdr:from>
    <xdr:to>
      <xdr:col>85</xdr:col>
      <xdr:colOff>127000</xdr:colOff>
      <xdr:row>57</xdr:row>
      <xdr:rowOff>22786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5481300" y="9781210"/>
          <a:ext cx="838200" cy="14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87294</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345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64417</xdr:rowOff>
    </xdr:from>
    <xdr:to>
      <xdr:col>85</xdr:col>
      <xdr:colOff>177800</xdr:colOff>
      <xdr:row>55</xdr:row>
      <xdr:rowOff>166017</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49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15456</xdr:rowOff>
    </xdr:from>
    <xdr:to>
      <xdr:col>81</xdr:col>
      <xdr:colOff>50800</xdr:colOff>
      <xdr:row>57</xdr:row>
      <xdr:rowOff>22786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4592300" y="9788106"/>
          <a:ext cx="889000" cy="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26241</xdr:rowOff>
    </xdr:from>
    <xdr:to>
      <xdr:col>81</xdr:col>
      <xdr:colOff>101600</xdr:colOff>
      <xdr:row>55</xdr:row>
      <xdr:rowOff>127841</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45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144368</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23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15456</xdr:rowOff>
    </xdr:from>
    <xdr:to>
      <xdr:col>76</xdr:col>
      <xdr:colOff>114300</xdr:colOff>
      <xdr:row>57</xdr:row>
      <xdr:rowOff>53967</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788106"/>
          <a:ext cx="889000" cy="38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38540</xdr:rowOff>
    </xdr:from>
    <xdr:to>
      <xdr:col>76</xdr:col>
      <xdr:colOff>165100</xdr:colOff>
      <xdr:row>55</xdr:row>
      <xdr:rowOff>140140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46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156667</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24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23130</xdr:rowOff>
    </xdr:from>
    <xdr:to>
      <xdr:col>71</xdr:col>
      <xdr:colOff>177800</xdr:colOff>
      <xdr:row>57</xdr:row>
      <xdr:rowOff>53967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814300" y="9795780"/>
          <a:ext cx="889000" cy="30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139794</xdr:rowOff>
    </xdr:from>
    <xdr:to>
      <xdr:col>72</xdr:col>
      <xdr:colOff>38100</xdr:colOff>
      <xdr:row>56</xdr:row>
      <xdr:rowOff>69944</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56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86471</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34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148420</xdr:rowOff>
    </xdr:from>
    <xdr:to>
      <xdr:col>67</xdr:col>
      <xdr:colOff>101600</xdr:colOff>
      <xdr:row>56</xdr:row>
      <xdr:rowOff>78570</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57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95097</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3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129210</xdr:rowOff>
    </xdr:from>
    <xdr:to>
      <xdr:col>85</xdr:col>
      <xdr:colOff>177800</xdr:colOff>
      <xdr:row>57</xdr:row>
      <xdr:rowOff>59360</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73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44137</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64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143436</xdr:rowOff>
    </xdr:from>
    <xdr:to>
      <xdr:col>81</xdr:col>
      <xdr:colOff>101600</xdr:colOff>
      <xdr:row>57</xdr:row>
      <xdr:rowOff>73586</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74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64713</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83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136106</xdr:rowOff>
    </xdr:from>
    <xdr:to>
      <xdr:col>76</xdr:col>
      <xdr:colOff>165100</xdr:colOff>
      <xdr:row>57</xdr:row>
      <xdr:rowOff>66256</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73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57383</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83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3167</xdr:rowOff>
    </xdr:from>
    <xdr:to>
      <xdr:col>72</xdr:col>
      <xdr:colOff>38100</xdr:colOff>
      <xdr:row>57</xdr:row>
      <xdr:rowOff>104767</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77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95894</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86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143780</xdr:rowOff>
    </xdr:from>
    <xdr:to>
      <xdr:col>67</xdr:col>
      <xdr:colOff>101600</xdr:colOff>
      <xdr:row>57</xdr:row>
      <xdr:rowOff>73930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74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65057</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83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90546</xdr:rowOff>
    </xdr:from>
    <xdr:to>
      <xdr:col>85</xdr:col>
      <xdr:colOff>126364</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434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148209</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21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37223</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2210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90546</xdr:rowOff>
    </xdr:from>
    <xdr:to>
      <xdr:col>86</xdr:col>
      <xdr:colOff>25400</xdr:colOff>
      <xdr:row>72</xdr:row>
      <xdr:rowOff>90546</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434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132576</xdr:rowOff>
    </xdr:from>
    <xdr:to>
      <xdr:col>85</xdr:col>
      <xdr:colOff>127000</xdr:colOff>
      <xdr:row>78</xdr:row>
      <xdr:rowOff>555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5481300" y="13334226"/>
          <a:ext cx="838200" cy="39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21209</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394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42782</xdr:rowOff>
    </xdr:from>
    <xdr:to>
      <xdr:col>85</xdr:col>
      <xdr:colOff>177800</xdr:colOff>
      <xdr:row>78</xdr:row>
      <xdr:rowOff>144382</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15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132576</xdr:rowOff>
    </xdr:from>
    <xdr:to>
      <xdr:col>81</xdr:col>
      <xdr:colOff>50800</xdr:colOff>
      <xdr:row>78</xdr:row>
      <xdr:rowOff>28970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4592300" y="13334226"/>
          <a:ext cx="889000" cy="6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28728</xdr:rowOff>
    </xdr:from>
    <xdr:to>
      <xdr:col>81</xdr:col>
      <xdr:colOff>101600</xdr:colOff>
      <xdr:row>78</xdr:row>
      <xdr:rowOff>130328</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121455</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49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28970</xdr:rowOff>
    </xdr:from>
    <xdr:to>
      <xdr:col>76</xdr:col>
      <xdr:colOff>114300</xdr:colOff>
      <xdr:row>78</xdr:row>
      <xdr:rowOff>133207</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3703300" y="13402070"/>
          <a:ext cx="889000" cy="10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31014</xdr:rowOff>
    </xdr:from>
    <xdr:to>
      <xdr:col>76</xdr:col>
      <xdr:colOff>165100</xdr:colOff>
      <xdr:row>78</xdr:row>
      <xdr:rowOff>132614</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404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123741</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49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120876</xdr:rowOff>
    </xdr:from>
    <xdr:to>
      <xdr:col>71</xdr:col>
      <xdr:colOff>177800</xdr:colOff>
      <xdr:row>78</xdr:row>
      <xdr:rowOff>133207</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814300" y="13493976"/>
          <a:ext cx="889000" cy="1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31152</xdr:rowOff>
    </xdr:from>
    <xdr:to>
      <xdr:col>72</xdr:col>
      <xdr:colOff>38100</xdr:colOff>
      <xdr:row>78</xdr:row>
      <xdr:rowOff>132752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40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149279</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17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39198</xdr:rowOff>
    </xdr:from>
    <xdr:to>
      <xdr:col>67</xdr:col>
      <xdr:colOff>101600</xdr:colOff>
      <xdr:row>78</xdr:row>
      <xdr:rowOff>140798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41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157325</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18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121205</xdr:rowOff>
    </xdr:from>
    <xdr:to>
      <xdr:col>85</xdr:col>
      <xdr:colOff>177800</xdr:colOff>
      <xdr:row>78</xdr:row>
      <xdr:rowOff>51355</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32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144082</xdr:rowOff>
    </xdr:from>
    <xdr:ext cx="534377"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174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81776</xdr:rowOff>
    </xdr:from>
    <xdr:to>
      <xdr:col>81</xdr:col>
      <xdr:colOff>101600</xdr:colOff>
      <xdr:row>78</xdr:row>
      <xdr:rowOff>11926</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28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28453</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14111" y="1305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149620</xdr:rowOff>
    </xdr:from>
    <xdr:to>
      <xdr:col>76</xdr:col>
      <xdr:colOff>165100</xdr:colOff>
      <xdr:row>78</xdr:row>
      <xdr:rowOff>79770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35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96297</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25111" y="13126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82407</xdr:rowOff>
    </xdr:from>
    <xdr:to>
      <xdr:col>72</xdr:col>
      <xdr:colOff>38100</xdr:colOff>
      <xdr:row>79</xdr:row>
      <xdr:rowOff>12557</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45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3684</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68428" y="13548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70076</xdr:rowOff>
    </xdr:from>
    <xdr:to>
      <xdr:col>67</xdr:col>
      <xdr:colOff>101600</xdr:colOff>
      <xdr:row>79</xdr:row>
      <xdr:rowOff>226</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44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162803</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535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2722</xdr:rowOff>
    </xdr:from>
    <xdr:to>
      <xdr:col>85</xdr:col>
      <xdr:colOff>126364</xdr:colOff>
      <xdr:row>98</xdr:row>
      <xdr:rowOff>109237</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04672"/>
          <a:ext cx="1269" cy="130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113064</xdr:rowOff>
    </xdr:from>
    <xdr:ext cx="469744"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691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109237</xdr:rowOff>
    </xdr:from>
    <xdr:to>
      <xdr:col>86</xdr:col>
      <xdr:colOff>25400</xdr:colOff>
      <xdr:row>98</xdr:row>
      <xdr:rowOff>109237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691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120849</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37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292,460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2722</xdr:rowOff>
    </xdr:from>
    <xdr:to>
      <xdr:col>86</xdr:col>
      <xdr:colOff>25400</xdr:colOff>
      <xdr:row>91</xdr:row>
      <xdr:rowOff>2722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0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61619</xdr:rowOff>
    </xdr:from>
    <xdr:to>
      <xdr:col>85</xdr:col>
      <xdr:colOff>127000</xdr:colOff>
      <xdr:row>97</xdr:row>
      <xdr:rowOff>72665</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5481300" y="16692269"/>
          <a:ext cx="838200" cy="11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70948</xdr:rowOff>
    </xdr:from>
    <xdr:ext cx="534377"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358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48071</xdr:rowOff>
    </xdr:from>
    <xdr:to>
      <xdr:col>85</xdr:col>
      <xdr:colOff>177800</xdr:colOff>
      <xdr:row>96</xdr:row>
      <xdr:rowOff>149671</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50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72665</xdr:rowOff>
    </xdr:from>
    <xdr:to>
      <xdr:col>81</xdr:col>
      <xdr:colOff>50800</xdr:colOff>
      <xdr:row>97</xdr:row>
      <xdr:rowOff>89934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4592300" y="16703315"/>
          <a:ext cx="889000" cy="1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99923</xdr:rowOff>
    </xdr:from>
    <xdr:to>
      <xdr:col>81</xdr:col>
      <xdr:colOff>101600</xdr:colOff>
      <xdr:row>97</xdr:row>
      <xdr:rowOff>30073</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46600</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214111" y="1633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87547</xdr:rowOff>
    </xdr:from>
    <xdr:to>
      <xdr:col>76</xdr:col>
      <xdr:colOff>114300</xdr:colOff>
      <xdr:row>97</xdr:row>
      <xdr:rowOff>89934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3703300" y="16718197"/>
          <a:ext cx="889000" cy="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104377</xdr:rowOff>
    </xdr:from>
    <xdr:to>
      <xdr:col>76</xdr:col>
      <xdr:colOff>165100</xdr:colOff>
      <xdr:row>97</xdr:row>
      <xdr:rowOff>34527</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51054</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325111" y="1633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87547</xdr:rowOff>
    </xdr:from>
    <xdr:to>
      <xdr:col>71</xdr:col>
      <xdr:colOff>177800</xdr:colOff>
      <xdr:row>97</xdr:row>
      <xdr:rowOff>89531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2814300" y="16718197"/>
          <a:ext cx="889000" cy="1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88872</xdr:rowOff>
    </xdr:from>
    <xdr:to>
      <xdr:col>72</xdr:col>
      <xdr:colOff>38100</xdr:colOff>
      <xdr:row>97</xdr:row>
      <xdr:rowOff>19022</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35549</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36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88081</xdr:rowOff>
    </xdr:from>
    <xdr:to>
      <xdr:col>67</xdr:col>
      <xdr:colOff>101600</xdr:colOff>
      <xdr:row>97</xdr:row>
      <xdr:rowOff>18231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34758</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47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10819</xdr:rowOff>
    </xdr:from>
    <xdr:to>
      <xdr:col>85</xdr:col>
      <xdr:colOff>177800</xdr:colOff>
      <xdr:row>97</xdr:row>
      <xdr:rowOff>112419</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64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160696</xdr:rowOff>
    </xdr:from>
    <xdr:ext cx="534377"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61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21865</xdr:rowOff>
    </xdr:from>
    <xdr:to>
      <xdr:col>81</xdr:col>
      <xdr:colOff>101600</xdr:colOff>
      <xdr:row>97</xdr:row>
      <xdr:rowOff>123465</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65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114592</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74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39134</xdr:rowOff>
    </xdr:from>
    <xdr:to>
      <xdr:col>76</xdr:col>
      <xdr:colOff>165100</xdr:colOff>
      <xdr:row>97</xdr:row>
      <xdr:rowOff>140734</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66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131861</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762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36747</xdr:rowOff>
    </xdr:from>
    <xdr:to>
      <xdr:col>72</xdr:col>
      <xdr:colOff>38100</xdr:colOff>
      <xdr:row>97</xdr:row>
      <xdr:rowOff>138347</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66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129474</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76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38731</xdr:rowOff>
    </xdr:from>
    <xdr:to>
      <xdr:col>67</xdr:col>
      <xdr:colOff>101600</xdr:colOff>
      <xdr:row>97</xdr:row>
      <xdr:rowOff>140331</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66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131458</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76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12751</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327701"/>
          <a:ext cx="1269" cy="1403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48709</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735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130878</xdr:rowOff>
    </xdr:from>
    <xdr:ext cx="534377"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510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18,416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12751</xdr:rowOff>
    </xdr:from>
    <xdr:to>
      <xdr:col>116</xdr:col>
      <xdr:colOff>152400</xdr:colOff>
      <xdr:row>31</xdr:row>
      <xdr:rowOff>12751</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32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137609</xdr:rowOff>
    </xdr:from>
    <xdr:ext cx="378565"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4812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114732</xdr:rowOff>
    </xdr:from>
    <xdr:to>
      <xdr:col>116</xdr:col>
      <xdr:colOff>114300</xdr:colOff>
      <xdr:row>39</xdr:row>
      <xdr:rowOff>44882</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62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140106</xdr:rowOff>
    </xdr:from>
    <xdr:to>
      <xdr:col>112</xdr:col>
      <xdr:colOff>38100</xdr:colOff>
      <xdr:row>39</xdr:row>
      <xdr:rowOff>70256</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6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86784</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34017" y="6430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138964</xdr:rowOff>
    </xdr:from>
    <xdr:to>
      <xdr:col>107</xdr:col>
      <xdr:colOff>101600</xdr:colOff>
      <xdr:row>39</xdr:row>
      <xdr:rowOff>69114</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65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85640</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245017" y="6429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137973</xdr:rowOff>
    </xdr:from>
    <xdr:to>
      <xdr:col>102</xdr:col>
      <xdr:colOff>165100</xdr:colOff>
      <xdr:row>39</xdr:row>
      <xdr:rowOff>68123</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65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84650</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6017" y="6428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118618</xdr:rowOff>
    </xdr:from>
    <xdr:to>
      <xdr:col>98</xdr:col>
      <xdr:colOff>38100</xdr:colOff>
      <xdr:row>39</xdr:row>
      <xdr:rowOff>48768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65295</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7017" y="64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93159</xdr:rowOff>
    </xdr:from>
    <xdr:ext cx="249299"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608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については、令和２年度は国の制度である定額給付金事業（事業費：７億８，３６５万円）の実施が大幅増の要因となった。令和３年度の住民一人当たりのコストは前年度と比較すると４６，５７４円減少したものの、令和３年度では大型事業となる庁舎建設事業費が前年度から１５，７１２万円の増、地籍調査事業費では前年度から１０，３１６万円の増など増加の要因もあり、令和元年度以前の住民一人当たりのコストと比較すると高い水準となっている。令和４年度も引き続き庁舎建設事業を実施するため、住民一人当たりのコストは高くなる見込みである。</a:t>
          </a:r>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民生費については、住民税非課税世帯等に対する臨時特別給付金事業（６，７００万円）や子育て世帯への臨時特別給付金事業（</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年度：６１５万円⇒</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年度７，１２０万円）の実施などにより、住民一人当たりのコストは前年度から２１，８４０円増加した。</a:t>
          </a:r>
        </a:p>
        <a:p>
          <a:r>
            <a:rPr kumimoji="1" lang="ja-JP" altLang="en-US" sz="1300">
              <a:latin typeface="ＭＳ Ｐゴシック" panose="020B0600070205080204" pitchFamily="50" charset="-128"/>
              <a:ea typeface="ＭＳ Ｐゴシック" panose="020B0600070205080204" pitchFamily="50" charset="-128"/>
            </a:rPr>
            <a:t>　商工費については、地域応援券事業（</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年度：７，９２９万円⇒</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年度３，９５６万円）の減少や事業継続支援金事業（</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年度：１，３７０万円⇒</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年度実施なし）の皆減などにより、住民一人当たりのコストは前年度と比較し８，１８８円減少した。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土木費については、町道利根里線道路改良工事（３，８２５万円）や長尾橋・姥田橋の橋梁修繕工事（２，６２２万円）、松ノ関橋架替工事（２，１８７万円）の実施により、住民一人当たりのコストは前年度と比較し、８，３０７円の増加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千葉県長南町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比率は一般的に３％から５％程度が望ましいとされている。令和３年度は６．２３％と若干高い率となっているが、これは歳出執行時の精査等によるものであり、今後も経常一般財源たる標準財政規模を意識した予算編成を行っ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千葉県長南町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一般会計及び公営事業会計の実質収支額が黒字又は資金不足に該当がないため、連結実質赤字比率も各年度において黒字となっている。</a:t>
          </a:r>
        </a:p>
        <a:p>
          <a:r>
            <a:rPr kumimoji="1" lang="ja-JP" altLang="en-US" sz="1400">
              <a:latin typeface="ＭＳ ゴシック" pitchFamily="49" charset="-128"/>
              <a:ea typeface="ＭＳ ゴシック" pitchFamily="49" charset="-128"/>
            </a:rPr>
            <a:t>　ガス事業会計が標準財政規模比において最も大きな割合を占めているが、これは各年度において流動資産が流動負債の額を一定規模以上、上回っているためである。</a:t>
          </a:r>
        </a:p>
        <a:p>
          <a:r>
            <a:rPr kumimoji="1" lang="ja-JP" altLang="en-US" sz="1400">
              <a:latin typeface="ＭＳ ゴシック" pitchFamily="49" charset="-128"/>
              <a:ea typeface="ＭＳ ゴシック" pitchFamily="49" charset="-128"/>
            </a:rPr>
            <a:t>　一般会計については、前年度に比べ実質収支額が減少したため、標準財政規模比が低下した。</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Dstfs02\01170_&#24066;&#30010;&#26449;&#35506;$\01_&#25152;&#23646;&#20840;&#20307;&#12501;&#12457;&#12523;&#12480;\5&#36001;&#25919;&#29677;\05fy\050_&#22320;&#26041;&#20844;&#20250;&#35336;\11%20&#20196;&#21644;&#65299;&#24180;&#24230;&#36001;&#25919;&#29366;&#27841;&#36039;&#26009;&#38598;&#12398;&#20316;&#25104;&#12395;&#12388;&#12356;&#12390;&#65288;&#12473;&#12488;&#12483;&#12463;&#24773;&#22577;&#65289;\05_&#24066;&#30010;&#26449;&#8594;&#30476;\&#12304;&#36001;&#25919;&#29366;&#27841;&#36039;&#26009;&#38598;&#12305;_124273_&#38263;&#21335;&#30010;_2021(2&#22238;&#30446;).xlsx" TargetMode="External"/><Relationship Id="rId1" Type="http://schemas.openxmlformats.org/officeDocument/2006/relationships/externalLinkPath" Target="/01_&#25152;&#23646;&#20840;&#20307;&#12501;&#12457;&#12523;&#12480;/5&#36001;&#25919;&#29677;/05fy/050_&#22320;&#26041;&#20844;&#20250;&#35336;/11%20&#20196;&#21644;&#65299;&#24180;&#24230;&#36001;&#25919;&#29366;&#27841;&#36039;&#26009;&#38598;&#12398;&#20316;&#25104;&#12395;&#12388;&#12356;&#12390;&#65288;&#12473;&#12488;&#12483;&#12463;&#24773;&#22577;&#65289;/05_&#24066;&#30010;&#26449;&#8594;&#30476;/&#12304;&#36001;&#25919;&#29366;&#27841;&#36039;&#26009;&#38598;&#12305;_124273_&#38263;&#21335;&#30010;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35.799999999999997</v>
          </cell>
          <cell r="BX51">
            <v>19</v>
          </cell>
          <cell r="CF51">
            <v>22</v>
          </cell>
          <cell r="CN51">
            <v>10.199999999999999</v>
          </cell>
        </row>
        <row r="53">
          <cell r="BP53">
            <v>56</v>
          </cell>
          <cell r="BX53">
            <v>57.6</v>
          </cell>
          <cell r="CF53">
            <v>59.8</v>
          </cell>
          <cell r="CN53">
            <v>61</v>
          </cell>
          <cell r="CV53">
            <v>62.5</v>
          </cell>
        </row>
        <row r="55">
          <cell r="AN55" t="str">
            <v>類似団体内平均値</v>
          </cell>
          <cell r="BP55">
            <v>23.4</v>
          </cell>
          <cell r="BX55">
            <v>7.6</v>
          </cell>
          <cell r="CF55">
            <v>3</v>
          </cell>
          <cell r="CN55">
            <v>3.4</v>
          </cell>
          <cell r="CV55">
            <v>0</v>
          </cell>
        </row>
        <row r="57">
          <cell r="BP57">
            <v>59.2</v>
          </cell>
          <cell r="BX57">
            <v>63.4</v>
          </cell>
          <cell r="CF57">
            <v>63.3</v>
          </cell>
          <cell r="CN57">
            <v>62.8</v>
          </cell>
          <cell r="CV57">
            <v>62.8</v>
          </cell>
        </row>
        <row r="72">
          <cell r="BP72" t="str">
            <v>H29</v>
          </cell>
          <cell r="BX72" t="str">
            <v>H30</v>
          </cell>
          <cell r="CF72" t="str">
            <v>R01</v>
          </cell>
          <cell r="CN72" t="str">
            <v>R02</v>
          </cell>
          <cell r="CV72" t="str">
            <v>R03</v>
          </cell>
        </row>
        <row r="73">
          <cell r="AN73" t="str">
            <v>当該団体値</v>
          </cell>
          <cell r="BP73">
            <v>35.799999999999997</v>
          </cell>
          <cell r="BX73">
            <v>19</v>
          </cell>
          <cell r="CF73">
            <v>22</v>
          </cell>
          <cell r="CN73">
            <v>10.199999999999999</v>
          </cell>
        </row>
        <row r="75">
          <cell r="BP75">
            <v>6.9</v>
          </cell>
          <cell r="BX75">
            <v>6.8</v>
          </cell>
          <cell r="CF75">
            <v>6.6</v>
          </cell>
          <cell r="CN75">
            <v>6.4</v>
          </cell>
          <cell r="CV75">
            <v>6.1</v>
          </cell>
        </row>
        <row r="77">
          <cell r="AN77" t="str">
            <v>類似団体内平均値</v>
          </cell>
          <cell r="BP77">
            <v>23.4</v>
          </cell>
          <cell r="BX77">
            <v>7.6</v>
          </cell>
          <cell r="CF77">
            <v>3</v>
          </cell>
          <cell r="CN77">
            <v>3.4</v>
          </cell>
          <cell r="CV77">
            <v>0</v>
          </cell>
        </row>
        <row r="79">
          <cell r="BP79">
            <v>8.5</v>
          </cell>
          <cell r="BX79">
            <v>8.6</v>
          </cell>
          <cell r="CF79">
            <v>8.8000000000000007</v>
          </cell>
          <cell r="CN79">
            <v>8.8000000000000007</v>
          </cell>
          <cell r="CV79">
            <v>8.3000000000000007</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0.8" zeroHeight="1" x14ac:dyDescent="0.2"/>
  <cols>
    <col min="1" max="11" width="2.109375" style="171" customWidth="1"/>
    <col min="12" max="12" width="2.21875" style="171" customWidth="1"/>
    <col min="13" max="17" width="2.33203125" style="171" customWidth="1"/>
    <col min="18" max="119" width="2.109375" style="171" customWidth="1"/>
    <col min="120" max="16384" width="0" style="171" hidden="1"/>
  </cols>
  <sheetData>
    <row r="1" spans="1:119" ht="33" customHeight="1" x14ac:dyDescent="0.2">
      <c r="B1" s="363" t="s">
        <v>80</v>
      </c>
      <c r="C1" s="363"/>
      <c r="D1" s="363"/>
      <c r="E1" s="363"/>
      <c r="F1" s="363"/>
      <c r="G1" s="363"/>
      <c r="H1" s="363"/>
      <c r="I1" s="363"/>
      <c r="J1" s="363"/>
      <c r="K1" s="363"/>
      <c r="L1" s="363"/>
      <c r="M1" s="363"/>
      <c r="N1" s="363"/>
      <c r="O1" s="363"/>
      <c r="P1" s="363"/>
      <c r="Q1" s="363"/>
      <c r="R1" s="363"/>
      <c r="S1" s="363"/>
      <c r="T1" s="363"/>
      <c r="U1" s="363"/>
      <c r="V1" s="363"/>
      <c r="W1" s="363"/>
      <c r="X1" s="363"/>
      <c r="Y1" s="363"/>
      <c r="Z1" s="363"/>
      <c r="AA1" s="363"/>
      <c r="AB1" s="363"/>
      <c r="AC1" s="363"/>
      <c r="AD1" s="363"/>
      <c r="AE1" s="363"/>
      <c r="AF1" s="363"/>
      <c r="AG1" s="363"/>
      <c r="AH1" s="363"/>
      <c r="AI1" s="363"/>
      <c r="AJ1" s="363"/>
      <c r="AK1" s="363"/>
      <c r="AL1" s="363"/>
      <c r="AM1" s="363"/>
      <c r="AN1" s="363"/>
      <c r="AO1" s="363"/>
      <c r="AP1" s="363"/>
      <c r="AQ1" s="363"/>
      <c r="AR1" s="363"/>
      <c r="AS1" s="363"/>
      <c r="AT1" s="363"/>
      <c r="AU1" s="363"/>
      <c r="AV1" s="363"/>
      <c r="AW1" s="363"/>
      <c r="AX1" s="363"/>
      <c r="AY1" s="363"/>
      <c r="AZ1" s="363"/>
      <c r="BA1" s="363"/>
      <c r="BB1" s="363"/>
      <c r="BC1" s="363"/>
      <c r="BD1" s="363"/>
      <c r="BE1" s="363"/>
      <c r="BF1" s="363"/>
      <c r="BG1" s="363"/>
      <c r="BH1" s="363"/>
      <c r="BI1" s="363"/>
      <c r="BJ1" s="363"/>
      <c r="BK1" s="363"/>
      <c r="BL1" s="363"/>
      <c r="BM1" s="363"/>
      <c r="BN1" s="363"/>
      <c r="BO1" s="363"/>
      <c r="BP1" s="363"/>
      <c r="BQ1" s="363"/>
      <c r="BR1" s="363"/>
      <c r="BS1" s="363"/>
      <c r="BT1" s="363"/>
      <c r="BU1" s="363"/>
      <c r="BV1" s="363"/>
      <c r="BW1" s="363"/>
      <c r="BX1" s="363"/>
      <c r="BY1" s="363"/>
      <c r="BZ1" s="363"/>
      <c r="CA1" s="363"/>
      <c r="CB1" s="363"/>
      <c r="CC1" s="363"/>
      <c r="CD1" s="363"/>
      <c r="CE1" s="363"/>
      <c r="CF1" s="363"/>
      <c r="CG1" s="363"/>
      <c r="CH1" s="363"/>
      <c r="CI1" s="363"/>
      <c r="CJ1" s="363"/>
      <c r="CK1" s="363"/>
      <c r="CL1" s="363"/>
      <c r="CM1" s="363"/>
      <c r="CN1" s="363"/>
      <c r="CO1" s="363"/>
      <c r="CP1" s="363"/>
      <c r="CQ1" s="363"/>
      <c r="CR1" s="363"/>
      <c r="CS1" s="363"/>
      <c r="CT1" s="363"/>
      <c r="CU1" s="363"/>
      <c r="CV1" s="363"/>
      <c r="CW1" s="363"/>
      <c r="CX1" s="363"/>
      <c r="CY1" s="363"/>
      <c r="CZ1" s="363"/>
      <c r="DA1" s="363"/>
      <c r="DB1" s="363"/>
      <c r="DC1" s="363"/>
      <c r="DD1" s="363"/>
      <c r="DE1" s="363"/>
      <c r="DF1" s="363"/>
      <c r="DG1" s="363"/>
      <c r="DH1" s="363"/>
      <c r="DI1" s="363"/>
      <c r="DJ1" s="172"/>
      <c r="DK1" s="172"/>
      <c r="DL1" s="172"/>
      <c r="DM1" s="172"/>
      <c r="DN1" s="172"/>
      <c r="DO1" s="172"/>
    </row>
    <row r="2" spans="1:119" ht="24" thickBot="1" x14ac:dyDescent="0.25">
      <c r="B2" s="173" t="s">
        <v>81</v>
      </c>
      <c r="C2" s="173"/>
      <c r="D2" s="174"/>
    </row>
    <row r="3" spans="1:119" ht="18.75" customHeight="1" thickBot="1" x14ac:dyDescent="0.25">
      <c r="A3" s="172"/>
      <c r="B3" s="364" t="s">
        <v>82</v>
      </c>
      <c r="C3" s="365"/>
      <c r="D3" s="365"/>
      <c r="E3" s="366"/>
      <c r="F3" s="366"/>
      <c r="G3" s="366"/>
      <c r="H3" s="366"/>
      <c r="I3" s="366"/>
      <c r="J3" s="366"/>
      <c r="K3" s="366"/>
      <c r="L3" s="366" t="s">
        <v>83</v>
      </c>
      <c r="M3" s="366"/>
      <c r="N3" s="366"/>
      <c r="O3" s="366"/>
      <c r="P3" s="366"/>
      <c r="Q3" s="366"/>
      <c r="R3" s="373"/>
      <c r="S3" s="373"/>
      <c r="T3" s="373"/>
      <c r="U3" s="373"/>
      <c r="V3" s="374"/>
      <c r="W3" s="348" t="s">
        <v>84</v>
      </c>
      <c r="X3" s="349"/>
      <c r="Y3" s="349"/>
      <c r="Z3" s="349"/>
      <c r="AA3" s="349"/>
      <c r="AB3" s="365"/>
      <c r="AC3" s="373" t="s">
        <v>85</v>
      </c>
      <c r="AD3" s="349"/>
      <c r="AE3" s="349"/>
      <c r="AF3" s="349"/>
      <c r="AG3" s="349"/>
      <c r="AH3" s="349"/>
      <c r="AI3" s="349"/>
      <c r="AJ3" s="349"/>
      <c r="AK3" s="349"/>
      <c r="AL3" s="350"/>
      <c r="AM3" s="348" t="s">
        <v>86</v>
      </c>
      <c r="AN3" s="349"/>
      <c r="AO3" s="349"/>
      <c r="AP3" s="349"/>
      <c r="AQ3" s="349"/>
      <c r="AR3" s="349"/>
      <c r="AS3" s="349"/>
      <c r="AT3" s="349"/>
      <c r="AU3" s="349"/>
      <c r="AV3" s="349"/>
      <c r="AW3" s="349"/>
      <c r="AX3" s="350"/>
      <c r="AY3" s="385" t="s">
        <v>1</v>
      </c>
      <c r="AZ3" s="386"/>
      <c r="BA3" s="386"/>
      <c r="BB3" s="386"/>
      <c r="BC3" s="386"/>
      <c r="BD3" s="386"/>
      <c r="BE3" s="386"/>
      <c r="BF3" s="386"/>
      <c r="BG3" s="386"/>
      <c r="BH3" s="386"/>
      <c r="BI3" s="386"/>
      <c r="BJ3" s="386"/>
      <c r="BK3" s="386"/>
      <c r="BL3" s="386"/>
      <c r="BM3" s="387"/>
      <c r="BN3" s="348" t="s">
        <v>87</v>
      </c>
      <c r="BO3" s="349"/>
      <c r="BP3" s="349"/>
      <c r="BQ3" s="349"/>
      <c r="BR3" s="349"/>
      <c r="BS3" s="349"/>
      <c r="BT3" s="349"/>
      <c r="BU3" s="350"/>
      <c r="BV3" s="348" t="s">
        <v>88</v>
      </c>
      <c r="BW3" s="349"/>
      <c r="BX3" s="349"/>
      <c r="BY3" s="349"/>
      <c r="BZ3" s="349"/>
      <c r="CA3" s="349"/>
      <c r="CB3" s="349"/>
      <c r="CC3" s="350"/>
      <c r="CD3" s="385" t="s">
        <v>1</v>
      </c>
      <c r="CE3" s="386"/>
      <c r="CF3" s="386"/>
      <c r="CG3" s="386"/>
      <c r="CH3" s="386"/>
      <c r="CI3" s="386"/>
      <c r="CJ3" s="386"/>
      <c r="CK3" s="386"/>
      <c r="CL3" s="386"/>
      <c r="CM3" s="386"/>
      <c r="CN3" s="386"/>
      <c r="CO3" s="386"/>
      <c r="CP3" s="386"/>
      <c r="CQ3" s="386"/>
      <c r="CR3" s="386"/>
      <c r="CS3" s="387"/>
      <c r="CT3" s="348" t="s">
        <v>89</v>
      </c>
      <c r="CU3" s="349"/>
      <c r="CV3" s="349"/>
      <c r="CW3" s="349"/>
      <c r="CX3" s="349"/>
      <c r="CY3" s="349"/>
      <c r="CZ3" s="349"/>
      <c r="DA3" s="350"/>
      <c r="DB3" s="348" t="s">
        <v>90</v>
      </c>
      <c r="DC3" s="349"/>
      <c r="DD3" s="349"/>
      <c r="DE3" s="349"/>
      <c r="DF3" s="349"/>
      <c r="DG3" s="349"/>
      <c r="DH3" s="349"/>
      <c r="DI3" s="350"/>
    </row>
    <row r="4" spans="1:119" ht="18.75" customHeight="1" x14ac:dyDescent="0.2">
      <c r="A4" s="172"/>
      <c r="B4" s="367"/>
      <c r="C4" s="368"/>
      <c r="D4" s="368"/>
      <c r="E4" s="369"/>
      <c r="F4" s="369"/>
      <c r="G4" s="369"/>
      <c r="H4" s="369"/>
      <c r="I4" s="369"/>
      <c r="J4" s="369"/>
      <c r="K4" s="369"/>
      <c r="L4" s="369"/>
      <c r="M4" s="369"/>
      <c r="N4" s="369"/>
      <c r="O4" s="369"/>
      <c r="P4" s="369"/>
      <c r="Q4" s="369"/>
      <c r="R4" s="375"/>
      <c r="S4" s="375"/>
      <c r="T4" s="375"/>
      <c r="U4" s="375"/>
      <c r="V4" s="376"/>
      <c r="W4" s="379"/>
      <c r="X4" s="380"/>
      <c r="Y4" s="380"/>
      <c r="Z4" s="380"/>
      <c r="AA4" s="380"/>
      <c r="AB4" s="368"/>
      <c r="AC4" s="375"/>
      <c r="AD4" s="380"/>
      <c r="AE4" s="380"/>
      <c r="AF4" s="380"/>
      <c r="AG4" s="380"/>
      <c r="AH4" s="380"/>
      <c r="AI4" s="380"/>
      <c r="AJ4" s="380"/>
      <c r="AK4" s="380"/>
      <c r="AL4" s="383"/>
      <c r="AM4" s="381"/>
      <c r="AN4" s="382"/>
      <c r="AO4" s="382"/>
      <c r="AP4" s="382"/>
      <c r="AQ4" s="382"/>
      <c r="AR4" s="382"/>
      <c r="AS4" s="382"/>
      <c r="AT4" s="382"/>
      <c r="AU4" s="382"/>
      <c r="AV4" s="382"/>
      <c r="AW4" s="382"/>
      <c r="AX4" s="384"/>
      <c r="AY4" s="351" t="s">
        <v>91</v>
      </c>
      <c r="AZ4" s="352"/>
      <c r="BA4" s="352"/>
      <c r="BB4" s="352"/>
      <c r="BC4" s="352"/>
      <c r="BD4" s="352"/>
      <c r="BE4" s="352"/>
      <c r="BF4" s="352"/>
      <c r="BG4" s="352"/>
      <c r="BH4" s="352"/>
      <c r="BI4" s="352"/>
      <c r="BJ4" s="352"/>
      <c r="BK4" s="352"/>
      <c r="BL4" s="352"/>
      <c r="BM4" s="353"/>
      <c r="BN4" s="354">
        <v>6104246</v>
      </c>
      <c r="BO4" s="355"/>
      <c r="BP4" s="355"/>
      <c r="BQ4" s="355"/>
      <c r="BR4" s="355"/>
      <c r="BS4" s="355"/>
      <c r="BT4" s="355"/>
      <c r="BU4" s="356"/>
      <c r="BV4" s="354">
        <v>6442202</v>
      </c>
      <c r="BW4" s="355"/>
      <c r="BX4" s="355"/>
      <c r="BY4" s="355"/>
      <c r="BZ4" s="355"/>
      <c r="CA4" s="355"/>
      <c r="CB4" s="355"/>
      <c r="CC4" s="356"/>
      <c r="CD4" s="357" t="s">
        <v>92</v>
      </c>
      <c r="CE4" s="358"/>
      <c r="CF4" s="358"/>
      <c r="CG4" s="358"/>
      <c r="CH4" s="358"/>
      <c r="CI4" s="358"/>
      <c r="CJ4" s="358"/>
      <c r="CK4" s="358"/>
      <c r="CL4" s="358"/>
      <c r="CM4" s="358"/>
      <c r="CN4" s="358"/>
      <c r="CO4" s="358"/>
      <c r="CP4" s="358"/>
      <c r="CQ4" s="358"/>
      <c r="CR4" s="358"/>
      <c r="CS4" s="359"/>
      <c r="CT4" s="360">
        <v>6.2</v>
      </c>
      <c r="CU4" s="361"/>
      <c r="CV4" s="361"/>
      <c r="CW4" s="361"/>
      <c r="CX4" s="361"/>
      <c r="CY4" s="361"/>
      <c r="CZ4" s="361"/>
      <c r="DA4" s="362"/>
      <c r="DB4" s="360">
        <v>7.8</v>
      </c>
      <c r="DC4" s="361"/>
      <c r="DD4" s="361"/>
      <c r="DE4" s="361"/>
      <c r="DF4" s="361"/>
      <c r="DG4" s="361"/>
      <c r="DH4" s="361"/>
      <c r="DI4" s="362"/>
    </row>
    <row r="5" spans="1:119" ht="18.75" customHeight="1" x14ac:dyDescent="0.2">
      <c r="A5" s="172"/>
      <c r="B5" s="370"/>
      <c r="C5" s="371"/>
      <c r="D5" s="371"/>
      <c r="E5" s="372"/>
      <c r="F5" s="372"/>
      <c r="G5" s="372"/>
      <c r="H5" s="372"/>
      <c r="I5" s="372"/>
      <c r="J5" s="372"/>
      <c r="K5" s="372"/>
      <c r="L5" s="372"/>
      <c r="M5" s="372"/>
      <c r="N5" s="372"/>
      <c r="O5" s="372"/>
      <c r="P5" s="372"/>
      <c r="Q5" s="372"/>
      <c r="R5" s="377"/>
      <c r="S5" s="377"/>
      <c r="T5" s="377"/>
      <c r="U5" s="377"/>
      <c r="V5" s="378"/>
      <c r="W5" s="381"/>
      <c r="X5" s="382"/>
      <c r="Y5" s="382"/>
      <c r="Z5" s="382"/>
      <c r="AA5" s="382"/>
      <c r="AB5" s="371"/>
      <c r="AC5" s="377"/>
      <c r="AD5" s="382"/>
      <c r="AE5" s="382"/>
      <c r="AF5" s="382"/>
      <c r="AG5" s="382"/>
      <c r="AH5" s="382"/>
      <c r="AI5" s="382"/>
      <c r="AJ5" s="382"/>
      <c r="AK5" s="382"/>
      <c r="AL5" s="384"/>
      <c r="AM5" s="420" t="s">
        <v>93</v>
      </c>
      <c r="AN5" s="421"/>
      <c r="AO5" s="421"/>
      <c r="AP5" s="421"/>
      <c r="AQ5" s="421"/>
      <c r="AR5" s="421"/>
      <c r="AS5" s="421"/>
      <c r="AT5" s="422"/>
      <c r="AU5" s="423" t="s">
        <v>94</v>
      </c>
      <c r="AV5" s="424"/>
      <c r="AW5" s="424"/>
      <c r="AX5" s="424"/>
      <c r="AY5" s="425" t="s">
        <v>95</v>
      </c>
      <c r="AZ5" s="426"/>
      <c r="BA5" s="426"/>
      <c r="BB5" s="426"/>
      <c r="BC5" s="426"/>
      <c r="BD5" s="426"/>
      <c r="BE5" s="426"/>
      <c r="BF5" s="426"/>
      <c r="BG5" s="426"/>
      <c r="BH5" s="426"/>
      <c r="BI5" s="426"/>
      <c r="BJ5" s="426"/>
      <c r="BK5" s="426"/>
      <c r="BL5" s="426"/>
      <c r="BM5" s="427"/>
      <c r="BN5" s="391">
        <v>5750431</v>
      </c>
      <c r="BO5" s="392"/>
      <c r="BP5" s="392"/>
      <c r="BQ5" s="392"/>
      <c r="BR5" s="392"/>
      <c r="BS5" s="392"/>
      <c r="BT5" s="392"/>
      <c r="BU5" s="393"/>
      <c r="BV5" s="391">
        <v>6045825</v>
      </c>
      <c r="BW5" s="392"/>
      <c r="BX5" s="392"/>
      <c r="BY5" s="392"/>
      <c r="BZ5" s="392"/>
      <c r="CA5" s="392"/>
      <c r="CB5" s="392"/>
      <c r="CC5" s="393"/>
      <c r="CD5" s="394" t="s">
        <v>96</v>
      </c>
      <c r="CE5" s="395"/>
      <c r="CF5" s="395"/>
      <c r="CG5" s="395"/>
      <c r="CH5" s="395"/>
      <c r="CI5" s="395"/>
      <c r="CJ5" s="395"/>
      <c r="CK5" s="395"/>
      <c r="CL5" s="395"/>
      <c r="CM5" s="395"/>
      <c r="CN5" s="395"/>
      <c r="CO5" s="395"/>
      <c r="CP5" s="395"/>
      <c r="CQ5" s="395"/>
      <c r="CR5" s="395"/>
      <c r="CS5" s="396"/>
      <c r="CT5" s="388">
        <v>77.5</v>
      </c>
      <c r="CU5" s="389"/>
      <c r="CV5" s="389"/>
      <c r="CW5" s="389"/>
      <c r="CX5" s="389"/>
      <c r="CY5" s="389"/>
      <c r="CZ5" s="389"/>
      <c r="DA5" s="390"/>
      <c r="DB5" s="388">
        <v>82</v>
      </c>
      <c r="DC5" s="389"/>
      <c r="DD5" s="389"/>
      <c r="DE5" s="389"/>
      <c r="DF5" s="389"/>
      <c r="DG5" s="389"/>
      <c r="DH5" s="389"/>
      <c r="DI5" s="390"/>
    </row>
    <row r="6" spans="1:119" ht="18.75" customHeight="1" x14ac:dyDescent="0.2">
      <c r="A6" s="172"/>
      <c r="B6" s="397" t="s">
        <v>97</v>
      </c>
      <c r="C6" s="398"/>
      <c r="D6" s="398"/>
      <c r="E6" s="399"/>
      <c r="F6" s="399"/>
      <c r="G6" s="399"/>
      <c r="H6" s="399"/>
      <c r="I6" s="399"/>
      <c r="J6" s="399"/>
      <c r="K6" s="399"/>
      <c r="L6" s="399" t="s">
        <v>98</v>
      </c>
      <c r="M6" s="399"/>
      <c r="N6" s="399"/>
      <c r="O6" s="399"/>
      <c r="P6" s="399"/>
      <c r="Q6" s="399"/>
      <c r="R6" s="403"/>
      <c r="S6" s="403"/>
      <c r="T6" s="403"/>
      <c r="U6" s="403"/>
      <c r="V6" s="404"/>
      <c r="W6" s="407" t="s">
        <v>99</v>
      </c>
      <c r="X6" s="408"/>
      <c r="Y6" s="408"/>
      <c r="Z6" s="408"/>
      <c r="AA6" s="408"/>
      <c r="AB6" s="398"/>
      <c r="AC6" s="411" t="s">
        <v>100</v>
      </c>
      <c r="AD6" s="412"/>
      <c r="AE6" s="412"/>
      <c r="AF6" s="412"/>
      <c r="AG6" s="412"/>
      <c r="AH6" s="412"/>
      <c r="AI6" s="412"/>
      <c r="AJ6" s="412"/>
      <c r="AK6" s="412"/>
      <c r="AL6" s="413"/>
      <c r="AM6" s="420" t="s">
        <v>101</v>
      </c>
      <c r="AN6" s="421"/>
      <c r="AO6" s="421"/>
      <c r="AP6" s="421"/>
      <c r="AQ6" s="421"/>
      <c r="AR6" s="421"/>
      <c r="AS6" s="421"/>
      <c r="AT6" s="422"/>
      <c r="AU6" s="423" t="s">
        <v>94</v>
      </c>
      <c r="AV6" s="424"/>
      <c r="AW6" s="424"/>
      <c r="AX6" s="424"/>
      <c r="AY6" s="425" t="s">
        <v>102</v>
      </c>
      <c r="AZ6" s="426"/>
      <c r="BA6" s="426"/>
      <c r="BB6" s="426"/>
      <c r="BC6" s="426"/>
      <c r="BD6" s="426"/>
      <c r="BE6" s="426"/>
      <c r="BF6" s="426"/>
      <c r="BG6" s="426"/>
      <c r="BH6" s="426"/>
      <c r="BI6" s="426"/>
      <c r="BJ6" s="426"/>
      <c r="BK6" s="426"/>
      <c r="BL6" s="426"/>
      <c r="BM6" s="427"/>
      <c r="BN6" s="391">
        <v>353815</v>
      </c>
      <c r="BO6" s="392"/>
      <c r="BP6" s="392"/>
      <c r="BQ6" s="392"/>
      <c r="BR6" s="392"/>
      <c r="BS6" s="392"/>
      <c r="BT6" s="392"/>
      <c r="BU6" s="393"/>
      <c r="BV6" s="391">
        <v>396377</v>
      </c>
      <c r="BW6" s="392"/>
      <c r="BX6" s="392"/>
      <c r="BY6" s="392"/>
      <c r="BZ6" s="392"/>
      <c r="CA6" s="392"/>
      <c r="CB6" s="392"/>
      <c r="CC6" s="393"/>
      <c r="CD6" s="394" t="s">
        <v>103</v>
      </c>
      <c r="CE6" s="395"/>
      <c r="CF6" s="395"/>
      <c r="CG6" s="395"/>
      <c r="CH6" s="395"/>
      <c r="CI6" s="395"/>
      <c r="CJ6" s="395"/>
      <c r="CK6" s="395"/>
      <c r="CL6" s="395"/>
      <c r="CM6" s="395"/>
      <c r="CN6" s="395"/>
      <c r="CO6" s="395"/>
      <c r="CP6" s="395"/>
      <c r="CQ6" s="395"/>
      <c r="CR6" s="395"/>
      <c r="CS6" s="396"/>
      <c r="CT6" s="428">
        <v>81.5</v>
      </c>
      <c r="CU6" s="429"/>
      <c r="CV6" s="429"/>
      <c r="CW6" s="429"/>
      <c r="CX6" s="429"/>
      <c r="CY6" s="429"/>
      <c r="CZ6" s="429"/>
      <c r="DA6" s="430"/>
      <c r="DB6" s="428">
        <v>85.8</v>
      </c>
      <c r="DC6" s="429"/>
      <c r="DD6" s="429"/>
      <c r="DE6" s="429"/>
      <c r="DF6" s="429"/>
      <c r="DG6" s="429"/>
      <c r="DH6" s="429"/>
      <c r="DI6" s="430"/>
    </row>
    <row r="7" spans="1:119" ht="18.75" customHeight="1" x14ac:dyDescent="0.2">
      <c r="A7" s="172"/>
      <c r="B7" s="367"/>
      <c r="C7" s="368"/>
      <c r="D7" s="368"/>
      <c r="E7" s="369"/>
      <c r="F7" s="369"/>
      <c r="G7" s="369"/>
      <c r="H7" s="369"/>
      <c r="I7" s="369"/>
      <c r="J7" s="369"/>
      <c r="K7" s="369"/>
      <c r="L7" s="369"/>
      <c r="M7" s="369"/>
      <c r="N7" s="369"/>
      <c r="O7" s="369"/>
      <c r="P7" s="369"/>
      <c r="Q7" s="369"/>
      <c r="R7" s="375"/>
      <c r="S7" s="375"/>
      <c r="T7" s="375"/>
      <c r="U7" s="375"/>
      <c r="V7" s="376"/>
      <c r="W7" s="379"/>
      <c r="X7" s="380"/>
      <c r="Y7" s="380"/>
      <c r="Z7" s="380"/>
      <c r="AA7" s="380"/>
      <c r="AB7" s="368"/>
      <c r="AC7" s="414"/>
      <c r="AD7" s="415"/>
      <c r="AE7" s="415"/>
      <c r="AF7" s="415"/>
      <c r="AG7" s="415"/>
      <c r="AH7" s="415"/>
      <c r="AI7" s="415"/>
      <c r="AJ7" s="415"/>
      <c r="AK7" s="415"/>
      <c r="AL7" s="416"/>
      <c r="AM7" s="420" t="s">
        <v>104</v>
      </c>
      <c r="AN7" s="421"/>
      <c r="AO7" s="421"/>
      <c r="AP7" s="421"/>
      <c r="AQ7" s="421"/>
      <c r="AR7" s="421"/>
      <c r="AS7" s="421"/>
      <c r="AT7" s="422"/>
      <c r="AU7" s="423" t="s">
        <v>94</v>
      </c>
      <c r="AV7" s="424"/>
      <c r="AW7" s="424"/>
      <c r="AX7" s="424"/>
      <c r="AY7" s="425" t="s">
        <v>105</v>
      </c>
      <c r="AZ7" s="426"/>
      <c r="BA7" s="426"/>
      <c r="BB7" s="426"/>
      <c r="BC7" s="426"/>
      <c r="BD7" s="426"/>
      <c r="BE7" s="426"/>
      <c r="BF7" s="426"/>
      <c r="BG7" s="426"/>
      <c r="BH7" s="426"/>
      <c r="BI7" s="426"/>
      <c r="BJ7" s="426"/>
      <c r="BK7" s="426"/>
      <c r="BL7" s="426"/>
      <c r="BM7" s="427"/>
      <c r="BN7" s="391">
        <v>138527</v>
      </c>
      <c r="BO7" s="392"/>
      <c r="BP7" s="392"/>
      <c r="BQ7" s="392"/>
      <c r="BR7" s="392"/>
      <c r="BS7" s="392"/>
      <c r="BT7" s="392"/>
      <c r="BU7" s="393"/>
      <c r="BV7" s="391">
        <v>144923</v>
      </c>
      <c r="BW7" s="392"/>
      <c r="BX7" s="392"/>
      <c r="BY7" s="392"/>
      <c r="BZ7" s="392"/>
      <c r="CA7" s="392"/>
      <c r="CB7" s="392"/>
      <c r="CC7" s="393"/>
      <c r="CD7" s="394" t="s">
        <v>106</v>
      </c>
      <c r="CE7" s="395"/>
      <c r="CF7" s="395"/>
      <c r="CG7" s="395"/>
      <c r="CH7" s="395"/>
      <c r="CI7" s="395"/>
      <c r="CJ7" s="395"/>
      <c r="CK7" s="395"/>
      <c r="CL7" s="395"/>
      <c r="CM7" s="395"/>
      <c r="CN7" s="395"/>
      <c r="CO7" s="395"/>
      <c r="CP7" s="395"/>
      <c r="CQ7" s="395"/>
      <c r="CR7" s="395"/>
      <c r="CS7" s="396"/>
      <c r="CT7" s="391">
        <v>3455893</v>
      </c>
      <c r="CU7" s="392"/>
      <c r="CV7" s="392"/>
      <c r="CW7" s="392"/>
      <c r="CX7" s="392"/>
      <c r="CY7" s="392"/>
      <c r="CZ7" s="392"/>
      <c r="DA7" s="393"/>
      <c r="DB7" s="391">
        <v>3234339</v>
      </c>
      <c r="DC7" s="392"/>
      <c r="DD7" s="392"/>
      <c r="DE7" s="392"/>
      <c r="DF7" s="392"/>
      <c r="DG7" s="392"/>
      <c r="DH7" s="392"/>
      <c r="DI7" s="393"/>
    </row>
    <row r="8" spans="1:119" ht="18.75" customHeight="1" thickBot="1" x14ac:dyDescent="0.25">
      <c r="A8" s="172"/>
      <c r="B8" s="400"/>
      <c r="C8" s="401"/>
      <c r="D8" s="401"/>
      <c r="E8" s="402"/>
      <c r="F8" s="402"/>
      <c r="G8" s="402"/>
      <c r="H8" s="402"/>
      <c r="I8" s="402"/>
      <c r="J8" s="402"/>
      <c r="K8" s="402"/>
      <c r="L8" s="402"/>
      <c r="M8" s="402"/>
      <c r="N8" s="402"/>
      <c r="O8" s="402"/>
      <c r="P8" s="402"/>
      <c r="Q8" s="402"/>
      <c r="R8" s="405"/>
      <c r="S8" s="405"/>
      <c r="T8" s="405"/>
      <c r="U8" s="405"/>
      <c r="V8" s="406"/>
      <c r="W8" s="409"/>
      <c r="X8" s="410"/>
      <c r="Y8" s="410"/>
      <c r="Z8" s="410"/>
      <c r="AA8" s="410"/>
      <c r="AB8" s="401"/>
      <c r="AC8" s="417"/>
      <c r="AD8" s="418"/>
      <c r="AE8" s="418"/>
      <c r="AF8" s="418"/>
      <c r="AG8" s="418"/>
      <c r="AH8" s="418"/>
      <c r="AI8" s="418"/>
      <c r="AJ8" s="418"/>
      <c r="AK8" s="418"/>
      <c r="AL8" s="419"/>
      <c r="AM8" s="420" t="s">
        <v>107</v>
      </c>
      <c r="AN8" s="421"/>
      <c r="AO8" s="421"/>
      <c r="AP8" s="421"/>
      <c r="AQ8" s="421"/>
      <c r="AR8" s="421"/>
      <c r="AS8" s="421"/>
      <c r="AT8" s="422"/>
      <c r="AU8" s="423" t="s">
        <v>108</v>
      </c>
      <c r="AV8" s="424"/>
      <c r="AW8" s="424"/>
      <c r="AX8" s="424"/>
      <c r="AY8" s="425" t="s">
        <v>109</v>
      </c>
      <c r="AZ8" s="426"/>
      <c r="BA8" s="426"/>
      <c r="BB8" s="426"/>
      <c r="BC8" s="426"/>
      <c r="BD8" s="426"/>
      <c r="BE8" s="426"/>
      <c r="BF8" s="426"/>
      <c r="BG8" s="426"/>
      <c r="BH8" s="426"/>
      <c r="BI8" s="426"/>
      <c r="BJ8" s="426"/>
      <c r="BK8" s="426"/>
      <c r="BL8" s="426"/>
      <c r="BM8" s="427"/>
      <c r="BN8" s="391">
        <v>215288</v>
      </c>
      <c r="BO8" s="392"/>
      <c r="BP8" s="392"/>
      <c r="BQ8" s="392"/>
      <c r="BR8" s="392"/>
      <c r="BS8" s="392"/>
      <c r="BT8" s="392"/>
      <c r="BU8" s="393"/>
      <c r="BV8" s="391">
        <v>251454</v>
      </c>
      <c r="BW8" s="392"/>
      <c r="BX8" s="392"/>
      <c r="BY8" s="392"/>
      <c r="BZ8" s="392"/>
      <c r="CA8" s="392"/>
      <c r="CB8" s="392"/>
      <c r="CC8" s="393"/>
      <c r="CD8" s="394" t="s">
        <v>110</v>
      </c>
      <c r="CE8" s="395"/>
      <c r="CF8" s="395"/>
      <c r="CG8" s="395"/>
      <c r="CH8" s="395"/>
      <c r="CI8" s="395"/>
      <c r="CJ8" s="395"/>
      <c r="CK8" s="395"/>
      <c r="CL8" s="395"/>
      <c r="CM8" s="395"/>
      <c r="CN8" s="395"/>
      <c r="CO8" s="395"/>
      <c r="CP8" s="395"/>
      <c r="CQ8" s="395"/>
      <c r="CR8" s="395"/>
      <c r="CS8" s="396"/>
      <c r="CT8" s="431">
        <v>0.42</v>
      </c>
      <c r="CU8" s="432"/>
      <c r="CV8" s="432"/>
      <c r="CW8" s="432"/>
      <c r="CX8" s="432"/>
      <c r="CY8" s="432"/>
      <c r="CZ8" s="432"/>
      <c r="DA8" s="433"/>
      <c r="DB8" s="431">
        <v>0.44</v>
      </c>
      <c r="DC8" s="432"/>
      <c r="DD8" s="432"/>
      <c r="DE8" s="432"/>
      <c r="DF8" s="432"/>
      <c r="DG8" s="432"/>
      <c r="DH8" s="432"/>
      <c r="DI8" s="433"/>
    </row>
    <row r="9" spans="1:119" ht="18.75" customHeight="1" thickBot="1" x14ac:dyDescent="0.25">
      <c r="A9" s="172"/>
      <c r="B9" s="385" t="s">
        <v>111</v>
      </c>
      <c r="C9" s="386"/>
      <c r="D9" s="386"/>
      <c r="E9" s="386"/>
      <c r="F9" s="386"/>
      <c r="G9" s="386"/>
      <c r="H9" s="386"/>
      <c r="I9" s="386"/>
      <c r="J9" s="386"/>
      <c r="K9" s="434"/>
      <c r="L9" s="435" t="s">
        <v>112</v>
      </c>
      <c r="M9" s="436"/>
      <c r="N9" s="436"/>
      <c r="O9" s="436"/>
      <c r="P9" s="436"/>
      <c r="Q9" s="437"/>
      <c r="R9" s="438">
        <v>7198</v>
      </c>
      <c r="S9" s="439"/>
      <c r="T9" s="439"/>
      <c r="U9" s="439"/>
      <c r="V9" s="440"/>
      <c r="W9" s="348" t="s">
        <v>113</v>
      </c>
      <c r="X9" s="349"/>
      <c r="Y9" s="349"/>
      <c r="Z9" s="349"/>
      <c r="AA9" s="349"/>
      <c r="AB9" s="349"/>
      <c r="AC9" s="349"/>
      <c r="AD9" s="349"/>
      <c r="AE9" s="349"/>
      <c r="AF9" s="349"/>
      <c r="AG9" s="349"/>
      <c r="AH9" s="349"/>
      <c r="AI9" s="349"/>
      <c r="AJ9" s="349"/>
      <c r="AK9" s="349"/>
      <c r="AL9" s="350"/>
      <c r="AM9" s="420" t="s">
        <v>114</v>
      </c>
      <c r="AN9" s="421"/>
      <c r="AO9" s="421"/>
      <c r="AP9" s="421"/>
      <c r="AQ9" s="421"/>
      <c r="AR9" s="421"/>
      <c r="AS9" s="421"/>
      <c r="AT9" s="422"/>
      <c r="AU9" s="423" t="s">
        <v>94</v>
      </c>
      <c r="AV9" s="424"/>
      <c r="AW9" s="424"/>
      <c r="AX9" s="424"/>
      <c r="AY9" s="425" t="s">
        <v>115</v>
      </c>
      <c r="AZ9" s="426"/>
      <c r="BA9" s="426"/>
      <c r="BB9" s="426"/>
      <c r="BC9" s="426"/>
      <c r="BD9" s="426"/>
      <c r="BE9" s="426"/>
      <c r="BF9" s="426"/>
      <c r="BG9" s="426"/>
      <c r="BH9" s="426"/>
      <c r="BI9" s="426"/>
      <c r="BJ9" s="426"/>
      <c r="BK9" s="426"/>
      <c r="BL9" s="426"/>
      <c r="BM9" s="427"/>
      <c r="BN9" s="391">
        <v>-36166</v>
      </c>
      <c r="BO9" s="392"/>
      <c r="BP9" s="392"/>
      <c r="BQ9" s="392"/>
      <c r="BR9" s="392"/>
      <c r="BS9" s="392"/>
      <c r="BT9" s="392"/>
      <c r="BU9" s="393"/>
      <c r="BV9" s="391">
        <v>172647</v>
      </c>
      <c r="BW9" s="392"/>
      <c r="BX9" s="392"/>
      <c r="BY9" s="392"/>
      <c r="BZ9" s="392"/>
      <c r="CA9" s="392"/>
      <c r="CB9" s="392"/>
      <c r="CC9" s="393"/>
      <c r="CD9" s="394" t="s">
        <v>116</v>
      </c>
      <c r="CE9" s="395"/>
      <c r="CF9" s="395"/>
      <c r="CG9" s="395"/>
      <c r="CH9" s="395"/>
      <c r="CI9" s="395"/>
      <c r="CJ9" s="395"/>
      <c r="CK9" s="395"/>
      <c r="CL9" s="395"/>
      <c r="CM9" s="395"/>
      <c r="CN9" s="395"/>
      <c r="CO9" s="395"/>
      <c r="CP9" s="395"/>
      <c r="CQ9" s="395"/>
      <c r="CR9" s="395"/>
      <c r="CS9" s="396"/>
      <c r="CT9" s="388">
        <v>9.5</v>
      </c>
      <c r="CU9" s="389"/>
      <c r="CV9" s="389"/>
      <c r="CW9" s="389"/>
      <c r="CX9" s="389"/>
      <c r="CY9" s="389"/>
      <c r="CZ9" s="389"/>
      <c r="DA9" s="390"/>
      <c r="DB9" s="388">
        <v>9.6</v>
      </c>
      <c r="DC9" s="389"/>
      <c r="DD9" s="389"/>
      <c r="DE9" s="389"/>
      <c r="DF9" s="389"/>
      <c r="DG9" s="389"/>
      <c r="DH9" s="389"/>
      <c r="DI9" s="390"/>
    </row>
    <row r="10" spans="1:119" ht="18.75" customHeight="1" thickBot="1" x14ac:dyDescent="0.25">
      <c r="A10" s="172"/>
      <c r="B10" s="385"/>
      <c r="C10" s="386"/>
      <c r="D10" s="386"/>
      <c r="E10" s="386"/>
      <c r="F10" s="386"/>
      <c r="G10" s="386"/>
      <c r="H10" s="386"/>
      <c r="I10" s="386"/>
      <c r="J10" s="386"/>
      <c r="K10" s="434"/>
      <c r="L10" s="441" t="s">
        <v>117</v>
      </c>
      <c r="M10" s="421"/>
      <c r="N10" s="421"/>
      <c r="O10" s="421"/>
      <c r="P10" s="421"/>
      <c r="Q10" s="422"/>
      <c r="R10" s="442">
        <v>8206</v>
      </c>
      <c r="S10" s="443"/>
      <c r="T10" s="443"/>
      <c r="U10" s="443"/>
      <c r="V10" s="444"/>
      <c r="W10" s="379"/>
      <c r="X10" s="380"/>
      <c r="Y10" s="380"/>
      <c r="Z10" s="380"/>
      <c r="AA10" s="380"/>
      <c r="AB10" s="380"/>
      <c r="AC10" s="380"/>
      <c r="AD10" s="380"/>
      <c r="AE10" s="380"/>
      <c r="AF10" s="380"/>
      <c r="AG10" s="380"/>
      <c r="AH10" s="380"/>
      <c r="AI10" s="380"/>
      <c r="AJ10" s="380"/>
      <c r="AK10" s="380"/>
      <c r="AL10" s="383"/>
      <c r="AM10" s="420" t="s">
        <v>118</v>
      </c>
      <c r="AN10" s="421"/>
      <c r="AO10" s="421"/>
      <c r="AP10" s="421"/>
      <c r="AQ10" s="421"/>
      <c r="AR10" s="421"/>
      <c r="AS10" s="421"/>
      <c r="AT10" s="422"/>
      <c r="AU10" s="423" t="s">
        <v>119</v>
      </c>
      <c r="AV10" s="424"/>
      <c r="AW10" s="424"/>
      <c r="AX10" s="424"/>
      <c r="AY10" s="425" t="s">
        <v>120</v>
      </c>
      <c r="AZ10" s="426"/>
      <c r="BA10" s="426"/>
      <c r="BB10" s="426"/>
      <c r="BC10" s="426"/>
      <c r="BD10" s="426"/>
      <c r="BE10" s="426"/>
      <c r="BF10" s="426"/>
      <c r="BG10" s="426"/>
      <c r="BH10" s="426"/>
      <c r="BI10" s="426"/>
      <c r="BJ10" s="426"/>
      <c r="BK10" s="426"/>
      <c r="BL10" s="426"/>
      <c r="BM10" s="427"/>
      <c r="BN10" s="391">
        <v>332616</v>
      </c>
      <c r="BO10" s="392"/>
      <c r="BP10" s="392"/>
      <c r="BQ10" s="392"/>
      <c r="BR10" s="392"/>
      <c r="BS10" s="392"/>
      <c r="BT10" s="392"/>
      <c r="BU10" s="393"/>
      <c r="BV10" s="391">
        <v>473640</v>
      </c>
      <c r="BW10" s="392"/>
      <c r="BX10" s="392"/>
      <c r="BY10" s="392"/>
      <c r="BZ10" s="392"/>
      <c r="CA10" s="392"/>
      <c r="CB10" s="392"/>
      <c r="CC10" s="393"/>
      <c r="CD10" s="175" t="s">
        <v>121</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5">
      <c r="A11" s="172"/>
      <c r="B11" s="385"/>
      <c r="C11" s="386"/>
      <c r="D11" s="386"/>
      <c r="E11" s="386"/>
      <c r="F11" s="386"/>
      <c r="G11" s="386"/>
      <c r="H11" s="386"/>
      <c r="I11" s="386"/>
      <c r="J11" s="386"/>
      <c r="K11" s="434"/>
      <c r="L11" s="445" t="s">
        <v>122</v>
      </c>
      <c r="M11" s="446"/>
      <c r="N11" s="446"/>
      <c r="O11" s="446"/>
      <c r="P11" s="446"/>
      <c r="Q11" s="447"/>
      <c r="R11" s="448" t="s">
        <v>123</v>
      </c>
      <c r="S11" s="449"/>
      <c r="T11" s="449"/>
      <c r="U11" s="449"/>
      <c r="V11" s="450"/>
      <c r="W11" s="379"/>
      <c r="X11" s="380"/>
      <c r="Y11" s="380"/>
      <c r="Z11" s="380"/>
      <c r="AA11" s="380"/>
      <c r="AB11" s="380"/>
      <c r="AC11" s="380"/>
      <c r="AD11" s="380"/>
      <c r="AE11" s="380"/>
      <c r="AF11" s="380"/>
      <c r="AG11" s="380"/>
      <c r="AH11" s="380"/>
      <c r="AI11" s="380"/>
      <c r="AJ11" s="380"/>
      <c r="AK11" s="380"/>
      <c r="AL11" s="383"/>
      <c r="AM11" s="420" t="s">
        <v>124</v>
      </c>
      <c r="AN11" s="421"/>
      <c r="AO11" s="421"/>
      <c r="AP11" s="421"/>
      <c r="AQ11" s="421"/>
      <c r="AR11" s="421"/>
      <c r="AS11" s="421"/>
      <c r="AT11" s="422"/>
      <c r="AU11" s="423" t="s">
        <v>125</v>
      </c>
      <c r="AV11" s="424"/>
      <c r="AW11" s="424"/>
      <c r="AX11" s="424"/>
      <c r="AY11" s="425" t="s">
        <v>126</v>
      </c>
      <c r="AZ11" s="426"/>
      <c r="BA11" s="426"/>
      <c r="BB11" s="426"/>
      <c r="BC11" s="426"/>
      <c r="BD11" s="426"/>
      <c r="BE11" s="426"/>
      <c r="BF11" s="426"/>
      <c r="BG11" s="426"/>
      <c r="BH11" s="426"/>
      <c r="BI11" s="426"/>
      <c r="BJ11" s="426"/>
      <c r="BK11" s="426"/>
      <c r="BL11" s="426"/>
      <c r="BM11" s="427"/>
      <c r="BN11" s="391">
        <v>0</v>
      </c>
      <c r="BO11" s="392"/>
      <c r="BP11" s="392"/>
      <c r="BQ11" s="392"/>
      <c r="BR11" s="392"/>
      <c r="BS11" s="392"/>
      <c r="BT11" s="392"/>
      <c r="BU11" s="393"/>
      <c r="BV11" s="391">
        <v>0</v>
      </c>
      <c r="BW11" s="392"/>
      <c r="BX11" s="392"/>
      <c r="BY11" s="392"/>
      <c r="BZ11" s="392"/>
      <c r="CA11" s="392"/>
      <c r="CB11" s="392"/>
      <c r="CC11" s="393"/>
      <c r="CD11" s="394" t="s">
        <v>127</v>
      </c>
      <c r="CE11" s="395"/>
      <c r="CF11" s="395"/>
      <c r="CG11" s="395"/>
      <c r="CH11" s="395"/>
      <c r="CI11" s="395"/>
      <c r="CJ11" s="395"/>
      <c r="CK11" s="395"/>
      <c r="CL11" s="395"/>
      <c r="CM11" s="395"/>
      <c r="CN11" s="395"/>
      <c r="CO11" s="395"/>
      <c r="CP11" s="395"/>
      <c r="CQ11" s="395"/>
      <c r="CR11" s="395"/>
      <c r="CS11" s="396"/>
      <c r="CT11" s="431" t="s">
        <v>128</v>
      </c>
      <c r="CU11" s="432"/>
      <c r="CV11" s="432"/>
      <c r="CW11" s="432"/>
      <c r="CX11" s="432"/>
      <c r="CY11" s="432"/>
      <c r="CZ11" s="432"/>
      <c r="DA11" s="433"/>
      <c r="DB11" s="431" t="s">
        <v>128</v>
      </c>
      <c r="DC11" s="432"/>
      <c r="DD11" s="432"/>
      <c r="DE11" s="432"/>
      <c r="DF11" s="432"/>
      <c r="DG11" s="432"/>
      <c r="DH11" s="432"/>
      <c r="DI11" s="433"/>
    </row>
    <row r="12" spans="1:119" ht="18.75" customHeight="1" x14ac:dyDescent="0.2">
      <c r="A12" s="172"/>
      <c r="B12" s="451" t="s">
        <v>129</v>
      </c>
      <c r="C12" s="452"/>
      <c r="D12" s="452"/>
      <c r="E12" s="452"/>
      <c r="F12" s="452"/>
      <c r="G12" s="452"/>
      <c r="H12" s="452"/>
      <c r="I12" s="452"/>
      <c r="J12" s="452"/>
      <c r="K12" s="453"/>
      <c r="L12" s="460" t="s">
        <v>130</v>
      </c>
      <c r="M12" s="461"/>
      <c r="N12" s="461"/>
      <c r="O12" s="461"/>
      <c r="P12" s="461"/>
      <c r="Q12" s="462"/>
      <c r="R12" s="463">
        <v>7594</v>
      </c>
      <c r="S12" s="464"/>
      <c r="T12" s="464"/>
      <c r="U12" s="464"/>
      <c r="V12" s="465"/>
      <c r="W12" s="466" t="s">
        <v>1</v>
      </c>
      <c r="X12" s="424"/>
      <c r="Y12" s="424"/>
      <c r="Z12" s="424"/>
      <c r="AA12" s="424"/>
      <c r="AB12" s="467"/>
      <c r="AC12" s="468" t="s">
        <v>131</v>
      </c>
      <c r="AD12" s="469"/>
      <c r="AE12" s="469"/>
      <c r="AF12" s="469"/>
      <c r="AG12" s="470"/>
      <c r="AH12" s="468" t="s">
        <v>132</v>
      </c>
      <c r="AI12" s="469"/>
      <c r="AJ12" s="469"/>
      <c r="AK12" s="469"/>
      <c r="AL12" s="471"/>
      <c r="AM12" s="420" t="s">
        <v>133</v>
      </c>
      <c r="AN12" s="421"/>
      <c r="AO12" s="421"/>
      <c r="AP12" s="421"/>
      <c r="AQ12" s="421"/>
      <c r="AR12" s="421"/>
      <c r="AS12" s="421"/>
      <c r="AT12" s="422"/>
      <c r="AU12" s="423" t="s">
        <v>134</v>
      </c>
      <c r="AV12" s="424"/>
      <c r="AW12" s="424"/>
      <c r="AX12" s="424"/>
      <c r="AY12" s="425" t="s">
        <v>135</v>
      </c>
      <c r="AZ12" s="426"/>
      <c r="BA12" s="426"/>
      <c r="BB12" s="426"/>
      <c r="BC12" s="426"/>
      <c r="BD12" s="426"/>
      <c r="BE12" s="426"/>
      <c r="BF12" s="426"/>
      <c r="BG12" s="426"/>
      <c r="BH12" s="426"/>
      <c r="BI12" s="426"/>
      <c r="BJ12" s="426"/>
      <c r="BK12" s="426"/>
      <c r="BL12" s="426"/>
      <c r="BM12" s="427"/>
      <c r="BN12" s="391">
        <v>204000</v>
      </c>
      <c r="BO12" s="392"/>
      <c r="BP12" s="392"/>
      <c r="BQ12" s="392"/>
      <c r="BR12" s="392"/>
      <c r="BS12" s="392"/>
      <c r="BT12" s="392"/>
      <c r="BU12" s="393"/>
      <c r="BV12" s="391">
        <v>276811</v>
      </c>
      <c r="BW12" s="392"/>
      <c r="BX12" s="392"/>
      <c r="BY12" s="392"/>
      <c r="BZ12" s="392"/>
      <c r="CA12" s="392"/>
      <c r="CB12" s="392"/>
      <c r="CC12" s="393"/>
      <c r="CD12" s="394" t="s">
        <v>136</v>
      </c>
      <c r="CE12" s="395"/>
      <c r="CF12" s="395"/>
      <c r="CG12" s="395"/>
      <c r="CH12" s="395"/>
      <c r="CI12" s="395"/>
      <c r="CJ12" s="395"/>
      <c r="CK12" s="395"/>
      <c r="CL12" s="395"/>
      <c r="CM12" s="395"/>
      <c r="CN12" s="395"/>
      <c r="CO12" s="395"/>
      <c r="CP12" s="395"/>
      <c r="CQ12" s="395"/>
      <c r="CR12" s="395"/>
      <c r="CS12" s="396"/>
      <c r="CT12" s="431" t="s">
        <v>137</v>
      </c>
      <c r="CU12" s="432"/>
      <c r="CV12" s="432"/>
      <c r="CW12" s="432"/>
      <c r="CX12" s="432"/>
      <c r="CY12" s="432"/>
      <c r="CZ12" s="432"/>
      <c r="DA12" s="433"/>
      <c r="DB12" s="431" t="s">
        <v>138</v>
      </c>
      <c r="DC12" s="432"/>
      <c r="DD12" s="432"/>
      <c r="DE12" s="432"/>
      <c r="DF12" s="432"/>
      <c r="DG12" s="432"/>
      <c r="DH12" s="432"/>
      <c r="DI12" s="433"/>
    </row>
    <row r="13" spans="1:119" ht="18.75" customHeight="1" x14ac:dyDescent="0.2">
      <c r="A13" s="172"/>
      <c r="B13" s="454"/>
      <c r="C13" s="455"/>
      <c r="D13" s="455"/>
      <c r="E13" s="455"/>
      <c r="F13" s="455"/>
      <c r="G13" s="455"/>
      <c r="H13" s="455"/>
      <c r="I13" s="455"/>
      <c r="J13" s="455"/>
      <c r="K13" s="456"/>
      <c r="L13" s="181"/>
      <c r="M13" s="482" t="s">
        <v>139</v>
      </c>
      <c r="N13" s="483"/>
      <c r="O13" s="483"/>
      <c r="P13" s="483"/>
      <c r="Q13" s="484"/>
      <c r="R13" s="475">
        <v>7545</v>
      </c>
      <c r="S13" s="476"/>
      <c r="T13" s="476"/>
      <c r="U13" s="476"/>
      <c r="V13" s="477"/>
      <c r="W13" s="407" t="s">
        <v>140</v>
      </c>
      <c r="X13" s="408"/>
      <c r="Y13" s="408"/>
      <c r="Z13" s="408"/>
      <c r="AA13" s="408"/>
      <c r="AB13" s="398"/>
      <c r="AC13" s="442">
        <v>246</v>
      </c>
      <c r="AD13" s="443"/>
      <c r="AE13" s="443"/>
      <c r="AF13" s="443"/>
      <c r="AG13" s="485"/>
      <c r="AH13" s="442">
        <v>382</v>
      </c>
      <c r="AI13" s="443"/>
      <c r="AJ13" s="443"/>
      <c r="AK13" s="443"/>
      <c r="AL13" s="444"/>
      <c r="AM13" s="420" t="s">
        <v>141</v>
      </c>
      <c r="AN13" s="421"/>
      <c r="AO13" s="421"/>
      <c r="AP13" s="421"/>
      <c r="AQ13" s="421"/>
      <c r="AR13" s="421"/>
      <c r="AS13" s="421"/>
      <c r="AT13" s="422"/>
      <c r="AU13" s="423" t="s">
        <v>142</v>
      </c>
      <c r="AV13" s="424"/>
      <c r="AW13" s="424"/>
      <c r="AX13" s="424"/>
      <c r="AY13" s="425" t="s">
        <v>143</v>
      </c>
      <c r="AZ13" s="426"/>
      <c r="BA13" s="426"/>
      <c r="BB13" s="426"/>
      <c r="BC13" s="426"/>
      <c r="BD13" s="426"/>
      <c r="BE13" s="426"/>
      <c r="BF13" s="426"/>
      <c r="BG13" s="426"/>
      <c r="BH13" s="426"/>
      <c r="BI13" s="426"/>
      <c r="BJ13" s="426"/>
      <c r="BK13" s="426"/>
      <c r="BL13" s="426"/>
      <c r="BM13" s="427"/>
      <c r="BN13" s="391">
        <v>92450</v>
      </c>
      <c r="BO13" s="392"/>
      <c r="BP13" s="392"/>
      <c r="BQ13" s="392"/>
      <c r="BR13" s="392"/>
      <c r="BS13" s="392"/>
      <c r="BT13" s="392"/>
      <c r="BU13" s="393"/>
      <c r="BV13" s="391">
        <v>369476</v>
      </c>
      <c r="BW13" s="392"/>
      <c r="BX13" s="392"/>
      <c r="BY13" s="392"/>
      <c r="BZ13" s="392"/>
      <c r="CA13" s="392"/>
      <c r="CB13" s="392"/>
      <c r="CC13" s="393"/>
      <c r="CD13" s="394" t="s">
        <v>144</v>
      </c>
      <c r="CE13" s="395"/>
      <c r="CF13" s="395"/>
      <c r="CG13" s="395"/>
      <c r="CH13" s="395"/>
      <c r="CI13" s="395"/>
      <c r="CJ13" s="395"/>
      <c r="CK13" s="395"/>
      <c r="CL13" s="395"/>
      <c r="CM13" s="395"/>
      <c r="CN13" s="395"/>
      <c r="CO13" s="395"/>
      <c r="CP13" s="395"/>
      <c r="CQ13" s="395"/>
      <c r="CR13" s="395"/>
      <c r="CS13" s="396"/>
      <c r="CT13" s="388">
        <v>6.1</v>
      </c>
      <c r="CU13" s="389"/>
      <c r="CV13" s="389"/>
      <c r="CW13" s="389"/>
      <c r="CX13" s="389"/>
      <c r="CY13" s="389"/>
      <c r="CZ13" s="389"/>
      <c r="DA13" s="390"/>
      <c r="DB13" s="388">
        <v>6.4</v>
      </c>
      <c r="DC13" s="389"/>
      <c r="DD13" s="389"/>
      <c r="DE13" s="389"/>
      <c r="DF13" s="389"/>
      <c r="DG13" s="389"/>
      <c r="DH13" s="389"/>
      <c r="DI13" s="390"/>
    </row>
    <row r="14" spans="1:119" ht="18.75" customHeight="1" thickBot="1" x14ac:dyDescent="0.25">
      <c r="A14" s="172"/>
      <c r="B14" s="454"/>
      <c r="C14" s="455"/>
      <c r="D14" s="455"/>
      <c r="E14" s="455"/>
      <c r="F14" s="455"/>
      <c r="G14" s="455"/>
      <c r="H14" s="455"/>
      <c r="I14" s="455"/>
      <c r="J14" s="455"/>
      <c r="K14" s="456"/>
      <c r="L14" s="472" t="s">
        <v>145</v>
      </c>
      <c r="M14" s="473"/>
      <c r="N14" s="473"/>
      <c r="O14" s="473"/>
      <c r="P14" s="473"/>
      <c r="Q14" s="474"/>
      <c r="R14" s="475">
        <v>7743</v>
      </c>
      <c r="S14" s="476"/>
      <c r="T14" s="476"/>
      <c r="U14" s="476"/>
      <c r="V14" s="477"/>
      <c r="W14" s="381"/>
      <c r="X14" s="382"/>
      <c r="Y14" s="382"/>
      <c r="Z14" s="382"/>
      <c r="AA14" s="382"/>
      <c r="AB14" s="371"/>
      <c r="AC14" s="478">
        <v>7.5</v>
      </c>
      <c r="AD14" s="479"/>
      <c r="AE14" s="479"/>
      <c r="AF14" s="479"/>
      <c r="AG14" s="480"/>
      <c r="AH14" s="478">
        <v>10</v>
      </c>
      <c r="AI14" s="479"/>
      <c r="AJ14" s="479"/>
      <c r="AK14" s="479"/>
      <c r="AL14" s="481"/>
      <c r="AM14" s="420"/>
      <c r="AN14" s="421"/>
      <c r="AO14" s="421"/>
      <c r="AP14" s="421"/>
      <c r="AQ14" s="421"/>
      <c r="AR14" s="421"/>
      <c r="AS14" s="421"/>
      <c r="AT14" s="422"/>
      <c r="AU14" s="423"/>
      <c r="AV14" s="424"/>
      <c r="AW14" s="424"/>
      <c r="AX14" s="424"/>
      <c r="AY14" s="425"/>
      <c r="AZ14" s="426"/>
      <c r="BA14" s="426"/>
      <c r="BB14" s="426"/>
      <c r="BC14" s="426"/>
      <c r="BD14" s="426"/>
      <c r="BE14" s="426"/>
      <c r="BF14" s="426"/>
      <c r="BG14" s="426"/>
      <c r="BH14" s="426"/>
      <c r="BI14" s="426"/>
      <c r="BJ14" s="426"/>
      <c r="BK14" s="426"/>
      <c r="BL14" s="426"/>
      <c r="BM14" s="427"/>
      <c r="BN14" s="391"/>
      <c r="BO14" s="392"/>
      <c r="BP14" s="392"/>
      <c r="BQ14" s="392"/>
      <c r="BR14" s="392"/>
      <c r="BS14" s="392"/>
      <c r="BT14" s="392"/>
      <c r="BU14" s="393"/>
      <c r="BV14" s="391"/>
      <c r="BW14" s="392"/>
      <c r="BX14" s="392"/>
      <c r="BY14" s="392"/>
      <c r="BZ14" s="392"/>
      <c r="CA14" s="392"/>
      <c r="CB14" s="392"/>
      <c r="CC14" s="393"/>
      <c r="CD14" s="486" t="s">
        <v>146</v>
      </c>
      <c r="CE14" s="487"/>
      <c r="CF14" s="487"/>
      <c r="CG14" s="487"/>
      <c r="CH14" s="487"/>
      <c r="CI14" s="487"/>
      <c r="CJ14" s="487"/>
      <c r="CK14" s="487"/>
      <c r="CL14" s="487"/>
      <c r="CM14" s="487"/>
      <c r="CN14" s="487"/>
      <c r="CO14" s="487"/>
      <c r="CP14" s="487"/>
      <c r="CQ14" s="487"/>
      <c r="CR14" s="487"/>
      <c r="CS14" s="488"/>
      <c r="CT14" s="489" t="s">
        <v>128</v>
      </c>
      <c r="CU14" s="490"/>
      <c r="CV14" s="490"/>
      <c r="CW14" s="490"/>
      <c r="CX14" s="490"/>
      <c r="CY14" s="490"/>
      <c r="CZ14" s="490"/>
      <c r="DA14" s="491"/>
      <c r="DB14" s="489">
        <v>10.199999999999999</v>
      </c>
      <c r="DC14" s="490"/>
      <c r="DD14" s="490"/>
      <c r="DE14" s="490"/>
      <c r="DF14" s="490"/>
      <c r="DG14" s="490"/>
      <c r="DH14" s="490"/>
      <c r="DI14" s="491"/>
    </row>
    <row r="15" spans="1:119" ht="18.75" customHeight="1" x14ac:dyDescent="0.2">
      <c r="A15" s="172"/>
      <c r="B15" s="454"/>
      <c r="C15" s="455"/>
      <c r="D15" s="455"/>
      <c r="E15" s="455"/>
      <c r="F15" s="455"/>
      <c r="G15" s="455"/>
      <c r="H15" s="455"/>
      <c r="I15" s="455"/>
      <c r="J15" s="455"/>
      <c r="K15" s="456"/>
      <c r="L15" s="181"/>
      <c r="M15" s="482" t="s">
        <v>147</v>
      </c>
      <c r="N15" s="483"/>
      <c r="O15" s="483"/>
      <c r="P15" s="483"/>
      <c r="Q15" s="484"/>
      <c r="R15" s="475">
        <v>7688</v>
      </c>
      <c r="S15" s="476"/>
      <c r="T15" s="476"/>
      <c r="U15" s="476"/>
      <c r="V15" s="477"/>
      <c r="W15" s="407" t="s">
        <v>148</v>
      </c>
      <c r="X15" s="408"/>
      <c r="Y15" s="408"/>
      <c r="Z15" s="408"/>
      <c r="AA15" s="408"/>
      <c r="AB15" s="398"/>
      <c r="AC15" s="442">
        <v>900</v>
      </c>
      <c r="AD15" s="443"/>
      <c r="AE15" s="443"/>
      <c r="AF15" s="443"/>
      <c r="AG15" s="485"/>
      <c r="AH15" s="442">
        <v>1031</v>
      </c>
      <c r="AI15" s="443"/>
      <c r="AJ15" s="443"/>
      <c r="AK15" s="443"/>
      <c r="AL15" s="444"/>
      <c r="AM15" s="420"/>
      <c r="AN15" s="421"/>
      <c r="AO15" s="421"/>
      <c r="AP15" s="421"/>
      <c r="AQ15" s="421"/>
      <c r="AR15" s="421"/>
      <c r="AS15" s="421"/>
      <c r="AT15" s="422"/>
      <c r="AU15" s="423"/>
      <c r="AV15" s="424"/>
      <c r="AW15" s="424"/>
      <c r="AX15" s="424"/>
      <c r="AY15" s="351" t="s">
        <v>149</v>
      </c>
      <c r="AZ15" s="352"/>
      <c r="BA15" s="352"/>
      <c r="BB15" s="352"/>
      <c r="BC15" s="352"/>
      <c r="BD15" s="352"/>
      <c r="BE15" s="352"/>
      <c r="BF15" s="352"/>
      <c r="BG15" s="352"/>
      <c r="BH15" s="352"/>
      <c r="BI15" s="352"/>
      <c r="BJ15" s="352"/>
      <c r="BK15" s="352"/>
      <c r="BL15" s="352"/>
      <c r="BM15" s="353"/>
      <c r="BN15" s="354">
        <v>1177109</v>
      </c>
      <c r="BO15" s="355"/>
      <c r="BP15" s="355"/>
      <c r="BQ15" s="355"/>
      <c r="BR15" s="355"/>
      <c r="BS15" s="355"/>
      <c r="BT15" s="355"/>
      <c r="BU15" s="356"/>
      <c r="BV15" s="354">
        <v>1186441</v>
      </c>
      <c r="BW15" s="355"/>
      <c r="BX15" s="355"/>
      <c r="BY15" s="355"/>
      <c r="BZ15" s="355"/>
      <c r="CA15" s="355"/>
      <c r="CB15" s="355"/>
      <c r="CC15" s="356"/>
      <c r="CD15" s="492" t="s">
        <v>150</v>
      </c>
      <c r="CE15" s="493"/>
      <c r="CF15" s="493"/>
      <c r="CG15" s="493"/>
      <c r="CH15" s="493"/>
      <c r="CI15" s="493"/>
      <c r="CJ15" s="493"/>
      <c r="CK15" s="493"/>
      <c r="CL15" s="493"/>
      <c r="CM15" s="493"/>
      <c r="CN15" s="493"/>
      <c r="CO15" s="493"/>
      <c r="CP15" s="493"/>
      <c r="CQ15" s="493"/>
      <c r="CR15" s="493"/>
      <c r="CS15" s="494"/>
      <c r="CT15" s="182"/>
      <c r="CU15" s="183"/>
      <c r="CV15" s="183"/>
      <c r="CW15" s="183"/>
      <c r="CX15" s="183"/>
      <c r="CY15" s="183"/>
      <c r="CZ15" s="183"/>
      <c r="DA15" s="184"/>
      <c r="DB15" s="182"/>
      <c r="DC15" s="183"/>
      <c r="DD15" s="183"/>
      <c r="DE15" s="183"/>
      <c r="DF15" s="183"/>
      <c r="DG15" s="183"/>
      <c r="DH15" s="183"/>
      <c r="DI15" s="184"/>
    </row>
    <row r="16" spans="1:119" ht="18.75" customHeight="1" x14ac:dyDescent="0.2">
      <c r="A16" s="172"/>
      <c r="B16" s="454"/>
      <c r="C16" s="455"/>
      <c r="D16" s="455"/>
      <c r="E16" s="455"/>
      <c r="F16" s="455"/>
      <c r="G16" s="455"/>
      <c r="H16" s="455"/>
      <c r="I16" s="455"/>
      <c r="J16" s="455"/>
      <c r="K16" s="456"/>
      <c r="L16" s="472" t="s">
        <v>151</v>
      </c>
      <c r="M16" s="495"/>
      <c r="N16" s="495"/>
      <c r="O16" s="495"/>
      <c r="P16" s="495"/>
      <c r="Q16" s="496"/>
      <c r="R16" s="497" t="s">
        <v>152</v>
      </c>
      <c r="S16" s="498"/>
      <c r="T16" s="498"/>
      <c r="U16" s="498"/>
      <c r="V16" s="499"/>
      <c r="W16" s="381"/>
      <c r="X16" s="382"/>
      <c r="Y16" s="382"/>
      <c r="Z16" s="382"/>
      <c r="AA16" s="382"/>
      <c r="AB16" s="371"/>
      <c r="AC16" s="478">
        <v>27.5</v>
      </c>
      <c r="AD16" s="479"/>
      <c r="AE16" s="479"/>
      <c r="AF16" s="479"/>
      <c r="AG16" s="480"/>
      <c r="AH16" s="478">
        <v>27.1</v>
      </c>
      <c r="AI16" s="479"/>
      <c r="AJ16" s="479"/>
      <c r="AK16" s="479"/>
      <c r="AL16" s="481"/>
      <c r="AM16" s="420"/>
      <c r="AN16" s="421"/>
      <c r="AO16" s="421"/>
      <c r="AP16" s="421"/>
      <c r="AQ16" s="421"/>
      <c r="AR16" s="421"/>
      <c r="AS16" s="421"/>
      <c r="AT16" s="422"/>
      <c r="AU16" s="423"/>
      <c r="AV16" s="424"/>
      <c r="AW16" s="424"/>
      <c r="AX16" s="424"/>
      <c r="AY16" s="425" t="s">
        <v>153</v>
      </c>
      <c r="AZ16" s="426"/>
      <c r="BA16" s="426"/>
      <c r="BB16" s="426"/>
      <c r="BC16" s="426"/>
      <c r="BD16" s="426"/>
      <c r="BE16" s="426"/>
      <c r="BF16" s="426"/>
      <c r="BG16" s="426"/>
      <c r="BH16" s="426"/>
      <c r="BI16" s="426"/>
      <c r="BJ16" s="426"/>
      <c r="BK16" s="426"/>
      <c r="BL16" s="426"/>
      <c r="BM16" s="427"/>
      <c r="BN16" s="391">
        <v>2979555</v>
      </c>
      <c r="BO16" s="392"/>
      <c r="BP16" s="392"/>
      <c r="BQ16" s="392"/>
      <c r="BR16" s="392"/>
      <c r="BS16" s="392"/>
      <c r="BT16" s="392"/>
      <c r="BU16" s="393"/>
      <c r="BV16" s="391">
        <v>2789408</v>
      </c>
      <c r="BW16" s="392"/>
      <c r="BX16" s="392"/>
      <c r="BY16" s="392"/>
      <c r="BZ16" s="392"/>
      <c r="CA16" s="392"/>
      <c r="CB16" s="392"/>
      <c r="CC16" s="393"/>
      <c r="CD16" s="185"/>
      <c r="CE16" s="505"/>
      <c r="CF16" s="505"/>
      <c r="CG16" s="505"/>
      <c r="CH16" s="505"/>
      <c r="CI16" s="505"/>
      <c r="CJ16" s="505"/>
      <c r="CK16" s="505"/>
      <c r="CL16" s="505"/>
      <c r="CM16" s="505"/>
      <c r="CN16" s="505"/>
      <c r="CO16" s="505"/>
      <c r="CP16" s="505"/>
      <c r="CQ16" s="505"/>
      <c r="CR16" s="505"/>
      <c r="CS16" s="506"/>
      <c r="CT16" s="388"/>
      <c r="CU16" s="389"/>
      <c r="CV16" s="389"/>
      <c r="CW16" s="389"/>
      <c r="CX16" s="389"/>
      <c r="CY16" s="389"/>
      <c r="CZ16" s="389"/>
      <c r="DA16" s="390"/>
      <c r="DB16" s="388"/>
      <c r="DC16" s="389"/>
      <c r="DD16" s="389"/>
      <c r="DE16" s="389"/>
      <c r="DF16" s="389"/>
      <c r="DG16" s="389"/>
      <c r="DH16" s="389"/>
      <c r="DI16" s="390"/>
    </row>
    <row r="17" spans="1:113" ht="18.75" customHeight="1" thickBot="1" x14ac:dyDescent="0.25">
      <c r="A17" s="172"/>
      <c r="B17" s="457"/>
      <c r="C17" s="458"/>
      <c r="D17" s="458"/>
      <c r="E17" s="458"/>
      <c r="F17" s="458"/>
      <c r="G17" s="458"/>
      <c r="H17" s="458"/>
      <c r="I17" s="458"/>
      <c r="J17" s="458"/>
      <c r="K17" s="459"/>
      <c r="L17" s="186"/>
      <c r="M17" s="502" t="s">
        <v>154</v>
      </c>
      <c r="N17" s="503"/>
      <c r="O17" s="503"/>
      <c r="P17" s="503"/>
      <c r="Q17" s="504"/>
      <c r="R17" s="497" t="s">
        <v>152</v>
      </c>
      <c r="S17" s="498"/>
      <c r="T17" s="498"/>
      <c r="U17" s="498"/>
      <c r="V17" s="499"/>
      <c r="W17" s="407" t="s">
        <v>155</v>
      </c>
      <c r="X17" s="408"/>
      <c r="Y17" s="408"/>
      <c r="Z17" s="408"/>
      <c r="AA17" s="408"/>
      <c r="AB17" s="398"/>
      <c r="AC17" s="442">
        <v>2126</v>
      </c>
      <c r="AD17" s="443"/>
      <c r="AE17" s="443"/>
      <c r="AF17" s="443"/>
      <c r="AG17" s="485"/>
      <c r="AH17" s="442">
        <v>2393</v>
      </c>
      <c r="AI17" s="443"/>
      <c r="AJ17" s="443"/>
      <c r="AK17" s="443"/>
      <c r="AL17" s="444"/>
      <c r="AM17" s="420"/>
      <c r="AN17" s="421"/>
      <c r="AO17" s="421"/>
      <c r="AP17" s="421"/>
      <c r="AQ17" s="421"/>
      <c r="AR17" s="421"/>
      <c r="AS17" s="421"/>
      <c r="AT17" s="422"/>
      <c r="AU17" s="423"/>
      <c r="AV17" s="424"/>
      <c r="AW17" s="424"/>
      <c r="AX17" s="424"/>
      <c r="AY17" s="425" t="s">
        <v>156</v>
      </c>
      <c r="AZ17" s="426"/>
      <c r="BA17" s="426"/>
      <c r="BB17" s="426"/>
      <c r="BC17" s="426"/>
      <c r="BD17" s="426"/>
      <c r="BE17" s="426"/>
      <c r="BF17" s="426"/>
      <c r="BG17" s="426"/>
      <c r="BH17" s="426"/>
      <c r="BI17" s="426"/>
      <c r="BJ17" s="426"/>
      <c r="BK17" s="426"/>
      <c r="BL17" s="426"/>
      <c r="BM17" s="427"/>
      <c r="BN17" s="391">
        <v>1479800</v>
      </c>
      <c r="BO17" s="392"/>
      <c r="BP17" s="392"/>
      <c r="BQ17" s="392"/>
      <c r="BR17" s="392"/>
      <c r="BS17" s="392"/>
      <c r="BT17" s="392"/>
      <c r="BU17" s="393"/>
      <c r="BV17" s="391">
        <v>1489872</v>
      </c>
      <c r="BW17" s="392"/>
      <c r="BX17" s="392"/>
      <c r="BY17" s="392"/>
      <c r="BZ17" s="392"/>
      <c r="CA17" s="392"/>
      <c r="CB17" s="392"/>
      <c r="CC17" s="393"/>
      <c r="CD17" s="185"/>
      <c r="CE17" s="505"/>
      <c r="CF17" s="505"/>
      <c r="CG17" s="505"/>
      <c r="CH17" s="505"/>
      <c r="CI17" s="505"/>
      <c r="CJ17" s="505"/>
      <c r="CK17" s="505"/>
      <c r="CL17" s="505"/>
      <c r="CM17" s="505"/>
      <c r="CN17" s="505"/>
      <c r="CO17" s="505"/>
      <c r="CP17" s="505"/>
      <c r="CQ17" s="505"/>
      <c r="CR17" s="505"/>
      <c r="CS17" s="506"/>
      <c r="CT17" s="388"/>
      <c r="CU17" s="389"/>
      <c r="CV17" s="389"/>
      <c r="CW17" s="389"/>
      <c r="CX17" s="389"/>
      <c r="CY17" s="389"/>
      <c r="CZ17" s="389"/>
      <c r="DA17" s="390"/>
      <c r="DB17" s="388"/>
      <c r="DC17" s="389"/>
      <c r="DD17" s="389"/>
      <c r="DE17" s="389"/>
      <c r="DF17" s="389"/>
      <c r="DG17" s="389"/>
      <c r="DH17" s="389"/>
      <c r="DI17" s="390"/>
    </row>
    <row r="18" spans="1:113" ht="18.75" customHeight="1" thickBot="1" x14ac:dyDescent="0.25">
      <c r="A18" s="172"/>
      <c r="B18" s="513" t="s">
        <v>157</v>
      </c>
      <c r="C18" s="434"/>
      <c r="D18" s="434"/>
      <c r="E18" s="514"/>
      <c r="F18" s="514"/>
      <c r="G18" s="514"/>
      <c r="H18" s="514"/>
      <c r="I18" s="514"/>
      <c r="J18" s="514"/>
      <c r="K18" s="514"/>
      <c r="L18" s="515">
        <v>65.510000000000005</v>
      </c>
      <c r="M18" s="515"/>
      <c r="N18" s="515"/>
      <c r="O18" s="515"/>
      <c r="P18" s="515"/>
      <c r="Q18" s="515"/>
      <c r="R18" s="516"/>
      <c r="S18" s="516"/>
      <c r="T18" s="516"/>
      <c r="U18" s="516"/>
      <c r="V18" s="517"/>
      <c r="W18" s="409"/>
      <c r="X18" s="410"/>
      <c r="Y18" s="410"/>
      <c r="Z18" s="410"/>
      <c r="AA18" s="410"/>
      <c r="AB18" s="401"/>
      <c r="AC18" s="518">
        <v>65</v>
      </c>
      <c r="AD18" s="519"/>
      <c r="AE18" s="519"/>
      <c r="AF18" s="519"/>
      <c r="AG18" s="520"/>
      <c r="AH18" s="518">
        <v>62.9</v>
      </c>
      <c r="AI18" s="519"/>
      <c r="AJ18" s="519"/>
      <c r="AK18" s="519"/>
      <c r="AL18" s="521"/>
      <c r="AM18" s="420"/>
      <c r="AN18" s="421"/>
      <c r="AO18" s="421"/>
      <c r="AP18" s="421"/>
      <c r="AQ18" s="421"/>
      <c r="AR18" s="421"/>
      <c r="AS18" s="421"/>
      <c r="AT18" s="422"/>
      <c r="AU18" s="423"/>
      <c r="AV18" s="424"/>
      <c r="AW18" s="424"/>
      <c r="AX18" s="424"/>
      <c r="AY18" s="425" t="s">
        <v>158</v>
      </c>
      <c r="AZ18" s="426"/>
      <c r="BA18" s="426"/>
      <c r="BB18" s="426"/>
      <c r="BC18" s="426"/>
      <c r="BD18" s="426"/>
      <c r="BE18" s="426"/>
      <c r="BF18" s="426"/>
      <c r="BG18" s="426"/>
      <c r="BH18" s="426"/>
      <c r="BI18" s="426"/>
      <c r="BJ18" s="426"/>
      <c r="BK18" s="426"/>
      <c r="BL18" s="426"/>
      <c r="BM18" s="427"/>
      <c r="BN18" s="391">
        <v>2742015</v>
      </c>
      <c r="BO18" s="392"/>
      <c r="BP18" s="392"/>
      <c r="BQ18" s="392"/>
      <c r="BR18" s="392"/>
      <c r="BS18" s="392"/>
      <c r="BT18" s="392"/>
      <c r="BU18" s="393"/>
      <c r="BV18" s="391">
        <v>2658174</v>
      </c>
      <c r="BW18" s="392"/>
      <c r="BX18" s="392"/>
      <c r="BY18" s="392"/>
      <c r="BZ18" s="392"/>
      <c r="CA18" s="392"/>
      <c r="CB18" s="392"/>
      <c r="CC18" s="393"/>
      <c r="CD18" s="185"/>
      <c r="CE18" s="505"/>
      <c r="CF18" s="505"/>
      <c r="CG18" s="505"/>
      <c r="CH18" s="505"/>
      <c r="CI18" s="505"/>
      <c r="CJ18" s="505"/>
      <c r="CK18" s="505"/>
      <c r="CL18" s="505"/>
      <c r="CM18" s="505"/>
      <c r="CN18" s="505"/>
      <c r="CO18" s="505"/>
      <c r="CP18" s="505"/>
      <c r="CQ18" s="505"/>
      <c r="CR18" s="505"/>
      <c r="CS18" s="506"/>
      <c r="CT18" s="388"/>
      <c r="CU18" s="389"/>
      <c r="CV18" s="389"/>
      <c r="CW18" s="389"/>
      <c r="CX18" s="389"/>
      <c r="CY18" s="389"/>
      <c r="CZ18" s="389"/>
      <c r="DA18" s="390"/>
      <c r="DB18" s="388"/>
      <c r="DC18" s="389"/>
      <c r="DD18" s="389"/>
      <c r="DE18" s="389"/>
      <c r="DF18" s="389"/>
      <c r="DG18" s="389"/>
      <c r="DH18" s="389"/>
      <c r="DI18" s="390"/>
    </row>
    <row r="19" spans="1:113" ht="18.75" customHeight="1" thickBot="1" x14ac:dyDescent="0.25">
      <c r="A19" s="172"/>
      <c r="B19" s="513" t="s">
        <v>159</v>
      </c>
      <c r="C19" s="434"/>
      <c r="D19" s="434"/>
      <c r="E19" s="514"/>
      <c r="F19" s="514"/>
      <c r="G19" s="514"/>
      <c r="H19" s="514"/>
      <c r="I19" s="514"/>
      <c r="J19" s="514"/>
      <c r="K19" s="514"/>
      <c r="L19" s="522">
        <v>110</v>
      </c>
      <c r="M19" s="522"/>
      <c r="N19" s="522"/>
      <c r="O19" s="522"/>
      <c r="P19" s="522"/>
      <c r="Q19" s="522"/>
      <c r="R19" s="523"/>
      <c r="S19" s="523"/>
      <c r="T19" s="523"/>
      <c r="U19" s="523"/>
      <c r="V19" s="524"/>
      <c r="W19" s="348"/>
      <c r="X19" s="349"/>
      <c r="Y19" s="349"/>
      <c r="Z19" s="349"/>
      <c r="AA19" s="349"/>
      <c r="AB19" s="349"/>
      <c r="AC19" s="500"/>
      <c r="AD19" s="500"/>
      <c r="AE19" s="500"/>
      <c r="AF19" s="500"/>
      <c r="AG19" s="500"/>
      <c r="AH19" s="500"/>
      <c r="AI19" s="500"/>
      <c r="AJ19" s="500"/>
      <c r="AK19" s="500"/>
      <c r="AL19" s="501"/>
      <c r="AM19" s="420"/>
      <c r="AN19" s="421"/>
      <c r="AO19" s="421"/>
      <c r="AP19" s="421"/>
      <c r="AQ19" s="421"/>
      <c r="AR19" s="421"/>
      <c r="AS19" s="421"/>
      <c r="AT19" s="422"/>
      <c r="AU19" s="423"/>
      <c r="AV19" s="424"/>
      <c r="AW19" s="424"/>
      <c r="AX19" s="424"/>
      <c r="AY19" s="425" t="s">
        <v>160</v>
      </c>
      <c r="AZ19" s="426"/>
      <c r="BA19" s="426"/>
      <c r="BB19" s="426"/>
      <c r="BC19" s="426"/>
      <c r="BD19" s="426"/>
      <c r="BE19" s="426"/>
      <c r="BF19" s="426"/>
      <c r="BG19" s="426"/>
      <c r="BH19" s="426"/>
      <c r="BI19" s="426"/>
      <c r="BJ19" s="426"/>
      <c r="BK19" s="426"/>
      <c r="BL19" s="426"/>
      <c r="BM19" s="427"/>
      <c r="BN19" s="391">
        <v>4347792</v>
      </c>
      <c r="BO19" s="392"/>
      <c r="BP19" s="392"/>
      <c r="BQ19" s="392"/>
      <c r="BR19" s="392"/>
      <c r="BS19" s="392"/>
      <c r="BT19" s="392"/>
      <c r="BU19" s="393"/>
      <c r="BV19" s="391">
        <v>4194092</v>
      </c>
      <c r="BW19" s="392"/>
      <c r="BX19" s="392"/>
      <c r="BY19" s="392"/>
      <c r="BZ19" s="392"/>
      <c r="CA19" s="392"/>
      <c r="CB19" s="392"/>
      <c r="CC19" s="393"/>
      <c r="CD19" s="185"/>
      <c r="CE19" s="505"/>
      <c r="CF19" s="505"/>
      <c r="CG19" s="505"/>
      <c r="CH19" s="505"/>
      <c r="CI19" s="505"/>
      <c r="CJ19" s="505"/>
      <c r="CK19" s="505"/>
      <c r="CL19" s="505"/>
      <c r="CM19" s="505"/>
      <c r="CN19" s="505"/>
      <c r="CO19" s="505"/>
      <c r="CP19" s="505"/>
      <c r="CQ19" s="505"/>
      <c r="CR19" s="505"/>
      <c r="CS19" s="506"/>
      <c r="CT19" s="388"/>
      <c r="CU19" s="389"/>
      <c r="CV19" s="389"/>
      <c r="CW19" s="389"/>
      <c r="CX19" s="389"/>
      <c r="CY19" s="389"/>
      <c r="CZ19" s="389"/>
      <c r="DA19" s="390"/>
      <c r="DB19" s="388"/>
      <c r="DC19" s="389"/>
      <c r="DD19" s="389"/>
      <c r="DE19" s="389"/>
      <c r="DF19" s="389"/>
      <c r="DG19" s="389"/>
      <c r="DH19" s="389"/>
      <c r="DI19" s="390"/>
    </row>
    <row r="20" spans="1:113" ht="18.75" customHeight="1" thickBot="1" x14ac:dyDescent="0.25">
      <c r="A20" s="172"/>
      <c r="B20" s="513" t="s">
        <v>161</v>
      </c>
      <c r="C20" s="434"/>
      <c r="D20" s="434"/>
      <c r="E20" s="514"/>
      <c r="F20" s="514"/>
      <c r="G20" s="514"/>
      <c r="H20" s="514"/>
      <c r="I20" s="514"/>
      <c r="J20" s="514"/>
      <c r="K20" s="514"/>
      <c r="L20" s="522">
        <v>2636</v>
      </c>
      <c r="M20" s="522"/>
      <c r="N20" s="522"/>
      <c r="O20" s="522"/>
      <c r="P20" s="522"/>
      <c r="Q20" s="522"/>
      <c r="R20" s="523"/>
      <c r="S20" s="523"/>
      <c r="T20" s="523"/>
      <c r="U20" s="523"/>
      <c r="V20" s="524"/>
      <c r="W20" s="409"/>
      <c r="X20" s="410"/>
      <c r="Y20" s="410"/>
      <c r="Z20" s="410"/>
      <c r="AA20" s="410"/>
      <c r="AB20" s="410"/>
      <c r="AC20" s="525"/>
      <c r="AD20" s="525"/>
      <c r="AE20" s="525"/>
      <c r="AF20" s="525"/>
      <c r="AG20" s="525"/>
      <c r="AH20" s="525"/>
      <c r="AI20" s="525"/>
      <c r="AJ20" s="525"/>
      <c r="AK20" s="525"/>
      <c r="AL20" s="526"/>
      <c r="AM20" s="527"/>
      <c r="AN20" s="446"/>
      <c r="AO20" s="446"/>
      <c r="AP20" s="446"/>
      <c r="AQ20" s="446"/>
      <c r="AR20" s="446"/>
      <c r="AS20" s="446"/>
      <c r="AT20" s="447"/>
      <c r="AU20" s="528"/>
      <c r="AV20" s="529"/>
      <c r="AW20" s="529"/>
      <c r="AX20" s="530"/>
      <c r="AY20" s="425"/>
      <c r="AZ20" s="426"/>
      <c r="BA20" s="426"/>
      <c r="BB20" s="426"/>
      <c r="BC20" s="426"/>
      <c r="BD20" s="426"/>
      <c r="BE20" s="426"/>
      <c r="BF20" s="426"/>
      <c r="BG20" s="426"/>
      <c r="BH20" s="426"/>
      <c r="BI20" s="426"/>
      <c r="BJ20" s="426"/>
      <c r="BK20" s="426"/>
      <c r="BL20" s="426"/>
      <c r="BM20" s="427"/>
      <c r="BN20" s="391"/>
      <c r="BO20" s="392"/>
      <c r="BP20" s="392"/>
      <c r="BQ20" s="392"/>
      <c r="BR20" s="392"/>
      <c r="BS20" s="392"/>
      <c r="BT20" s="392"/>
      <c r="BU20" s="393"/>
      <c r="BV20" s="391"/>
      <c r="BW20" s="392"/>
      <c r="BX20" s="392"/>
      <c r="BY20" s="392"/>
      <c r="BZ20" s="392"/>
      <c r="CA20" s="392"/>
      <c r="CB20" s="392"/>
      <c r="CC20" s="393"/>
      <c r="CD20" s="185"/>
      <c r="CE20" s="505"/>
      <c r="CF20" s="505"/>
      <c r="CG20" s="505"/>
      <c r="CH20" s="505"/>
      <c r="CI20" s="505"/>
      <c r="CJ20" s="505"/>
      <c r="CK20" s="505"/>
      <c r="CL20" s="505"/>
      <c r="CM20" s="505"/>
      <c r="CN20" s="505"/>
      <c r="CO20" s="505"/>
      <c r="CP20" s="505"/>
      <c r="CQ20" s="505"/>
      <c r="CR20" s="505"/>
      <c r="CS20" s="506"/>
      <c r="CT20" s="388"/>
      <c r="CU20" s="389"/>
      <c r="CV20" s="389"/>
      <c r="CW20" s="389"/>
      <c r="CX20" s="389"/>
      <c r="CY20" s="389"/>
      <c r="CZ20" s="389"/>
      <c r="DA20" s="390"/>
      <c r="DB20" s="388"/>
      <c r="DC20" s="389"/>
      <c r="DD20" s="389"/>
      <c r="DE20" s="389"/>
      <c r="DF20" s="389"/>
      <c r="DG20" s="389"/>
      <c r="DH20" s="389"/>
      <c r="DI20" s="390"/>
    </row>
    <row r="21" spans="1:113" ht="18.75" customHeight="1" thickBot="1" x14ac:dyDescent="0.25">
      <c r="A21" s="172"/>
      <c r="B21" s="531" t="s">
        <v>162</v>
      </c>
      <c r="C21" s="532"/>
      <c r="D21" s="532"/>
      <c r="E21" s="532"/>
      <c r="F21" s="532"/>
      <c r="G21" s="532"/>
      <c r="H21" s="532"/>
      <c r="I21" s="532"/>
      <c r="J21" s="532"/>
      <c r="K21" s="532"/>
      <c r="L21" s="532"/>
      <c r="M21" s="532"/>
      <c r="N21" s="532"/>
      <c r="O21" s="532"/>
      <c r="P21" s="532"/>
      <c r="Q21" s="532"/>
      <c r="R21" s="532"/>
      <c r="S21" s="532"/>
      <c r="T21" s="532"/>
      <c r="U21" s="532"/>
      <c r="V21" s="532"/>
      <c r="W21" s="532"/>
      <c r="X21" s="532"/>
      <c r="Y21" s="532"/>
      <c r="Z21" s="532"/>
      <c r="AA21" s="532"/>
      <c r="AB21" s="532"/>
      <c r="AC21" s="532"/>
      <c r="AD21" s="532"/>
      <c r="AE21" s="532"/>
      <c r="AF21" s="532"/>
      <c r="AG21" s="532"/>
      <c r="AH21" s="532"/>
      <c r="AI21" s="532"/>
      <c r="AJ21" s="532"/>
      <c r="AK21" s="532"/>
      <c r="AL21" s="532"/>
      <c r="AM21" s="532"/>
      <c r="AN21" s="532"/>
      <c r="AO21" s="532"/>
      <c r="AP21" s="532"/>
      <c r="AQ21" s="532"/>
      <c r="AR21" s="532"/>
      <c r="AS21" s="532"/>
      <c r="AT21" s="532"/>
      <c r="AU21" s="532"/>
      <c r="AV21" s="532"/>
      <c r="AW21" s="532"/>
      <c r="AX21" s="533"/>
      <c r="AY21" s="507"/>
      <c r="AZ21" s="508"/>
      <c r="BA21" s="508"/>
      <c r="BB21" s="508"/>
      <c r="BC21" s="508"/>
      <c r="BD21" s="508"/>
      <c r="BE21" s="508"/>
      <c r="BF21" s="508"/>
      <c r="BG21" s="508"/>
      <c r="BH21" s="508"/>
      <c r="BI21" s="508"/>
      <c r="BJ21" s="508"/>
      <c r="BK21" s="508"/>
      <c r="BL21" s="508"/>
      <c r="BM21" s="509"/>
      <c r="BN21" s="510"/>
      <c r="BO21" s="511"/>
      <c r="BP21" s="511"/>
      <c r="BQ21" s="511"/>
      <c r="BR21" s="511"/>
      <c r="BS21" s="511"/>
      <c r="BT21" s="511"/>
      <c r="BU21" s="512"/>
      <c r="BV21" s="510"/>
      <c r="BW21" s="511"/>
      <c r="BX21" s="511"/>
      <c r="BY21" s="511"/>
      <c r="BZ21" s="511"/>
      <c r="CA21" s="511"/>
      <c r="CB21" s="511"/>
      <c r="CC21" s="512"/>
      <c r="CD21" s="185"/>
      <c r="CE21" s="505"/>
      <c r="CF21" s="505"/>
      <c r="CG21" s="505"/>
      <c r="CH21" s="505"/>
      <c r="CI21" s="505"/>
      <c r="CJ21" s="505"/>
      <c r="CK21" s="505"/>
      <c r="CL21" s="505"/>
      <c r="CM21" s="505"/>
      <c r="CN21" s="505"/>
      <c r="CO21" s="505"/>
      <c r="CP21" s="505"/>
      <c r="CQ21" s="505"/>
      <c r="CR21" s="505"/>
      <c r="CS21" s="506"/>
      <c r="CT21" s="388"/>
      <c r="CU21" s="389"/>
      <c r="CV21" s="389"/>
      <c r="CW21" s="389"/>
      <c r="CX21" s="389"/>
      <c r="CY21" s="389"/>
      <c r="CZ21" s="389"/>
      <c r="DA21" s="390"/>
      <c r="DB21" s="388"/>
      <c r="DC21" s="389"/>
      <c r="DD21" s="389"/>
      <c r="DE21" s="389"/>
      <c r="DF21" s="389"/>
      <c r="DG21" s="389"/>
      <c r="DH21" s="389"/>
      <c r="DI21" s="390"/>
    </row>
    <row r="22" spans="1:113" ht="18.75" customHeight="1" x14ac:dyDescent="0.2">
      <c r="A22" s="172"/>
      <c r="B22" s="561" t="s">
        <v>163</v>
      </c>
      <c r="C22" s="535"/>
      <c r="D22" s="536"/>
      <c r="E22" s="403" t="s">
        <v>1</v>
      </c>
      <c r="F22" s="408"/>
      <c r="G22" s="408"/>
      <c r="H22" s="408"/>
      <c r="I22" s="408"/>
      <c r="J22" s="408"/>
      <c r="K22" s="398"/>
      <c r="L22" s="403" t="s">
        <v>164</v>
      </c>
      <c r="M22" s="408"/>
      <c r="N22" s="408"/>
      <c r="O22" s="408"/>
      <c r="P22" s="398"/>
      <c r="Q22" s="566" t="s">
        <v>165</v>
      </c>
      <c r="R22" s="567"/>
      <c r="S22" s="567"/>
      <c r="T22" s="567"/>
      <c r="U22" s="567"/>
      <c r="V22" s="568"/>
      <c r="W22" s="534" t="s">
        <v>166</v>
      </c>
      <c r="X22" s="535"/>
      <c r="Y22" s="536"/>
      <c r="Z22" s="403" t="s">
        <v>1</v>
      </c>
      <c r="AA22" s="408"/>
      <c r="AB22" s="408"/>
      <c r="AC22" s="408"/>
      <c r="AD22" s="408"/>
      <c r="AE22" s="408"/>
      <c r="AF22" s="408"/>
      <c r="AG22" s="398"/>
      <c r="AH22" s="572" t="s">
        <v>167</v>
      </c>
      <c r="AI22" s="408"/>
      <c r="AJ22" s="408"/>
      <c r="AK22" s="408"/>
      <c r="AL22" s="398"/>
      <c r="AM22" s="572" t="s">
        <v>168</v>
      </c>
      <c r="AN22" s="573"/>
      <c r="AO22" s="573"/>
      <c r="AP22" s="573"/>
      <c r="AQ22" s="573"/>
      <c r="AR22" s="574"/>
      <c r="AS22" s="566" t="s">
        <v>165</v>
      </c>
      <c r="AT22" s="567"/>
      <c r="AU22" s="567"/>
      <c r="AV22" s="567"/>
      <c r="AW22" s="567"/>
      <c r="AX22" s="578"/>
      <c r="AY22" s="351" t="s">
        <v>169</v>
      </c>
      <c r="AZ22" s="352"/>
      <c r="BA22" s="352"/>
      <c r="BB22" s="352"/>
      <c r="BC22" s="352"/>
      <c r="BD22" s="352"/>
      <c r="BE22" s="352"/>
      <c r="BF22" s="352"/>
      <c r="BG22" s="352"/>
      <c r="BH22" s="352"/>
      <c r="BI22" s="352"/>
      <c r="BJ22" s="352"/>
      <c r="BK22" s="352"/>
      <c r="BL22" s="352"/>
      <c r="BM22" s="353"/>
      <c r="BN22" s="354">
        <v>4011238</v>
      </c>
      <c r="BO22" s="355"/>
      <c r="BP22" s="355"/>
      <c r="BQ22" s="355"/>
      <c r="BR22" s="355"/>
      <c r="BS22" s="355"/>
      <c r="BT22" s="355"/>
      <c r="BU22" s="356"/>
      <c r="BV22" s="354">
        <v>4010653</v>
      </c>
      <c r="BW22" s="355"/>
      <c r="BX22" s="355"/>
      <c r="BY22" s="355"/>
      <c r="BZ22" s="355"/>
      <c r="CA22" s="355"/>
      <c r="CB22" s="355"/>
      <c r="CC22" s="356"/>
      <c r="CD22" s="185"/>
      <c r="CE22" s="505"/>
      <c r="CF22" s="505"/>
      <c r="CG22" s="505"/>
      <c r="CH22" s="505"/>
      <c r="CI22" s="505"/>
      <c r="CJ22" s="505"/>
      <c r="CK22" s="505"/>
      <c r="CL22" s="505"/>
      <c r="CM22" s="505"/>
      <c r="CN22" s="505"/>
      <c r="CO22" s="505"/>
      <c r="CP22" s="505"/>
      <c r="CQ22" s="505"/>
      <c r="CR22" s="505"/>
      <c r="CS22" s="506"/>
      <c r="CT22" s="388"/>
      <c r="CU22" s="389"/>
      <c r="CV22" s="389"/>
      <c r="CW22" s="389"/>
      <c r="CX22" s="389"/>
      <c r="CY22" s="389"/>
      <c r="CZ22" s="389"/>
      <c r="DA22" s="390"/>
      <c r="DB22" s="388"/>
      <c r="DC22" s="389"/>
      <c r="DD22" s="389"/>
      <c r="DE22" s="389"/>
      <c r="DF22" s="389"/>
      <c r="DG22" s="389"/>
      <c r="DH22" s="389"/>
      <c r="DI22" s="390"/>
    </row>
    <row r="23" spans="1:113" ht="18.75" customHeight="1" x14ac:dyDescent="0.2">
      <c r="A23" s="172"/>
      <c r="B23" s="562"/>
      <c r="C23" s="538"/>
      <c r="D23" s="539"/>
      <c r="E23" s="377"/>
      <c r="F23" s="382"/>
      <c r="G23" s="382"/>
      <c r="H23" s="382"/>
      <c r="I23" s="382"/>
      <c r="J23" s="382"/>
      <c r="K23" s="371"/>
      <c r="L23" s="377"/>
      <c r="M23" s="382"/>
      <c r="N23" s="382"/>
      <c r="O23" s="382"/>
      <c r="P23" s="371"/>
      <c r="Q23" s="569"/>
      <c r="R23" s="570"/>
      <c r="S23" s="570"/>
      <c r="T23" s="570"/>
      <c r="U23" s="570"/>
      <c r="V23" s="571"/>
      <c r="W23" s="537"/>
      <c r="X23" s="538"/>
      <c r="Y23" s="539"/>
      <c r="Z23" s="377"/>
      <c r="AA23" s="382"/>
      <c r="AB23" s="382"/>
      <c r="AC23" s="382"/>
      <c r="AD23" s="382"/>
      <c r="AE23" s="382"/>
      <c r="AF23" s="382"/>
      <c r="AG23" s="371"/>
      <c r="AH23" s="377"/>
      <c r="AI23" s="382"/>
      <c r="AJ23" s="382"/>
      <c r="AK23" s="382"/>
      <c r="AL23" s="371"/>
      <c r="AM23" s="575"/>
      <c r="AN23" s="576"/>
      <c r="AO23" s="576"/>
      <c r="AP23" s="576"/>
      <c r="AQ23" s="576"/>
      <c r="AR23" s="577"/>
      <c r="AS23" s="569"/>
      <c r="AT23" s="570"/>
      <c r="AU23" s="570"/>
      <c r="AV23" s="570"/>
      <c r="AW23" s="570"/>
      <c r="AX23" s="579"/>
      <c r="AY23" s="425" t="s">
        <v>170</v>
      </c>
      <c r="AZ23" s="426"/>
      <c r="BA23" s="426"/>
      <c r="BB23" s="426"/>
      <c r="BC23" s="426"/>
      <c r="BD23" s="426"/>
      <c r="BE23" s="426"/>
      <c r="BF23" s="426"/>
      <c r="BG23" s="426"/>
      <c r="BH23" s="426"/>
      <c r="BI23" s="426"/>
      <c r="BJ23" s="426"/>
      <c r="BK23" s="426"/>
      <c r="BL23" s="426"/>
      <c r="BM23" s="427"/>
      <c r="BN23" s="391">
        <v>3500017</v>
      </c>
      <c r="BO23" s="392"/>
      <c r="BP23" s="392"/>
      <c r="BQ23" s="392"/>
      <c r="BR23" s="392"/>
      <c r="BS23" s="392"/>
      <c r="BT23" s="392"/>
      <c r="BU23" s="393"/>
      <c r="BV23" s="391">
        <v>3510266</v>
      </c>
      <c r="BW23" s="392"/>
      <c r="BX23" s="392"/>
      <c r="BY23" s="392"/>
      <c r="BZ23" s="392"/>
      <c r="CA23" s="392"/>
      <c r="CB23" s="392"/>
      <c r="CC23" s="393"/>
      <c r="CD23" s="185"/>
      <c r="CE23" s="505"/>
      <c r="CF23" s="505"/>
      <c r="CG23" s="505"/>
      <c r="CH23" s="505"/>
      <c r="CI23" s="505"/>
      <c r="CJ23" s="505"/>
      <c r="CK23" s="505"/>
      <c r="CL23" s="505"/>
      <c r="CM23" s="505"/>
      <c r="CN23" s="505"/>
      <c r="CO23" s="505"/>
      <c r="CP23" s="505"/>
      <c r="CQ23" s="505"/>
      <c r="CR23" s="505"/>
      <c r="CS23" s="506"/>
      <c r="CT23" s="388"/>
      <c r="CU23" s="389"/>
      <c r="CV23" s="389"/>
      <c r="CW23" s="389"/>
      <c r="CX23" s="389"/>
      <c r="CY23" s="389"/>
      <c r="CZ23" s="389"/>
      <c r="DA23" s="390"/>
      <c r="DB23" s="388"/>
      <c r="DC23" s="389"/>
      <c r="DD23" s="389"/>
      <c r="DE23" s="389"/>
      <c r="DF23" s="389"/>
      <c r="DG23" s="389"/>
      <c r="DH23" s="389"/>
      <c r="DI23" s="390"/>
    </row>
    <row r="24" spans="1:113" ht="18.75" customHeight="1" thickBot="1" x14ac:dyDescent="0.25">
      <c r="A24" s="172"/>
      <c r="B24" s="562"/>
      <c r="C24" s="538"/>
      <c r="D24" s="539"/>
      <c r="E24" s="441" t="s">
        <v>171</v>
      </c>
      <c r="F24" s="421"/>
      <c r="G24" s="421"/>
      <c r="H24" s="421"/>
      <c r="I24" s="421"/>
      <c r="J24" s="421"/>
      <c r="K24" s="422"/>
      <c r="L24" s="442">
        <v>1</v>
      </c>
      <c r="M24" s="443"/>
      <c r="N24" s="443"/>
      <c r="O24" s="443"/>
      <c r="P24" s="485"/>
      <c r="Q24" s="442">
        <v>7880</v>
      </c>
      <c r="R24" s="443"/>
      <c r="S24" s="443"/>
      <c r="T24" s="443"/>
      <c r="U24" s="443"/>
      <c r="V24" s="485"/>
      <c r="W24" s="537"/>
      <c r="X24" s="538"/>
      <c r="Y24" s="539"/>
      <c r="Z24" s="441" t="s">
        <v>172</v>
      </c>
      <c r="AA24" s="421"/>
      <c r="AB24" s="421"/>
      <c r="AC24" s="421"/>
      <c r="AD24" s="421"/>
      <c r="AE24" s="421"/>
      <c r="AF24" s="421"/>
      <c r="AG24" s="422"/>
      <c r="AH24" s="442">
        <v>106</v>
      </c>
      <c r="AI24" s="443"/>
      <c r="AJ24" s="443"/>
      <c r="AK24" s="443"/>
      <c r="AL24" s="485"/>
      <c r="AM24" s="442">
        <v>310474</v>
      </c>
      <c r="AN24" s="443"/>
      <c r="AO24" s="443"/>
      <c r="AP24" s="443"/>
      <c r="AQ24" s="443"/>
      <c r="AR24" s="485"/>
      <c r="AS24" s="442">
        <v>2929</v>
      </c>
      <c r="AT24" s="443"/>
      <c r="AU24" s="443"/>
      <c r="AV24" s="443"/>
      <c r="AW24" s="443"/>
      <c r="AX24" s="444"/>
      <c r="AY24" s="507" t="s">
        <v>173</v>
      </c>
      <c r="AZ24" s="508"/>
      <c r="BA24" s="508"/>
      <c r="BB24" s="508"/>
      <c r="BC24" s="508"/>
      <c r="BD24" s="508"/>
      <c r="BE24" s="508"/>
      <c r="BF24" s="508"/>
      <c r="BG24" s="508"/>
      <c r="BH24" s="508"/>
      <c r="BI24" s="508"/>
      <c r="BJ24" s="508"/>
      <c r="BK24" s="508"/>
      <c r="BL24" s="508"/>
      <c r="BM24" s="509"/>
      <c r="BN24" s="391">
        <v>1683680</v>
      </c>
      <c r="BO24" s="392"/>
      <c r="BP24" s="392"/>
      <c r="BQ24" s="392"/>
      <c r="BR24" s="392"/>
      <c r="BS24" s="392"/>
      <c r="BT24" s="392"/>
      <c r="BU24" s="393"/>
      <c r="BV24" s="391">
        <v>1656307</v>
      </c>
      <c r="BW24" s="392"/>
      <c r="BX24" s="392"/>
      <c r="BY24" s="392"/>
      <c r="BZ24" s="392"/>
      <c r="CA24" s="392"/>
      <c r="CB24" s="392"/>
      <c r="CC24" s="393"/>
      <c r="CD24" s="185"/>
      <c r="CE24" s="505"/>
      <c r="CF24" s="505"/>
      <c r="CG24" s="505"/>
      <c r="CH24" s="505"/>
      <c r="CI24" s="505"/>
      <c r="CJ24" s="505"/>
      <c r="CK24" s="505"/>
      <c r="CL24" s="505"/>
      <c r="CM24" s="505"/>
      <c r="CN24" s="505"/>
      <c r="CO24" s="505"/>
      <c r="CP24" s="505"/>
      <c r="CQ24" s="505"/>
      <c r="CR24" s="505"/>
      <c r="CS24" s="506"/>
      <c r="CT24" s="388"/>
      <c r="CU24" s="389"/>
      <c r="CV24" s="389"/>
      <c r="CW24" s="389"/>
      <c r="CX24" s="389"/>
      <c r="CY24" s="389"/>
      <c r="CZ24" s="389"/>
      <c r="DA24" s="390"/>
      <c r="DB24" s="388"/>
      <c r="DC24" s="389"/>
      <c r="DD24" s="389"/>
      <c r="DE24" s="389"/>
      <c r="DF24" s="389"/>
      <c r="DG24" s="389"/>
      <c r="DH24" s="389"/>
      <c r="DI24" s="390"/>
    </row>
    <row r="25" spans="1:113" ht="18.75" customHeight="1" x14ac:dyDescent="0.2">
      <c r="A25" s="172"/>
      <c r="B25" s="562"/>
      <c r="C25" s="538"/>
      <c r="D25" s="539"/>
      <c r="E25" s="441" t="s">
        <v>174</v>
      </c>
      <c r="F25" s="421"/>
      <c r="G25" s="421"/>
      <c r="H25" s="421"/>
      <c r="I25" s="421"/>
      <c r="J25" s="421"/>
      <c r="K25" s="422"/>
      <c r="L25" s="442">
        <v>1</v>
      </c>
      <c r="M25" s="443"/>
      <c r="N25" s="443"/>
      <c r="O25" s="443"/>
      <c r="P25" s="485"/>
      <c r="Q25" s="442">
        <v>6390</v>
      </c>
      <c r="R25" s="443"/>
      <c r="S25" s="443"/>
      <c r="T25" s="443"/>
      <c r="U25" s="443"/>
      <c r="V25" s="485"/>
      <c r="W25" s="537"/>
      <c r="X25" s="538"/>
      <c r="Y25" s="539"/>
      <c r="Z25" s="441" t="s">
        <v>175</v>
      </c>
      <c r="AA25" s="421"/>
      <c r="AB25" s="421"/>
      <c r="AC25" s="421"/>
      <c r="AD25" s="421"/>
      <c r="AE25" s="421"/>
      <c r="AF25" s="421"/>
      <c r="AG25" s="422"/>
      <c r="AH25" s="442" t="s">
        <v>128</v>
      </c>
      <c r="AI25" s="443"/>
      <c r="AJ25" s="443"/>
      <c r="AK25" s="443"/>
      <c r="AL25" s="485"/>
      <c r="AM25" s="442" t="s">
        <v>138</v>
      </c>
      <c r="AN25" s="443"/>
      <c r="AO25" s="443"/>
      <c r="AP25" s="443"/>
      <c r="AQ25" s="443"/>
      <c r="AR25" s="485"/>
      <c r="AS25" s="442" t="s">
        <v>138</v>
      </c>
      <c r="AT25" s="443"/>
      <c r="AU25" s="443"/>
      <c r="AV25" s="443"/>
      <c r="AW25" s="443"/>
      <c r="AX25" s="444"/>
      <c r="AY25" s="351" t="s">
        <v>176</v>
      </c>
      <c r="AZ25" s="352"/>
      <c r="BA25" s="352"/>
      <c r="BB25" s="352"/>
      <c r="BC25" s="352"/>
      <c r="BD25" s="352"/>
      <c r="BE25" s="352"/>
      <c r="BF25" s="352"/>
      <c r="BG25" s="352"/>
      <c r="BH25" s="352"/>
      <c r="BI25" s="352"/>
      <c r="BJ25" s="352"/>
      <c r="BK25" s="352"/>
      <c r="BL25" s="352"/>
      <c r="BM25" s="353"/>
      <c r="BN25" s="354">
        <v>562010</v>
      </c>
      <c r="BO25" s="355"/>
      <c r="BP25" s="355"/>
      <c r="BQ25" s="355"/>
      <c r="BR25" s="355"/>
      <c r="BS25" s="355"/>
      <c r="BT25" s="355"/>
      <c r="BU25" s="356"/>
      <c r="BV25" s="354">
        <v>653592</v>
      </c>
      <c r="BW25" s="355"/>
      <c r="BX25" s="355"/>
      <c r="BY25" s="355"/>
      <c r="BZ25" s="355"/>
      <c r="CA25" s="355"/>
      <c r="CB25" s="355"/>
      <c r="CC25" s="356"/>
      <c r="CD25" s="185"/>
      <c r="CE25" s="505"/>
      <c r="CF25" s="505"/>
      <c r="CG25" s="505"/>
      <c r="CH25" s="505"/>
      <c r="CI25" s="505"/>
      <c r="CJ25" s="505"/>
      <c r="CK25" s="505"/>
      <c r="CL25" s="505"/>
      <c r="CM25" s="505"/>
      <c r="CN25" s="505"/>
      <c r="CO25" s="505"/>
      <c r="CP25" s="505"/>
      <c r="CQ25" s="505"/>
      <c r="CR25" s="505"/>
      <c r="CS25" s="506"/>
      <c r="CT25" s="388"/>
      <c r="CU25" s="389"/>
      <c r="CV25" s="389"/>
      <c r="CW25" s="389"/>
      <c r="CX25" s="389"/>
      <c r="CY25" s="389"/>
      <c r="CZ25" s="389"/>
      <c r="DA25" s="390"/>
      <c r="DB25" s="388"/>
      <c r="DC25" s="389"/>
      <c r="DD25" s="389"/>
      <c r="DE25" s="389"/>
      <c r="DF25" s="389"/>
      <c r="DG25" s="389"/>
      <c r="DH25" s="389"/>
      <c r="DI25" s="390"/>
    </row>
    <row r="26" spans="1:113" ht="18.75" customHeight="1" x14ac:dyDescent="0.2">
      <c r="A26" s="172"/>
      <c r="B26" s="562"/>
      <c r="C26" s="538"/>
      <c r="D26" s="539"/>
      <c r="E26" s="441" t="s">
        <v>177</v>
      </c>
      <c r="F26" s="421"/>
      <c r="G26" s="421"/>
      <c r="H26" s="421"/>
      <c r="I26" s="421"/>
      <c r="J26" s="421"/>
      <c r="K26" s="422"/>
      <c r="L26" s="442">
        <v>1</v>
      </c>
      <c r="M26" s="443"/>
      <c r="N26" s="443"/>
      <c r="O26" s="443"/>
      <c r="P26" s="485"/>
      <c r="Q26" s="442">
        <v>5770</v>
      </c>
      <c r="R26" s="443"/>
      <c r="S26" s="443"/>
      <c r="T26" s="443"/>
      <c r="U26" s="443"/>
      <c r="V26" s="485"/>
      <c r="W26" s="537"/>
      <c r="X26" s="538"/>
      <c r="Y26" s="539"/>
      <c r="Z26" s="441" t="s">
        <v>178</v>
      </c>
      <c r="AA26" s="543"/>
      <c r="AB26" s="543"/>
      <c r="AC26" s="543"/>
      <c r="AD26" s="543"/>
      <c r="AE26" s="543"/>
      <c r="AF26" s="543"/>
      <c r="AG26" s="544"/>
      <c r="AH26" s="442">
        <v>5</v>
      </c>
      <c r="AI26" s="443"/>
      <c r="AJ26" s="443"/>
      <c r="AK26" s="443"/>
      <c r="AL26" s="485"/>
      <c r="AM26" s="442">
        <v>11780</v>
      </c>
      <c r="AN26" s="443"/>
      <c r="AO26" s="443"/>
      <c r="AP26" s="443"/>
      <c r="AQ26" s="443"/>
      <c r="AR26" s="485"/>
      <c r="AS26" s="442">
        <v>2356</v>
      </c>
      <c r="AT26" s="443"/>
      <c r="AU26" s="443"/>
      <c r="AV26" s="443"/>
      <c r="AW26" s="443"/>
      <c r="AX26" s="444"/>
      <c r="AY26" s="394" t="s">
        <v>179</v>
      </c>
      <c r="AZ26" s="395"/>
      <c r="BA26" s="395"/>
      <c r="BB26" s="395"/>
      <c r="BC26" s="395"/>
      <c r="BD26" s="395"/>
      <c r="BE26" s="395"/>
      <c r="BF26" s="395"/>
      <c r="BG26" s="395"/>
      <c r="BH26" s="395"/>
      <c r="BI26" s="395"/>
      <c r="BJ26" s="395"/>
      <c r="BK26" s="395"/>
      <c r="BL26" s="395"/>
      <c r="BM26" s="396"/>
      <c r="BN26" s="391" t="s">
        <v>138</v>
      </c>
      <c r="BO26" s="392"/>
      <c r="BP26" s="392"/>
      <c r="BQ26" s="392"/>
      <c r="BR26" s="392"/>
      <c r="BS26" s="392"/>
      <c r="BT26" s="392"/>
      <c r="BU26" s="393"/>
      <c r="BV26" s="391" t="s">
        <v>138</v>
      </c>
      <c r="BW26" s="392"/>
      <c r="BX26" s="392"/>
      <c r="BY26" s="392"/>
      <c r="BZ26" s="392"/>
      <c r="CA26" s="392"/>
      <c r="CB26" s="392"/>
      <c r="CC26" s="393"/>
      <c r="CD26" s="185"/>
      <c r="CE26" s="505"/>
      <c r="CF26" s="505"/>
      <c r="CG26" s="505"/>
      <c r="CH26" s="505"/>
      <c r="CI26" s="505"/>
      <c r="CJ26" s="505"/>
      <c r="CK26" s="505"/>
      <c r="CL26" s="505"/>
      <c r="CM26" s="505"/>
      <c r="CN26" s="505"/>
      <c r="CO26" s="505"/>
      <c r="CP26" s="505"/>
      <c r="CQ26" s="505"/>
      <c r="CR26" s="505"/>
      <c r="CS26" s="506"/>
      <c r="CT26" s="388"/>
      <c r="CU26" s="389"/>
      <c r="CV26" s="389"/>
      <c r="CW26" s="389"/>
      <c r="CX26" s="389"/>
      <c r="CY26" s="389"/>
      <c r="CZ26" s="389"/>
      <c r="DA26" s="390"/>
      <c r="DB26" s="388"/>
      <c r="DC26" s="389"/>
      <c r="DD26" s="389"/>
      <c r="DE26" s="389"/>
      <c r="DF26" s="389"/>
      <c r="DG26" s="389"/>
      <c r="DH26" s="389"/>
      <c r="DI26" s="390"/>
    </row>
    <row r="27" spans="1:113" ht="18.75" customHeight="1" thickBot="1" x14ac:dyDescent="0.25">
      <c r="A27" s="172"/>
      <c r="B27" s="562"/>
      <c r="C27" s="538"/>
      <c r="D27" s="539"/>
      <c r="E27" s="441" t="s">
        <v>180</v>
      </c>
      <c r="F27" s="421"/>
      <c r="G27" s="421"/>
      <c r="H27" s="421"/>
      <c r="I27" s="421"/>
      <c r="J27" s="421"/>
      <c r="K27" s="422"/>
      <c r="L27" s="442">
        <v>1</v>
      </c>
      <c r="M27" s="443"/>
      <c r="N27" s="443"/>
      <c r="O27" s="443"/>
      <c r="P27" s="485"/>
      <c r="Q27" s="442">
        <v>2840</v>
      </c>
      <c r="R27" s="443"/>
      <c r="S27" s="443"/>
      <c r="T27" s="443"/>
      <c r="U27" s="443"/>
      <c r="V27" s="485"/>
      <c r="W27" s="537"/>
      <c r="X27" s="538"/>
      <c r="Y27" s="539"/>
      <c r="Z27" s="441" t="s">
        <v>181</v>
      </c>
      <c r="AA27" s="421"/>
      <c r="AB27" s="421"/>
      <c r="AC27" s="421"/>
      <c r="AD27" s="421"/>
      <c r="AE27" s="421"/>
      <c r="AF27" s="421"/>
      <c r="AG27" s="422"/>
      <c r="AH27" s="442" t="s">
        <v>138</v>
      </c>
      <c r="AI27" s="443"/>
      <c r="AJ27" s="443"/>
      <c r="AK27" s="443"/>
      <c r="AL27" s="485"/>
      <c r="AM27" s="442" t="s">
        <v>128</v>
      </c>
      <c r="AN27" s="443"/>
      <c r="AO27" s="443"/>
      <c r="AP27" s="443"/>
      <c r="AQ27" s="443"/>
      <c r="AR27" s="485"/>
      <c r="AS27" s="442" t="s">
        <v>138</v>
      </c>
      <c r="AT27" s="443"/>
      <c r="AU27" s="443"/>
      <c r="AV27" s="443"/>
      <c r="AW27" s="443"/>
      <c r="AX27" s="444"/>
      <c r="AY27" s="486" t="s">
        <v>182</v>
      </c>
      <c r="AZ27" s="487"/>
      <c r="BA27" s="487"/>
      <c r="BB27" s="487"/>
      <c r="BC27" s="487"/>
      <c r="BD27" s="487"/>
      <c r="BE27" s="487"/>
      <c r="BF27" s="487"/>
      <c r="BG27" s="487"/>
      <c r="BH27" s="487"/>
      <c r="BI27" s="487"/>
      <c r="BJ27" s="487"/>
      <c r="BK27" s="487"/>
      <c r="BL27" s="487"/>
      <c r="BM27" s="488"/>
      <c r="BN27" s="510">
        <v>169643</v>
      </c>
      <c r="BO27" s="511"/>
      <c r="BP27" s="511"/>
      <c r="BQ27" s="511"/>
      <c r="BR27" s="511"/>
      <c r="BS27" s="511"/>
      <c r="BT27" s="511"/>
      <c r="BU27" s="512"/>
      <c r="BV27" s="510">
        <v>169642</v>
      </c>
      <c r="BW27" s="511"/>
      <c r="BX27" s="511"/>
      <c r="BY27" s="511"/>
      <c r="BZ27" s="511"/>
      <c r="CA27" s="511"/>
      <c r="CB27" s="511"/>
      <c r="CC27" s="512"/>
      <c r="CD27" s="187"/>
      <c r="CE27" s="505"/>
      <c r="CF27" s="505"/>
      <c r="CG27" s="505"/>
      <c r="CH27" s="505"/>
      <c r="CI27" s="505"/>
      <c r="CJ27" s="505"/>
      <c r="CK27" s="505"/>
      <c r="CL27" s="505"/>
      <c r="CM27" s="505"/>
      <c r="CN27" s="505"/>
      <c r="CO27" s="505"/>
      <c r="CP27" s="505"/>
      <c r="CQ27" s="505"/>
      <c r="CR27" s="505"/>
      <c r="CS27" s="506"/>
      <c r="CT27" s="388"/>
      <c r="CU27" s="389"/>
      <c r="CV27" s="389"/>
      <c r="CW27" s="389"/>
      <c r="CX27" s="389"/>
      <c r="CY27" s="389"/>
      <c r="CZ27" s="389"/>
      <c r="DA27" s="390"/>
      <c r="DB27" s="388"/>
      <c r="DC27" s="389"/>
      <c r="DD27" s="389"/>
      <c r="DE27" s="389"/>
      <c r="DF27" s="389"/>
      <c r="DG27" s="389"/>
      <c r="DH27" s="389"/>
      <c r="DI27" s="390"/>
    </row>
    <row r="28" spans="1:113" ht="18.75" customHeight="1" x14ac:dyDescent="0.2">
      <c r="A28" s="172"/>
      <c r="B28" s="562"/>
      <c r="C28" s="538"/>
      <c r="D28" s="539"/>
      <c r="E28" s="441" t="s">
        <v>183</v>
      </c>
      <c r="F28" s="421"/>
      <c r="G28" s="421"/>
      <c r="H28" s="421"/>
      <c r="I28" s="421"/>
      <c r="J28" s="421"/>
      <c r="K28" s="422"/>
      <c r="L28" s="442">
        <v>1</v>
      </c>
      <c r="M28" s="443"/>
      <c r="N28" s="443"/>
      <c r="O28" s="443"/>
      <c r="P28" s="485"/>
      <c r="Q28" s="442">
        <v>2370</v>
      </c>
      <c r="R28" s="443"/>
      <c r="S28" s="443"/>
      <c r="T28" s="443"/>
      <c r="U28" s="443"/>
      <c r="V28" s="485"/>
      <c r="W28" s="537"/>
      <c r="X28" s="538"/>
      <c r="Y28" s="539"/>
      <c r="Z28" s="441" t="s">
        <v>184</v>
      </c>
      <c r="AA28" s="421"/>
      <c r="AB28" s="421"/>
      <c r="AC28" s="421"/>
      <c r="AD28" s="421"/>
      <c r="AE28" s="421"/>
      <c r="AF28" s="421"/>
      <c r="AG28" s="422"/>
      <c r="AH28" s="442" t="s">
        <v>138</v>
      </c>
      <c r="AI28" s="443"/>
      <c r="AJ28" s="443"/>
      <c r="AK28" s="443"/>
      <c r="AL28" s="485"/>
      <c r="AM28" s="442" t="s">
        <v>138</v>
      </c>
      <c r="AN28" s="443"/>
      <c r="AO28" s="443"/>
      <c r="AP28" s="443"/>
      <c r="AQ28" s="443"/>
      <c r="AR28" s="485"/>
      <c r="AS28" s="442" t="s">
        <v>138</v>
      </c>
      <c r="AT28" s="443"/>
      <c r="AU28" s="443"/>
      <c r="AV28" s="443"/>
      <c r="AW28" s="443"/>
      <c r="AX28" s="444"/>
      <c r="AY28" s="545" t="s">
        <v>185</v>
      </c>
      <c r="AZ28" s="546"/>
      <c r="BA28" s="546"/>
      <c r="BB28" s="547"/>
      <c r="BC28" s="351" t="s">
        <v>48</v>
      </c>
      <c r="BD28" s="352"/>
      <c r="BE28" s="352"/>
      <c r="BF28" s="352"/>
      <c r="BG28" s="352"/>
      <c r="BH28" s="352"/>
      <c r="BI28" s="352"/>
      <c r="BJ28" s="352"/>
      <c r="BK28" s="352"/>
      <c r="BL28" s="352"/>
      <c r="BM28" s="353"/>
      <c r="BN28" s="354">
        <v>1316329</v>
      </c>
      <c r="BO28" s="355"/>
      <c r="BP28" s="355"/>
      <c r="BQ28" s="355"/>
      <c r="BR28" s="355"/>
      <c r="BS28" s="355"/>
      <c r="BT28" s="355"/>
      <c r="BU28" s="356"/>
      <c r="BV28" s="354">
        <v>1187713</v>
      </c>
      <c r="BW28" s="355"/>
      <c r="BX28" s="355"/>
      <c r="BY28" s="355"/>
      <c r="BZ28" s="355"/>
      <c r="CA28" s="355"/>
      <c r="CB28" s="355"/>
      <c r="CC28" s="356"/>
      <c r="CD28" s="185"/>
      <c r="CE28" s="505"/>
      <c r="CF28" s="505"/>
      <c r="CG28" s="505"/>
      <c r="CH28" s="505"/>
      <c r="CI28" s="505"/>
      <c r="CJ28" s="505"/>
      <c r="CK28" s="505"/>
      <c r="CL28" s="505"/>
      <c r="CM28" s="505"/>
      <c r="CN28" s="505"/>
      <c r="CO28" s="505"/>
      <c r="CP28" s="505"/>
      <c r="CQ28" s="505"/>
      <c r="CR28" s="505"/>
      <c r="CS28" s="506"/>
      <c r="CT28" s="388"/>
      <c r="CU28" s="389"/>
      <c r="CV28" s="389"/>
      <c r="CW28" s="389"/>
      <c r="CX28" s="389"/>
      <c r="CY28" s="389"/>
      <c r="CZ28" s="389"/>
      <c r="DA28" s="390"/>
      <c r="DB28" s="388"/>
      <c r="DC28" s="389"/>
      <c r="DD28" s="389"/>
      <c r="DE28" s="389"/>
      <c r="DF28" s="389"/>
      <c r="DG28" s="389"/>
      <c r="DH28" s="389"/>
      <c r="DI28" s="390"/>
    </row>
    <row r="29" spans="1:113" ht="18.75" customHeight="1" x14ac:dyDescent="0.2">
      <c r="A29" s="172"/>
      <c r="B29" s="562"/>
      <c r="C29" s="538"/>
      <c r="D29" s="539"/>
      <c r="E29" s="441" t="s">
        <v>186</v>
      </c>
      <c r="F29" s="421"/>
      <c r="G29" s="421"/>
      <c r="H29" s="421"/>
      <c r="I29" s="421"/>
      <c r="J29" s="421"/>
      <c r="K29" s="422"/>
      <c r="L29" s="442">
        <v>11</v>
      </c>
      <c r="M29" s="443"/>
      <c r="N29" s="443"/>
      <c r="O29" s="443"/>
      <c r="P29" s="485"/>
      <c r="Q29" s="442">
        <v>2130</v>
      </c>
      <c r="R29" s="443"/>
      <c r="S29" s="443"/>
      <c r="T29" s="443"/>
      <c r="U29" s="443"/>
      <c r="V29" s="485"/>
      <c r="W29" s="540"/>
      <c r="X29" s="541"/>
      <c r="Y29" s="542"/>
      <c r="Z29" s="441" t="s">
        <v>187</v>
      </c>
      <c r="AA29" s="421"/>
      <c r="AB29" s="421"/>
      <c r="AC29" s="421"/>
      <c r="AD29" s="421"/>
      <c r="AE29" s="421"/>
      <c r="AF29" s="421"/>
      <c r="AG29" s="422"/>
      <c r="AH29" s="442">
        <v>106</v>
      </c>
      <c r="AI29" s="443"/>
      <c r="AJ29" s="443"/>
      <c r="AK29" s="443"/>
      <c r="AL29" s="485"/>
      <c r="AM29" s="442">
        <v>310474</v>
      </c>
      <c r="AN29" s="443"/>
      <c r="AO29" s="443"/>
      <c r="AP29" s="443"/>
      <c r="AQ29" s="443"/>
      <c r="AR29" s="485"/>
      <c r="AS29" s="442">
        <v>2929</v>
      </c>
      <c r="AT29" s="443"/>
      <c r="AU29" s="443"/>
      <c r="AV29" s="443"/>
      <c r="AW29" s="443"/>
      <c r="AX29" s="444"/>
      <c r="AY29" s="548"/>
      <c r="AZ29" s="549"/>
      <c r="BA29" s="549"/>
      <c r="BB29" s="550"/>
      <c r="BC29" s="425" t="s">
        <v>188</v>
      </c>
      <c r="BD29" s="426"/>
      <c r="BE29" s="426"/>
      <c r="BF29" s="426"/>
      <c r="BG29" s="426"/>
      <c r="BH29" s="426"/>
      <c r="BI29" s="426"/>
      <c r="BJ29" s="426"/>
      <c r="BK29" s="426"/>
      <c r="BL29" s="426"/>
      <c r="BM29" s="427"/>
      <c r="BN29" s="391">
        <v>77480</v>
      </c>
      <c r="BO29" s="392"/>
      <c r="BP29" s="392"/>
      <c r="BQ29" s="392"/>
      <c r="BR29" s="392"/>
      <c r="BS29" s="392"/>
      <c r="BT29" s="392"/>
      <c r="BU29" s="393"/>
      <c r="BV29" s="391">
        <v>29901</v>
      </c>
      <c r="BW29" s="392"/>
      <c r="BX29" s="392"/>
      <c r="BY29" s="392"/>
      <c r="BZ29" s="392"/>
      <c r="CA29" s="392"/>
      <c r="CB29" s="392"/>
      <c r="CC29" s="393"/>
      <c r="CD29" s="187"/>
      <c r="CE29" s="505"/>
      <c r="CF29" s="505"/>
      <c r="CG29" s="505"/>
      <c r="CH29" s="505"/>
      <c r="CI29" s="505"/>
      <c r="CJ29" s="505"/>
      <c r="CK29" s="505"/>
      <c r="CL29" s="505"/>
      <c r="CM29" s="505"/>
      <c r="CN29" s="505"/>
      <c r="CO29" s="505"/>
      <c r="CP29" s="505"/>
      <c r="CQ29" s="505"/>
      <c r="CR29" s="505"/>
      <c r="CS29" s="506"/>
      <c r="CT29" s="388"/>
      <c r="CU29" s="389"/>
      <c r="CV29" s="389"/>
      <c r="CW29" s="389"/>
      <c r="CX29" s="389"/>
      <c r="CY29" s="389"/>
      <c r="CZ29" s="389"/>
      <c r="DA29" s="390"/>
      <c r="DB29" s="388"/>
      <c r="DC29" s="389"/>
      <c r="DD29" s="389"/>
      <c r="DE29" s="389"/>
      <c r="DF29" s="389"/>
      <c r="DG29" s="389"/>
      <c r="DH29" s="389"/>
      <c r="DI29" s="390"/>
    </row>
    <row r="30" spans="1:113" ht="18.75" customHeight="1" thickBot="1" x14ac:dyDescent="0.25">
      <c r="A30" s="172"/>
      <c r="B30" s="563"/>
      <c r="C30" s="564"/>
      <c r="D30" s="565"/>
      <c r="E30" s="445"/>
      <c r="F30" s="446"/>
      <c r="G30" s="446"/>
      <c r="H30" s="446"/>
      <c r="I30" s="446"/>
      <c r="J30" s="446"/>
      <c r="K30" s="447"/>
      <c r="L30" s="555"/>
      <c r="M30" s="556"/>
      <c r="N30" s="556"/>
      <c r="O30" s="556"/>
      <c r="P30" s="557"/>
      <c r="Q30" s="555"/>
      <c r="R30" s="556"/>
      <c r="S30" s="556"/>
      <c r="T30" s="556"/>
      <c r="U30" s="556"/>
      <c r="V30" s="557"/>
      <c r="W30" s="558" t="s">
        <v>189</v>
      </c>
      <c r="X30" s="559"/>
      <c r="Y30" s="559"/>
      <c r="Z30" s="559"/>
      <c r="AA30" s="559"/>
      <c r="AB30" s="559"/>
      <c r="AC30" s="559"/>
      <c r="AD30" s="559"/>
      <c r="AE30" s="559"/>
      <c r="AF30" s="559"/>
      <c r="AG30" s="560"/>
      <c r="AH30" s="518">
        <v>100.6</v>
      </c>
      <c r="AI30" s="519"/>
      <c r="AJ30" s="519"/>
      <c r="AK30" s="519"/>
      <c r="AL30" s="519"/>
      <c r="AM30" s="519"/>
      <c r="AN30" s="519"/>
      <c r="AO30" s="519"/>
      <c r="AP30" s="519"/>
      <c r="AQ30" s="519"/>
      <c r="AR30" s="519"/>
      <c r="AS30" s="519"/>
      <c r="AT30" s="519"/>
      <c r="AU30" s="519"/>
      <c r="AV30" s="519"/>
      <c r="AW30" s="519"/>
      <c r="AX30" s="521"/>
      <c r="AY30" s="551"/>
      <c r="AZ30" s="552"/>
      <c r="BA30" s="552"/>
      <c r="BB30" s="553"/>
      <c r="BC30" s="507" t="s">
        <v>50</v>
      </c>
      <c r="BD30" s="508"/>
      <c r="BE30" s="508"/>
      <c r="BF30" s="508"/>
      <c r="BG30" s="508"/>
      <c r="BH30" s="508"/>
      <c r="BI30" s="508"/>
      <c r="BJ30" s="508"/>
      <c r="BK30" s="508"/>
      <c r="BL30" s="508"/>
      <c r="BM30" s="509"/>
      <c r="BN30" s="510">
        <v>908754</v>
      </c>
      <c r="BO30" s="511"/>
      <c r="BP30" s="511"/>
      <c r="BQ30" s="511"/>
      <c r="BR30" s="511"/>
      <c r="BS30" s="511"/>
      <c r="BT30" s="511"/>
      <c r="BU30" s="512"/>
      <c r="BV30" s="510">
        <v>824261</v>
      </c>
      <c r="BW30" s="511"/>
      <c r="BX30" s="511"/>
      <c r="BY30" s="511"/>
      <c r="BZ30" s="511"/>
      <c r="CA30" s="511"/>
      <c r="CB30" s="511"/>
      <c r="CC30" s="512"/>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2">
      <c r="A31" s="172"/>
      <c r="B31" s="194"/>
      <c r="DI31" s="195"/>
    </row>
    <row r="32" spans="1:113" ht="13.5" customHeight="1" x14ac:dyDescent="0.2">
      <c r="A32" s="172"/>
      <c r="B32" s="196"/>
      <c r="C32" s="554" t="s">
        <v>190</v>
      </c>
      <c r="D32" s="554"/>
      <c r="E32" s="554"/>
      <c r="F32" s="554"/>
      <c r="G32" s="554"/>
      <c r="H32" s="554"/>
      <c r="I32" s="554"/>
      <c r="J32" s="554"/>
      <c r="K32" s="554"/>
      <c r="L32" s="554"/>
      <c r="M32" s="554"/>
      <c r="N32" s="554"/>
      <c r="O32" s="554"/>
      <c r="P32" s="554"/>
      <c r="Q32" s="554"/>
      <c r="R32" s="554"/>
      <c r="S32" s="554"/>
      <c r="U32" s="395" t="s">
        <v>191</v>
      </c>
      <c r="V32" s="395"/>
      <c r="W32" s="395"/>
      <c r="X32" s="395"/>
      <c r="Y32" s="395"/>
      <c r="Z32" s="395"/>
      <c r="AA32" s="395"/>
      <c r="AB32" s="395"/>
      <c r="AC32" s="395"/>
      <c r="AD32" s="395"/>
      <c r="AE32" s="395"/>
      <c r="AF32" s="395"/>
      <c r="AG32" s="395"/>
      <c r="AH32" s="395"/>
      <c r="AI32" s="395"/>
      <c r="AJ32" s="395"/>
      <c r="AK32" s="395"/>
      <c r="AM32" s="395" t="s">
        <v>192</v>
      </c>
      <c r="AN32" s="395"/>
      <c r="AO32" s="395"/>
      <c r="AP32" s="395"/>
      <c r="AQ32" s="395"/>
      <c r="AR32" s="395"/>
      <c r="AS32" s="395"/>
      <c r="AT32" s="395"/>
      <c r="AU32" s="395"/>
      <c r="AV32" s="395"/>
      <c r="AW32" s="395"/>
      <c r="AX32" s="395"/>
      <c r="AY32" s="395"/>
      <c r="AZ32" s="395"/>
      <c r="BA32" s="395"/>
      <c r="BB32" s="395"/>
      <c r="BC32" s="395"/>
      <c r="BE32" s="395" t="s">
        <v>193</v>
      </c>
      <c r="BF32" s="395"/>
      <c r="BG32" s="395"/>
      <c r="BH32" s="395"/>
      <c r="BI32" s="395"/>
      <c r="BJ32" s="395"/>
      <c r="BK32" s="395"/>
      <c r="BL32" s="395"/>
      <c r="BM32" s="395"/>
      <c r="BN32" s="395"/>
      <c r="BO32" s="395"/>
      <c r="BP32" s="395"/>
      <c r="BQ32" s="395"/>
      <c r="BR32" s="395"/>
      <c r="BS32" s="395"/>
      <c r="BT32" s="395"/>
      <c r="BU32" s="395"/>
      <c r="BW32" s="395" t="s">
        <v>194</v>
      </c>
      <c r="BX32" s="395"/>
      <c r="BY32" s="395"/>
      <c r="BZ32" s="395"/>
      <c r="CA32" s="395"/>
      <c r="CB32" s="395"/>
      <c r="CC32" s="395"/>
      <c r="CD32" s="395"/>
      <c r="CE32" s="395"/>
      <c r="CF32" s="395"/>
      <c r="CG32" s="395"/>
      <c r="CH32" s="395"/>
      <c r="CI32" s="395"/>
      <c r="CJ32" s="395"/>
      <c r="CK32" s="395"/>
      <c r="CL32" s="395"/>
      <c r="CM32" s="395"/>
      <c r="CO32" s="395" t="s">
        <v>195</v>
      </c>
      <c r="CP32" s="395"/>
      <c r="CQ32" s="395"/>
      <c r="CR32" s="395"/>
      <c r="CS32" s="395"/>
      <c r="CT32" s="395"/>
      <c r="CU32" s="395"/>
      <c r="CV32" s="395"/>
      <c r="CW32" s="395"/>
      <c r="CX32" s="395"/>
      <c r="CY32" s="395"/>
      <c r="CZ32" s="395"/>
      <c r="DA32" s="395"/>
      <c r="DB32" s="395"/>
      <c r="DC32" s="395"/>
      <c r="DD32" s="395"/>
      <c r="DE32" s="395"/>
      <c r="DI32" s="195"/>
    </row>
    <row r="33" spans="1:113" ht="13.5" customHeight="1" x14ac:dyDescent="0.2">
      <c r="A33" s="172"/>
      <c r="B33" s="196"/>
      <c r="C33" s="415" t="s">
        <v>196</v>
      </c>
      <c r="D33" s="415"/>
      <c r="E33" s="380" t="s">
        <v>197</v>
      </c>
      <c r="F33" s="380"/>
      <c r="G33" s="380"/>
      <c r="H33" s="380"/>
      <c r="I33" s="380"/>
      <c r="J33" s="380"/>
      <c r="K33" s="380"/>
      <c r="L33" s="380"/>
      <c r="M33" s="380"/>
      <c r="N33" s="380"/>
      <c r="O33" s="380"/>
      <c r="P33" s="380"/>
      <c r="Q33" s="380"/>
      <c r="R33" s="380"/>
      <c r="S33" s="380"/>
      <c r="T33" s="197"/>
      <c r="U33" s="415" t="s">
        <v>196</v>
      </c>
      <c r="V33" s="415"/>
      <c r="W33" s="380" t="s">
        <v>198</v>
      </c>
      <c r="X33" s="380"/>
      <c r="Y33" s="380"/>
      <c r="Z33" s="380"/>
      <c r="AA33" s="380"/>
      <c r="AB33" s="380"/>
      <c r="AC33" s="380"/>
      <c r="AD33" s="380"/>
      <c r="AE33" s="380"/>
      <c r="AF33" s="380"/>
      <c r="AG33" s="380"/>
      <c r="AH33" s="380"/>
      <c r="AI33" s="380"/>
      <c r="AJ33" s="380"/>
      <c r="AK33" s="380"/>
      <c r="AL33" s="197"/>
      <c r="AM33" s="415" t="s">
        <v>196</v>
      </c>
      <c r="AN33" s="415"/>
      <c r="AO33" s="380" t="s">
        <v>197</v>
      </c>
      <c r="AP33" s="380"/>
      <c r="AQ33" s="380"/>
      <c r="AR33" s="380"/>
      <c r="AS33" s="380"/>
      <c r="AT33" s="380"/>
      <c r="AU33" s="380"/>
      <c r="AV33" s="380"/>
      <c r="AW33" s="380"/>
      <c r="AX33" s="380"/>
      <c r="AY33" s="380"/>
      <c r="AZ33" s="380"/>
      <c r="BA33" s="380"/>
      <c r="BB33" s="380"/>
      <c r="BC33" s="380"/>
      <c r="BD33" s="198"/>
      <c r="BE33" s="380" t="s">
        <v>199</v>
      </c>
      <c r="BF33" s="380"/>
      <c r="BG33" s="380" t="s">
        <v>200</v>
      </c>
      <c r="BH33" s="380"/>
      <c r="BI33" s="380"/>
      <c r="BJ33" s="380"/>
      <c r="BK33" s="380"/>
      <c r="BL33" s="380"/>
      <c r="BM33" s="380"/>
      <c r="BN33" s="380"/>
      <c r="BO33" s="380"/>
      <c r="BP33" s="380"/>
      <c r="BQ33" s="380"/>
      <c r="BR33" s="380"/>
      <c r="BS33" s="380"/>
      <c r="BT33" s="380"/>
      <c r="BU33" s="380"/>
      <c r="BV33" s="198"/>
      <c r="BW33" s="415" t="s">
        <v>199</v>
      </c>
      <c r="BX33" s="415"/>
      <c r="BY33" s="380" t="s">
        <v>201</v>
      </c>
      <c r="BZ33" s="380"/>
      <c r="CA33" s="380"/>
      <c r="CB33" s="380"/>
      <c r="CC33" s="380"/>
      <c r="CD33" s="380"/>
      <c r="CE33" s="380"/>
      <c r="CF33" s="380"/>
      <c r="CG33" s="380"/>
      <c r="CH33" s="380"/>
      <c r="CI33" s="380"/>
      <c r="CJ33" s="380"/>
      <c r="CK33" s="380"/>
      <c r="CL33" s="380"/>
      <c r="CM33" s="380"/>
      <c r="CN33" s="197"/>
      <c r="CO33" s="415" t="s">
        <v>196</v>
      </c>
      <c r="CP33" s="415"/>
      <c r="CQ33" s="380" t="s">
        <v>202</v>
      </c>
      <c r="CR33" s="380"/>
      <c r="CS33" s="380"/>
      <c r="CT33" s="380"/>
      <c r="CU33" s="380"/>
      <c r="CV33" s="380"/>
      <c r="CW33" s="380"/>
      <c r="CX33" s="380"/>
      <c r="CY33" s="380"/>
      <c r="CZ33" s="380"/>
      <c r="DA33" s="380"/>
      <c r="DB33" s="380"/>
      <c r="DC33" s="380"/>
      <c r="DD33" s="380"/>
      <c r="DE33" s="380"/>
      <c r="DF33" s="197"/>
      <c r="DG33" s="580" t="s">
        <v>203</v>
      </c>
      <c r="DH33" s="580"/>
      <c r="DI33" s="199"/>
    </row>
    <row r="34" spans="1:113" ht="32.25" customHeight="1" x14ac:dyDescent="0.2">
      <c r="A34" s="172"/>
      <c r="B34" s="196"/>
      <c r="C34" s="581">
        <f>IF(E34="","",1)</f>
        <v>1</v>
      </c>
      <c r="D34" s="581"/>
      <c r="E34" s="582" t="str">
        <f>IF('各会計、関係団体の財政状況及び健全化判断比率'!B7="","",'各会計、関係団体の財政状況及び健全化判断比率'!B7)</f>
        <v>一般会計</v>
      </c>
      <c r="F34" s="582"/>
      <c r="G34" s="582"/>
      <c r="H34" s="582"/>
      <c r="I34" s="582"/>
      <c r="J34" s="582"/>
      <c r="K34" s="582"/>
      <c r="L34" s="582"/>
      <c r="M34" s="582"/>
      <c r="N34" s="582"/>
      <c r="O34" s="582"/>
      <c r="P34" s="582"/>
      <c r="Q34" s="582"/>
      <c r="R34" s="582"/>
      <c r="S34" s="582"/>
      <c r="T34" s="172"/>
      <c r="U34" s="581">
        <f>IF(W34="","",MAX(C34:D43)+1)</f>
        <v>3</v>
      </c>
      <c r="V34" s="581"/>
      <c r="W34" s="582" t="str">
        <f>IF('各会計、関係団体の財政状況及び健全化判断比率'!B28="","",'各会計、関係団体の財政状況及び健全化判断比率'!B28)</f>
        <v>長南町国民健康保険特別会計</v>
      </c>
      <c r="X34" s="582"/>
      <c r="Y34" s="582"/>
      <c r="Z34" s="582"/>
      <c r="AA34" s="582"/>
      <c r="AB34" s="582"/>
      <c r="AC34" s="582"/>
      <c r="AD34" s="582"/>
      <c r="AE34" s="582"/>
      <c r="AF34" s="582"/>
      <c r="AG34" s="582"/>
      <c r="AH34" s="582"/>
      <c r="AI34" s="582"/>
      <c r="AJ34" s="582"/>
      <c r="AK34" s="582"/>
      <c r="AL34" s="172"/>
      <c r="AM34" s="581">
        <f>IF(AO34="","",MAX(C34:D43,U34:V43)+1)</f>
        <v>6</v>
      </c>
      <c r="AN34" s="581"/>
      <c r="AO34" s="582" t="str">
        <f>IF('各会計、関係団体の財政状況及び健全化判断比率'!B31="","",'各会計、関係団体の財政状況及び健全化判断比率'!B31)</f>
        <v>長南町ガス事業会計</v>
      </c>
      <c r="AP34" s="582"/>
      <c r="AQ34" s="582"/>
      <c r="AR34" s="582"/>
      <c r="AS34" s="582"/>
      <c r="AT34" s="582"/>
      <c r="AU34" s="582"/>
      <c r="AV34" s="582"/>
      <c r="AW34" s="582"/>
      <c r="AX34" s="582"/>
      <c r="AY34" s="582"/>
      <c r="AZ34" s="582"/>
      <c r="BA34" s="582"/>
      <c r="BB34" s="582"/>
      <c r="BC34" s="582"/>
      <c r="BD34" s="172"/>
      <c r="BE34" s="581">
        <f>IF(BG34="","",MAX(C34:D43,U34:V43,AM34:AN43)+1)</f>
        <v>7</v>
      </c>
      <c r="BF34" s="581"/>
      <c r="BG34" s="582" t="str">
        <f>IF('各会計、関係団体の財政状況及び健全化判断比率'!B32="","",'各会計、関係団体の財政状況及び健全化判断比率'!B32)</f>
        <v>長南町農業集落排水事業特別会計</v>
      </c>
      <c r="BH34" s="582"/>
      <c r="BI34" s="582"/>
      <c r="BJ34" s="582"/>
      <c r="BK34" s="582"/>
      <c r="BL34" s="582"/>
      <c r="BM34" s="582"/>
      <c r="BN34" s="582"/>
      <c r="BO34" s="582"/>
      <c r="BP34" s="582"/>
      <c r="BQ34" s="582"/>
      <c r="BR34" s="582"/>
      <c r="BS34" s="582"/>
      <c r="BT34" s="582"/>
      <c r="BU34" s="582"/>
      <c r="BV34" s="172"/>
      <c r="BW34" s="581">
        <f>IF(BY34="","",MAX(C34:D43,U34:V43,AM34:AN43,BE34:BF43)+1)</f>
        <v>8</v>
      </c>
      <c r="BX34" s="581"/>
      <c r="BY34" s="582" t="str">
        <f>IF('各会計、関係団体の財政状況及び健全化判断比率'!B68="","",'各会計、関係団体の財政状況及び健全化判断比率'!B68)</f>
        <v>千葉県後期高齢者医療広域連合（一般会計）</v>
      </c>
      <c r="BZ34" s="582"/>
      <c r="CA34" s="582"/>
      <c r="CB34" s="582"/>
      <c r="CC34" s="582"/>
      <c r="CD34" s="582"/>
      <c r="CE34" s="582"/>
      <c r="CF34" s="582"/>
      <c r="CG34" s="582"/>
      <c r="CH34" s="582"/>
      <c r="CI34" s="582"/>
      <c r="CJ34" s="582"/>
      <c r="CK34" s="582"/>
      <c r="CL34" s="582"/>
      <c r="CM34" s="582"/>
      <c r="CN34" s="172"/>
      <c r="CO34" s="581" t="str">
        <f>IF(CQ34="","",MAX(C34:D43,U34:V43,AM34:AN43,BE34:BF43,BW34:BX43)+1)</f>
        <v/>
      </c>
      <c r="CP34" s="581"/>
      <c r="CQ34" s="582" t="str">
        <f>IF('各会計、関係団体の財政状況及び健全化判断比率'!BS7="","",'各会計、関係団体の財政状況及び健全化判断比率'!BS7)</f>
        <v/>
      </c>
      <c r="CR34" s="582"/>
      <c r="CS34" s="582"/>
      <c r="CT34" s="582"/>
      <c r="CU34" s="582"/>
      <c r="CV34" s="582"/>
      <c r="CW34" s="582"/>
      <c r="CX34" s="582"/>
      <c r="CY34" s="582"/>
      <c r="CZ34" s="582"/>
      <c r="DA34" s="582"/>
      <c r="DB34" s="582"/>
      <c r="DC34" s="582"/>
      <c r="DD34" s="582"/>
      <c r="DE34" s="582"/>
      <c r="DG34" s="583" t="str">
        <f>IF('各会計、関係団体の財政状況及び健全化判断比率'!BR7="","",'各会計、関係団体の財政状況及び健全化判断比率'!BR7)</f>
        <v/>
      </c>
      <c r="DH34" s="583"/>
      <c r="DI34" s="199"/>
    </row>
    <row r="35" spans="1:113" ht="32.25" customHeight="1" x14ac:dyDescent="0.2">
      <c r="A35" s="172"/>
      <c r="B35" s="196"/>
      <c r="C35" s="581">
        <f>IF(E35="","",C34+1)</f>
        <v>2</v>
      </c>
      <c r="D35" s="581"/>
      <c r="E35" s="582" t="str">
        <f>IF('各会計、関係団体の財政状況及び健全化判断比率'!B8="","",'各会計、関係団体の財政状況及び健全化判断比率'!B8)</f>
        <v>長南町笠森霊園事業特別会計</v>
      </c>
      <c r="F35" s="582"/>
      <c r="G35" s="582"/>
      <c r="H35" s="582"/>
      <c r="I35" s="582"/>
      <c r="J35" s="582"/>
      <c r="K35" s="582"/>
      <c r="L35" s="582"/>
      <c r="M35" s="582"/>
      <c r="N35" s="582"/>
      <c r="O35" s="582"/>
      <c r="P35" s="582"/>
      <c r="Q35" s="582"/>
      <c r="R35" s="582"/>
      <c r="S35" s="582"/>
      <c r="T35" s="172"/>
      <c r="U35" s="581">
        <f>IF(W35="","",U34+1)</f>
        <v>4</v>
      </c>
      <c r="V35" s="581"/>
      <c r="W35" s="582" t="str">
        <f>IF('各会計、関係団体の財政状況及び健全化判断比率'!B29="","",'各会計、関係団体の財政状況及び健全化判断比率'!B29)</f>
        <v>長南町介護保険特別会計</v>
      </c>
      <c r="X35" s="582"/>
      <c r="Y35" s="582"/>
      <c r="Z35" s="582"/>
      <c r="AA35" s="582"/>
      <c r="AB35" s="582"/>
      <c r="AC35" s="582"/>
      <c r="AD35" s="582"/>
      <c r="AE35" s="582"/>
      <c r="AF35" s="582"/>
      <c r="AG35" s="582"/>
      <c r="AH35" s="582"/>
      <c r="AI35" s="582"/>
      <c r="AJ35" s="582"/>
      <c r="AK35" s="582"/>
      <c r="AL35" s="172"/>
      <c r="AM35" s="581" t="str">
        <f t="shared" ref="AM35:AM43" si="0">IF(AO35="","",AM34+1)</f>
        <v/>
      </c>
      <c r="AN35" s="581"/>
      <c r="AO35" s="582"/>
      <c r="AP35" s="582"/>
      <c r="AQ35" s="582"/>
      <c r="AR35" s="582"/>
      <c r="AS35" s="582"/>
      <c r="AT35" s="582"/>
      <c r="AU35" s="582"/>
      <c r="AV35" s="582"/>
      <c r="AW35" s="582"/>
      <c r="AX35" s="582"/>
      <c r="AY35" s="582"/>
      <c r="AZ35" s="582"/>
      <c r="BA35" s="582"/>
      <c r="BB35" s="582"/>
      <c r="BC35" s="582"/>
      <c r="BD35" s="172"/>
      <c r="BE35" s="581" t="str">
        <f t="shared" ref="BE35:BE43" si="1">IF(BG35="","",BE34+1)</f>
        <v/>
      </c>
      <c r="BF35" s="581"/>
      <c r="BG35" s="582"/>
      <c r="BH35" s="582"/>
      <c r="BI35" s="582"/>
      <c r="BJ35" s="582"/>
      <c r="BK35" s="582"/>
      <c r="BL35" s="582"/>
      <c r="BM35" s="582"/>
      <c r="BN35" s="582"/>
      <c r="BO35" s="582"/>
      <c r="BP35" s="582"/>
      <c r="BQ35" s="582"/>
      <c r="BR35" s="582"/>
      <c r="BS35" s="582"/>
      <c r="BT35" s="582"/>
      <c r="BU35" s="582"/>
      <c r="BV35" s="172"/>
      <c r="BW35" s="581">
        <f t="shared" ref="BW35:BW43" si="2">IF(BY35="","",BW34+1)</f>
        <v>9</v>
      </c>
      <c r="BX35" s="581"/>
      <c r="BY35" s="582" t="str">
        <f>IF('各会計、関係団体の財政状況及び健全化判断比率'!B69="","",'各会計、関係団体の財政状況及び健全化判断比率'!B69)</f>
        <v>千葉県後期高齢者医療広域連合（後期高齢者医療特別会計）</v>
      </c>
      <c r="BZ35" s="582"/>
      <c r="CA35" s="582"/>
      <c r="CB35" s="582"/>
      <c r="CC35" s="582"/>
      <c r="CD35" s="582"/>
      <c r="CE35" s="582"/>
      <c r="CF35" s="582"/>
      <c r="CG35" s="582"/>
      <c r="CH35" s="582"/>
      <c r="CI35" s="582"/>
      <c r="CJ35" s="582"/>
      <c r="CK35" s="582"/>
      <c r="CL35" s="582"/>
      <c r="CM35" s="582"/>
      <c r="CN35" s="172"/>
      <c r="CO35" s="581" t="str">
        <f t="shared" ref="CO35:CO43" si="3">IF(CQ35="","",CO34+1)</f>
        <v/>
      </c>
      <c r="CP35" s="581"/>
      <c r="CQ35" s="582" t="str">
        <f>IF('各会計、関係団体の財政状況及び健全化判断比率'!BS8="","",'各会計、関係団体の財政状況及び健全化判断比率'!BS8)</f>
        <v/>
      </c>
      <c r="CR35" s="582"/>
      <c r="CS35" s="582"/>
      <c r="CT35" s="582"/>
      <c r="CU35" s="582"/>
      <c r="CV35" s="582"/>
      <c r="CW35" s="582"/>
      <c r="CX35" s="582"/>
      <c r="CY35" s="582"/>
      <c r="CZ35" s="582"/>
      <c r="DA35" s="582"/>
      <c r="DB35" s="582"/>
      <c r="DC35" s="582"/>
      <c r="DD35" s="582"/>
      <c r="DE35" s="582"/>
      <c r="DG35" s="583" t="str">
        <f>IF('各会計、関係団体の財政状況及び健全化判断比率'!BR8="","",'各会計、関係団体の財政状況及び健全化判断比率'!BR8)</f>
        <v/>
      </c>
      <c r="DH35" s="583"/>
      <c r="DI35" s="199"/>
    </row>
    <row r="36" spans="1:113" ht="32.25" customHeight="1" x14ac:dyDescent="0.2">
      <c r="A36" s="172"/>
      <c r="B36" s="196"/>
      <c r="C36" s="581" t="str">
        <f>IF(E36="","",C35+1)</f>
        <v/>
      </c>
      <c r="D36" s="581"/>
      <c r="E36" s="582" t="str">
        <f>IF('各会計、関係団体の財政状況及び健全化判断比率'!B9="","",'各会計、関係団体の財政状況及び健全化判断比率'!B9)</f>
        <v/>
      </c>
      <c r="F36" s="582"/>
      <c r="G36" s="582"/>
      <c r="H36" s="582"/>
      <c r="I36" s="582"/>
      <c r="J36" s="582"/>
      <c r="K36" s="582"/>
      <c r="L36" s="582"/>
      <c r="M36" s="582"/>
      <c r="N36" s="582"/>
      <c r="O36" s="582"/>
      <c r="P36" s="582"/>
      <c r="Q36" s="582"/>
      <c r="R36" s="582"/>
      <c r="S36" s="582"/>
      <c r="T36" s="172"/>
      <c r="U36" s="581">
        <f t="shared" ref="U36:U43" si="4">IF(W36="","",U35+1)</f>
        <v>5</v>
      </c>
      <c r="V36" s="581"/>
      <c r="W36" s="582" t="str">
        <f>IF('各会計、関係団体の財政状況及び健全化判断比率'!B30="","",'各会計、関係団体の財政状況及び健全化判断比率'!B30)</f>
        <v>長南町後期高齢者医療特別会計</v>
      </c>
      <c r="X36" s="582"/>
      <c r="Y36" s="582"/>
      <c r="Z36" s="582"/>
      <c r="AA36" s="582"/>
      <c r="AB36" s="582"/>
      <c r="AC36" s="582"/>
      <c r="AD36" s="582"/>
      <c r="AE36" s="582"/>
      <c r="AF36" s="582"/>
      <c r="AG36" s="582"/>
      <c r="AH36" s="582"/>
      <c r="AI36" s="582"/>
      <c r="AJ36" s="582"/>
      <c r="AK36" s="582"/>
      <c r="AL36" s="172"/>
      <c r="AM36" s="581" t="str">
        <f t="shared" si="0"/>
        <v/>
      </c>
      <c r="AN36" s="581"/>
      <c r="AO36" s="582"/>
      <c r="AP36" s="582"/>
      <c r="AQ36" s="582"/>
      <c r="AR36" s="582"/>
      <c r="AS36" s="582"/>
      <c r="AT36" s="582"/>
      <c r="AU36" s="582"/>
      <c r="AV36" s="582"/>
      <c r="AW36" s="582"/>
      <c r="AX36" s="582"/>
      <c r="AY36" s="582"/>
      <c r="AZ36" s="582"/>
      <c r="BA36" s="582"/>
      <c r="BB36" s="582"/>
      <c r="BC36" s="582"/>
      <c r="BD36" s="172"/>
      <c r="BE36" s="581" t="str">
        <f t="shared" si="1"/>
        <v/>
      </c>
      <c r="BF36" s="581"/>
      <c r="BG36" s="582"/>
      <c r="BH36" s="582"/>
      <c r="BI36" s="582"/>
      <c r="BJ36" s="582"/>
      <c r="BK36" s="582"/>
      <c r="BL36" s="582"/>
      <c r="BM36" s="582"/>
      <c r="BN36" s="582"/>
      <c r="BO36" s="582"/>
      <c r="BP36" s="582"/>
      <c r="BQ36" s="582"/>
      <c r="BR36" s="582"/>
      <c r="BS36" s="582"/>
      <c r="BT36" s="582"/>
      <c r="BU36" s="582"/>
      <c r="BV36" s="172"/>
      <c r="BW36" s="581">
        <f t="shared" si="2"/>
        <v>10</v>
      </c>
      <c r="BX36" s="581"/>
      <c r="BY36" s="582" t="str">
        <f>IF('各会計、関係団体の財政状況及び健全化判断比率'!B70="","",'各会計、関係団体の財政状況及び健全化判断比率'!B70)</f>
        <v>千葉県市町村総合事務組合（一般会計）</v>
      </c>
      <c r="BZ36" s="582"/>
      <c r="CA36" s="582"/>
      <c r="CB36" s="582"/>
      <c r="CC36" s="582"/>
      <c r="CD36" s="582"/>
      <c r="CE36" s="582"/>
      <c r="CF36" s="582"/>
      <c r="CG36" s="582"/>
      <c r="CH36" s="582"/>
      <c r="CI36" s="582"/>
      <c r="CJ36" s="582"/>
      <c r="CK36" s="582"/>
      <c r="CL36" s="582"/>
      <c r="CM36" s="582"/>
      <c r="CN36" s="172"/>
      <c r="CO36" s="581" t="str">
        <f t="shared" si="3"/>
        <v/>
      </c>
      <c r="CP36" s="581"/>
      <c r="CQ36" s="582" t="str">
        <f>IF('各会計、関係団体の財政状況及び健全化判断比率'!BS9="","",'各会計、関係団体の財政状況及び健全化判断比率'!BS9)</f>
        <v/>
      </c>
      <c r="CR36" s="582"/>
      <c r="CS36" s="582"/>
      <c r="CT36" s="582"/>
      <c r="CU36" s="582"/>
      <c r="CV36" s="582"/>
      <c r="CW36" s="582"/>
      <c r="CX36" s="582"/>
      <c r="CY36" s="582"/>
      <c r="CZ36" s="582"/>
      <c r="DA36" s="582"/>
      <c r="DB36" s="582"/>
      <c r="DC36" s="582"/>
      <c r="DD36" s="582"/>
      <c r="DE36" s="582"/>
      <c r="DG36" s="583" t="str">
        <f>IF('各会計、関係団体の財政状況及び健全化判断比率'!BR9="","",'各会計、関係団体の財政状況及び健全化判断比率'!BR9)</f>
        <v/>
      </c>
      <c r="DH36" s="583"/>
      <c r="DI36" s="199"/>
    </row>
    <row r="37" spans="1:113" ht="32.25" customHeight="1" x14ac:dyDescent="0.2">
      <c r="A37" s="172"/>
      <c r="B37" s="196"/>
      <c r="C37" s="581" t="str">
        <f>IF(E37="","",C36+1)</f>
        <v/>
      </c>
      <c r="D37" s="581"/>
      <c r="E37" s="582" t="str">
        <f>IF('各会計、関係団体の財政状況及び健全化判断比率'!B10="","",'各会計、関係団体の財政状況及び健全化判断比率'!B10)</f>
        <v/>
      </c>
      <c r="F37" s="582"/>
      <c r="G37" s="582"/>
      <c r="H37" s="582"/>
      <c r="I37" s="582"/>
      <c r="J37" s="582"/>
      <c r="K37" s="582"/>
      <c r="L37" s="582"/>
      <c r="M37" s="582"/>
      <c r="N37" s="582"/>
      <c r="O37" s="582"/>
      <c r="P37" s="582"/>
      <c r="Q37" s="582"/>
      <c r="R37" s="582"/>
      <c r="S37" s="582"/>
      <c r="T37" s="172"/>
      <c r="U37" s="581" t="str">
        <f t="shared" si="4"/>
        <v/>
      </c>
      <c r="V37" s="581"/>
      <c r="W37" s="582"/>
      <c r="X37" s="582"/>
      <c r="Y37" s="582"/>
      <c r="Z37" s="582"/>
      <c r="AA37" s="582"/>
      <c r="AB37" s="582"/>
      <c r="AC37" s="582"/>
      <c r="AD37" s="582"/>
      <c r="AE37" s="582"/>
      <c r="AF37" s="582"/>
      <c r="AG37" s="582"/>
      <c r="AH37" s="582"/>
      <c r="AI37" s="582"/>
      <c r="AJ37" s="582"/>
      <c r="AK37" s="582"/>
      <c r="AL37" s="172"/>
      <c r="AM37" s="581" t="str">
        <f t="shared" si="0"/>
        <v/>
      </c>
      <c r="AN37" s="581"/>
      <c r="AO37" s="582"/>
      <c r="AP37" s="582"/>
      <c r="AQ37" s="582"/>
      <c r="AR37" s="582"/>
      <c r="AS37" s="582"/>
      <c r="AT37" s="582"/>
      <c r="AU37" s="582"/>
      <c r="AV37" s="582"/>
      <c r="AW37" s="582"/>
      <c r="AX37" s="582"/>
      <c r="AY37" s="582"/>
      <c r="AZ37" s="582"/>
      <c r="BA37" s="582"/>
      <c r="BB37" s="582"/>
      <c r="BC37" s="582"/>
      <c r="BD37" s="172"/>
      <c r="BE37" s="581" t="str">
        <f t="shared" si="1"/>
        <v/>
      </c>
      <c r="BF37" s="581"/>
      <c r="BG37" s="582"/>
      <c r="BH37" s="582"/>
      <c r="BI37" s="582"/>
      <c r="BJ37" s="582"/>
      <c r="BK37" s="582"/>
      <c r="BL37" s="582"/>
      <c r="BM37" s="582"/>
      <c r="BN37" s="582"/>
      <c r="BO37" s="582"/>
      <c r="BP37" s="582"/>
      <c r="BQ37" s="582"/>
      <c r="BR37" s="582"/>
      <c r="BS37" s="582"/>
      <c r="BT37" s="582"/>
      <c r="BU37" s="582"/>
      <c r="BV37" s="172"/>
      <c r="BW37" s="581">
        <f t="shared" si="2"/>
        <v>11</v>
      </c>
      <c r="BX37" s="581"/>
      <c r="BY37" s="582" t="str">
        <f>IF('各会計、関係団体の財政状況及び健全化判断比率'!B71="","",'各会計、関係団体の財政状況及び健全化判断比率'!B71)</f>
        <v>千葉県市町村総合事務組合（千葉県自治会館管理運営特別会計）</v>
      </c>
      <c r="BZ37" s="582"/>
      <c r="CA37" s="582"/>
      <c r="CB37" s="582"/>
      <c r="CC37" s="582"/>
      <c r="CD37" s="582"/>
      <c r="CE37" s="582"/>
      <c r="CF37" s="582"/>
      <c r="CG37" s="582"/>
      <c r="CH37" s="582"/>
      <c r="CI37" s="582"/>
      <c r="CJ37" s="582"/>
      <c r="CK37" s="582"/>
      <c r="CL37" s="582"/>
      <c r="CM37" s="582"/>
      <c r="CN37" s="172"/>
      <c r="CO37" s="581" t="str">
        <f t="shared" si="3"/>
        <v/>
      </c>
      <c r="CP37" s="581"/>
      <c r="CQ37" s="582" t="str">
        <f>IF('各会計、関係団体の財政状況及び健全化判断比率'!BS10="","",'各会計、関係団体の財政状況及び健全化判断比率'!BS10)</f>
        <v/>
      </c>
      <c r="CR37" s="582"/>
      <c r="CS37" s="582"/>
      <c r="CT37" s="582"/>
      <c r="CU37" s="582"/>
      <c r="CV37" s="582"/>
      <c r="CW37" s="582"/>
      <c r="CX37" s="582"/>
      <c r="CY37" s="582"/>
      <c r="CZ37" s="582"/>
      <c r="DA37" s="582"/>
      <c r="DB37" s="582"/>
      <c r="DC37" s="582"/>
      <c r="DD37" s="582"/>
      <c r="DE37" s="582"/>
      <c r="DG37" s="583" t="str">
        <f>IF('各会計、関係団体の財政状況及び健全化判断比率'!BR10="","",'各会計、関係団体の財政状況及び健全化判断比率'!BR10)</f>
        <v/>
      </c>
      <c r="DH37" s="583"/>
      <c r="DI37" s="199"/>
    </row>
    <row r="38" spans="1:113" ht="32.25" customHeight="1" x14ac:dyDescent="0.2">
      <c r="A38" s="172"/>
      <c r="B38" s="196"/>
      <c r="C38" s="581" t="str">
        <f t="shared" ref="C38:C43" si="5">IF(E38="","",C37+1)</f>
        <v/>
      </c>
      <c r="D38" s="581"/>
      <c r="E38" s="582" t="str">
        <f>IF('各会計、関係団体の財政状況及び健全化判断比率'!B11="","",'各会計、関係団体の財政状況及び健全化判断比率'!B11)</f>
        <v/>
      </c>
      <c r="F38" s="582"/>
      <c r="G38" s="582"/>
      <c r="H38" s="582"/>
      <c r="I38" s="582"/>
      <c r="J38" s="582"/>
      <c r="K38" s="582"/>
      <c r="L38" s="582"/>
      <c r="M38" s="582"/>
      <c r="N38" s="582"/>
      <c r="O38" s="582"/>
      <c r="P38" s="582"/>
      <c r="Q38" s="582"/>
      <c r="R38" s="582"/>
      <c r="S38" s="582"/>
      <c r="T38" s="172"/>
      <c r="U38" s="581" t="str">
        <f t="shared" si="4"/>
        <v/>
      </c>
      <c r="V38" s="581"/>
      <c r="W38" s="582"/>
      <c r="X38" s="582"/>
      <c r="Y38" s="582"/>
      <c r="Z38" s="582"/>
      <c r="AA38" s="582"/>
      <c r="AB38" s="582"/>
      <c r="AC38" s="582"/>
      <c r="AD38" s="582"/>
      <c r="AE38" s="582"/>
      <c r="AF38" s="582"/>
      <c r="AG38" s="582"/>
      <c r="AH38" s="582"/>
      <c r="AI38" s="582"/>
      <c r="AJ38" s="582"/>
      <c r="AK38" s="582"/>
      <c r="AL38" s="172"/>
      <c r="AM38" s="581" t="str">
        <f t="shared" si="0"/>
        <v/>
      </c>
      <c r="AN38" s="581"/>
      <c r="AO38" s="582"/>
      <c r="AP38" s="582"/>
      <c r="AQ38" s="582"/>
      <c r="AR38" s="582"/>
      <c r="AS38" s="582"/>
      <c r="AT38" s="582"/>
      <c r="AU38" s="582"/>
      <c r="AV38" s="582"/>
      <c r="AW38" s="582"/>
      <c r="AX38" s="582"/>
      <c r="AY38" s="582"/>
      <c r="AZ38" s="582"/>
      <c r="BA38" s="582"/>
      <c r="BB38" s="582"/>
      <c r="BC38" s="582"/>
      <c r="BD38" s="172"/>
      <c r="BE38" s="581" t="str">
        <f t="shared" si="1"/>
        <v/>
      </c>
      <c r="BF38" s="581"/>
      <c r="BG38" s="582"/>
      <c r="BH38" s="582"/>
      <c r="BI38" s="582"/>
      <c r="BJ38" s="582"/>
      <c r="BK38" s="582"/>
      <c r="BL38" s="582"/>
      <c r="BM38" s="582"/>
      <c r="BN38" s="582"/>
      <c r="BO38" s="582"/>
      <c r="BP38" s="582"/>
      <c r="BQ38" s="582"/>
      <c r="BR38" s="582"/>
      <c r="BS38" s="582"/>
      <c r="BT38" s="582"/>
      <c r="BU38" s="582"/>
      <c r="BV38" s="172"/>
      <c r="BW38" s="581">
        <f t="shared" si="2"/>
        <v>12</v>
      </c>
      <c r="BX38" s="581"/>
      <c r="BY38" s="582" t="str">
        <f>IF('各会計、関係団体の財政状況及び健全化判断比率'!B72="","",'各会計、関係団体の財政状況及び健全化判断比率'!B72)</f>
        <v>千葉県市町村総合事務組合（千葉県自治研修センター特別会計）</v>
      </c>
      <c r="BZ38" s="582"/>
      <c r="CA38" s="582"/>
      <c r="CB38" s="582"/>
      <c r="CC38" s="582"/>
      <c r="CD38" s="582"/>
      <c r="CE38" s="582"/>
      <c r="CF38" s="582"/>
      <c r="CG38" s="582"/>
      <c r="CH38" s="582"/>
      <c r="CI38" s="582"/>
      <c r="CJ38" s="582"/>
      <c r="CK38" s="582"/>
      <c r="CL38" s="582"/>
      <c r="CM38" s="582"/>
      <c r="CN38" s="172"/>
      <c r="CO38" s="581" t="str">
        <f t="shared" si="3"/>
        <v/>
      </c>
      <c r="CP38" s="581"/>
      <c r="CQ38" s="582" t="str">
        <f>IF('各会計、関係団体の財政状況及び健全化判断比率'!BS11="","",'各会計、関係団体の財政状況及び健全化判断比率'!BS11)</f>
        <v/>
      </c>
      <c r="CR38" s="582"/>
      <c r="CS38" s="582"/>
      <c r="CT38" s="582"/>
      <c r="CU38" s="582"/>
      <c r="CV38" s="582"/>
      <c r="CW38" s="582"/>
      <c r="CX38" s="582"/>
      <c r="CY38" s="582"/>
      <c r="CZ38" s="582"/>
      <c r="DA38" s="582"/>
      <c r="DB38" s="582"/>
      <c r="DC38" s="582"/>
      <c r="DD38" s="582"/>
      <c r="DE38" s="582"/>
      <c r="DG38" s="583" t="str">
        <f>IF('各会計、関係団体の財政状況及び健全化判断比率'!BR11="","",'各会計、関係団体の財政状況及び健全化判断比率'!BR11)</f>
        <v/>
      </c>
      <c r="DH38" s="583"/>
      <c r="DI38" s="199"/>
    </row>
    <row r="39" spans="1:113" ht="32.25" customHeight="1" x14ac:dyDescent="0.2">
      <c r="A39" s="172"/>
      <c r="B39" s="196"/>
      <c r="C39" s="581" t="str">
        <f t="shared" si="5"/>
        <v/>
      </c>
      <c r="D39" s="581"/>
      <c r="E39" s="582" t="str">
        <f>IF('各会計、関係団体の財政状況及び健全化判断比率'!B12="","",'各会計、関係団体の財政状況及び健全化判断比率'!B12)</f>
        <v/>
      </c>
      <c r="F39" s="582"/>
      <c r="G39" s="582"/>
      <c r="H39" s="582"/>
      <c r="I39" s="582"/>
      <c r="J39" s="582"/>
      <c r="K39" s="582"/>
      <c r="L39" s="582"/>
      <c r="M39" s="582"/>
      <c r="N39" s="582"/>
      <c r="O39" s="582"/>
      <c r="P39" s="582"/>
      <c r="Q39" s="582"/>
      <c r="R39" s="582"/>
      <c r="S39" s="582"/>
      <c r="T39" s="172"/>
      <c r="U39" s="581" t="str">
        <f t="shared" si="4"/>
        <v/>
      </c>
      <c r="V39" s="581"/>
      <c r="W39" s="582"/>
      <c r="X39" s="582"/>
      <c r="Y39" s="582"/>
      <c r="Z39" s="582"/>
      <c r="AA39" s="582"/>
      <c r="AB39" s="582"/>
      <c r="AC39" s="582"/>
      <c r="AD39" s="582"/>
      <c r="AE39" s="582"/>
      <c r="AF39" s="582"/>
      <c r="AG39" s="582"/>
      <c r="AH39" s="582"/>
      <c r="AI39" s="582"/>
      <c r="AJ39" s="582"/>
      <c r="AK39" s="582"/>
      <c r="AL39" s="172"/>
      <c r="AM39" s="581" t="str">
        <f t="shared" si="0"/>
        <v/>
      </c>
      <c r="AN39" s="581"/>
      <c r="AO39" s="582"/>
      <c r="AP39" s="582"/>
      <c r="AQ39" s="582"/>
      <c r="AR39" s="582"/>
      <c r="AS39" s="582"/>
      <c r="AT39" s="582"/>
      <c r="AU39" s="582"/>
      <c r="AV39" s="582"/>
      <c r="AW39" s="582"/>
      <c r="AX39" s="582"/>
      <c r="AY39" s="582"/>
      <c r="AZ39" s="582"/>
      <c r="BA39" s="582"/>
      <c r="BB39" s="582"/>
      <c r="BC39" s="582"/>
      <c r="BD39" s="172"/>
      <c r="BE39" s="581" t="str">
        <f t="shared" si="1"/>
        <v/>
      </c>
      <c r="BF39" s="581"/>
      <c r="BG39" s="582"/>
      <c r="BH39" s="582"/>
      <c r="BI39" s="582"/>
      <c r="BJ39" s="582"/>
      <c r="BK39" s="582"/>
      <c r="BL39" s="582"/>
      <c r="BM39" s="582"/>
      <c r="BN39" s="582"/>
      <c r="BO39" s="582"/>
      <c r="BP39" s="582"/>
      <c r="BQ39" s="582"/>
      <c r="BR39" s="582"/>
      <c r="BS39" s="582"/>
      <c r="BT39" s="582"/>
      <c r="BU39" s="582"/>
      <c r="BV39" s="172"/>
      <c r="BW39" s="581">
        <f t="shared" si="2"/>
        <v>13</v>
      </c>
      <c r="BX39" s="581"/>
      <c r="BY39" s="582" t="str">
        <f>IF('各会計、関係団体の財政状況及び健全化判断比率'!B73="","",'各会計、関係団体の財政状況及び健全化判断比率'!B73)</f>
        <v>千葉県市町村総合事務組合（千葉県市町村交通災害共済特別会計）</v>
      </c>
      <c r="BZ39" s="582"/>
      <c r="CA39" s="582"/>
      <c r="CB39" s="582"/>
      <c r="CC39" s="582"/>
      <c r="CD39" s="582"/>
      <c r="CE39" s="582"/>
      <c r="CF39" s="582"/>
      <c r="CG39" s="582"/>
      <c r="CH39" s="582"/>
      <c r="CI39" s="582"/>
      <c r="CJ39" s="582"/>
      <c r="CK39" s="582"/>
      <c r="CL39" s="582"/>
      <c r="CM39" s="582"/>
      <c r="CN39" s="172"/>
      <c r="CO39" s="581" t="str">
        <f t="shared" si="3"/>
        <v/>
      </c>
      <c r="CP39" s="581"/>
      <c r="CQ39" s="582" t="str">
        <f>IF('各会計、関係団体の財政状況及び健全化判断比率'!BS12="","",'各会計、関係団体の財政状況及び健全化判断比率'!BS12)</f>
        <v/>
      </c>
      <c r="CR39" s="582"/>
      <c r="CS39" s="582"/>
      <c r="CT39" s="582"/>
      <c r="CU39" s="582"/>
      <c r="CV39" s="582"/>
      <c r="CW39" s="582"/>
      <c r="CX39" s="582"/>
      <c r="CY39" s="582"/>
      <c r="CZ39" s="582"/>
      <c r="DA39" s="582"/>
      <c r="DB39" s="582"/>
      <c r="DC39" s="582"/>
      <c r="DD39" s="582"/>
      <c r="DE39" s="582"/>
      <c r="DG39" s="583" t="str">
        <f>IF('各会計、関係団体の財政状況及び健全化判断比率'!BR12="","",'各会計、関係団体の財政状況及び健全化判断比率'!BR12)</f>
        <v/>
      </c>
      <c r="DH39" s="583"/>
      <c r="DI39" s="199"/>
    </row>
    <row r="40" spans="1:113" ht="32.25" customHeight="1" x14ac:dyDescent="0.2">
      <c r="A40" s="172"/>
      <c r="B40" s="196"/>
      <c r="C40" s="581" t="str">
        <f t="shared" si="5"/>
        <v/>
      </c>
      <c r="D40" s="581"/>
      <c r="E40" s="582" t="str">
        <f>IF('各会計、関係団体の財政状況及び健全化判断比率'!B13="","",'各会計、関係団体の財政状況及び健全化判断比率'!B13)</f>
        <v/>
      </c>
      <c r="F40" s="582"/>
      <c r="G40" s="582"/>
      <c r="H40" s="582"/>
      <c r="I40" s="582"/>
      <c r="J40" s="582"/>
      <c r="K40" s="582"/>
      <c r="L40" s="582"/>
      <c r="M40" s="582"/>
      <c r="N40" s="582"/>
      <c r="O40" s="582"/>
      <c r="P40" s="582"/>
      <c r="Q40" s="582"/>
      <c r="R40" s="582"/>
      <c r="S40" s="582"/>
      <c r="T40" s="172"/>
      <c r="U40" s="581" t="str">
        <f t="shared" si="4"/>
        <v/>
      </c>
      <c r="V40" s="581"/>
      <c r="W40" s="582"/>
      <c r="X40" s="582"/>
      <c r="Y40" s="582"/>
      <c r="Z40" s="582"/>
      <c r="AA40" s="582"/>
      <c r="AB40" s="582"/>
      <c r="AC40" s="582"/>
      <c r="AD40" s="582"/>
      <c r="AE40" s="582"/>
      <c r="AF40" s="582"/>
      <c r="AG40" s="582"/>
      <c r="AH40" s="582"/>
      <c r="AI40" s="582"/>
      <c r="AJ40" s="582"/>
      <c r="AK40" s="582"/>
      <c r="AL40" s="172"/>
      <c r="AM40" s="581" t="str">
        <f t="shared" si="0"/>
        <v/>
      </c>
      <c r="AN40" s="581"/>
      <c r="AO40" s="582"/>
      <c r="AP40" s="582"/>
      <c r="AQ40" s="582"/>
      <c r="AR40" s="582"/>
      <c r="AS40" s="582"/>
      <c r="AT40" s="582"/>
      <c r="AU40" s="582"/>
      <c r="AV40" s="582"/>
      <c r="AW40" s="582"/>
      <c r="AX40" s="582"/>
      <c r="AY40" s="582"/>
      <c r="AZ40" s="582"/>
      <c r="BA40" s="582"/>
      <c r="BB40" s="582"/>
      <c r="BC40" s="582"/>
      <c r="BD40" s="172"/>
      <c r="BE40" s="581" t="str">
        <f t="shared" si="1"/>
        <v/>
      </c>
      <c r="BF40" s="581"/>
      <c r="BG40" s="582"/>
      <c r="BH40" s="582"/>
      <c r="BI40" s="582"/>
      <c r="BJ40" s="582"/>
      <c r="BK40" s="582"/>
      <c r="BL40" s="582"/>
      <c r="BM40" s="582"/>
      <c r="BN40" s="582"/>
      <c r="BO40" s="582"/>
      <c r="BP40" s="582"/>
      <c r="BQ40" s="582"/>
      <c r="BR40" s="582"/>
      <c r="BS40" s="582"/>
      <c r="BT40" s="582"/>
      <c r="BU40" s="582"/>
      <c r="BV40" s="172"/>
      <c r="BW40" s="581">
        <f t="shared" si="2"/>
        <v>14</v>
      </c>
      <c r="BX40" s="581"/>
      <c r="BY40" s="582" t="str">
        <f>IF('各会計、関係団体の財政状況及び健全化判断比率'!B74="","",'各会計、関係団体の財政状況及び健全化判断比率'!B74)</f>
        <v>九十九里地域水道企業団（水道用水供給事業会計）</v>
      </c>
      <c r="BZ40" s="582"/>
      <c r="CA40" s="582"/>
      <c r="CB40" s="582"/>
      <c r="CC40" s="582"/>
      <c r="CD40" s="582"/>
      <c r="CE40" s="582"/>
      <c r="CF40" s="582"/>
      <c r="CG40" s="582"/>
      <c r="CH40" s="582"/>
      <c r="CI40" s="582"/>
      <c r="CJ40" s="582"/>
      <c r="CK40" s="582"/>
      <c r="CL40" s="582"/>
      <c r="CM40" s="582"/>
      <c r="CN40" s="172"/>
      <c r="CO40" s="581" t="str">
        <f t="shared" si="3"/>
        <v/>
      </c>
      <c r="CP40" s="581"/>
      <c r="CQ40" s="582" t="str">
        <f>IF('各会計、関係団体の財政状況及び健全化判断比率'!BS13="","",'各会計、関係団体の財政状況及び健全化判断比率'!BS13)</f>
        <v/>
      </c>
      <c r="CR40" s="582"/>
      <c r="CS40" s="582"/>
      <c r="CT40" s="582"/>
      <c r="CU40" s="582"/>
      <c r="CV40" s="582"/>
      <c r="CW40" s="582"/>
      <c r="CX40" s="582"/>
      <c r="CY40" s="582"/>
      <c r="CZ40" s="582"/>
      <c r="DA40" s="582"/>
      <c r="DB40" s="582"/>
      <c r="DC40" s="582"/>
      <c r="DD40" s="582"/>
      <c r="DE40" s="582"/>
      <c r="DG40" s="583" t="str">
        <f>IF('各会計、関係団体の財政状況及び健全化判断比率'!BR13="","",'各会計、関係団体の財政状況及び健全化判断比率'!BR13)</f>
        <v/>
      </c>
      <c r="DH40" s="583"/>
      <c r="DI40" s="199"/>
    </row>
    <row r="41" spans="1:113" ht="32.25" customHeight="1" x14ac:dyDescent="0.2">
      <c r="A41" s="172"/>
      <c r="B41" s="196"/>
      <c r="C41" s="581" t="str">
        <f t="shared" si="5"/>
        <v/>
      </c>
      <c r="D41" s="581"/>
      <c r="E41" s="582" t="str">
        <f>IF('各会計、関係団体の財政状況及び健全化判断比率'!B14="","",'各会計、関係団体の財政状況及び健全化判断比率'!B14)</f>
        <v/>
      </c>
      <c r="F41" s="582"/>
      <c r="G41" s="582"/>
      <c r="H41" s="582"/>
      <c r="I41" s="582"/>
      <c r="J41" s="582"/>
      <c r="K41" s="582"/>
      <c r="L41" s="582"/>
      <c r="M41" s="582"/>
      <c r="N41" s="582"/>
      <c r="O41" s="582"/>
      <c r="P41" s="582"/>
      <c r="Q41" s="582"/>
      <c r="R41" s="582"/>
      <c r="S41" s="582"/>
      <c r="T41" s="172"/>
      <c r="U41" s="581" t="str">
        <f t="shared" si="4"/>
        <v/>
      </c>
      <c r="V41" s="581"/>
      <c r="W41" s="582"/>
      <c r="X41" s="582"/>
      <c r="Y41" s="582"/>
      <c r="Z41" s="582"/>
      <c r="AA41" s="582"/>
      <c r="AB41" s="582"/>
      <c r="AC41" s="582"/>
      <c r="AD41" s="582"/>
      <c r="AE41" s="582"/>
      <c r="AF41" s="582"/>
      <c r="AG41" s="582"/>
      <c r="AH41" s="582"/>
      <c r="AI41" s="582"/>
      <c r="AJ41" s="582"/>
      <c r="AK41" s="582"/>
      <c r="AL41" s="172"/>
      <c r="AM41" s="581" t="str">
        <f t="shared" si="0"/>
        <v/>
      </c>
      <c r="AN41" s="581"/>
      <c r="AO41" s="582"/>
      <c r="AP41" s="582"/>
      <c r="AQ41" s="582"/>
      <c r="AR41" s="582"/>
      <c r="AS41" s="582"/>
      <c r="AT41" s="582"/>
      <c r="AU41" s="582"/>
      <c r="AV41" s="582"/>
      <c r="AW41" s="582"/>
      <c r="AX41" s="582"/>
      <c r="AY41" s="582"/>
      <c r="AZ41" s="582"/>
      <c r="BA41" s="582"/>
      <c r="BB41" s="582"/>
      <c r="BC41" s="582"/>
      <c r="BD41" s="172"/>
      <c r="BE41" s="581" t="str">
        <f t="shared" si="1"/>
        <v/>
      </c>
      <c r="BF41" s="581"/>
      <c r="BG41" s="582"/>
      <c r="BH41" s="582"/>
      <c r="BI41" s="582"/>
      <c r="BJ41" s="582"/>
      <c r="BK41" s="582"/>
      <c r="BL41" s="582"/>
      <c r="BM41" s="582"/>
      <c r="BN41" s="582"/>
      <c r="BO41" s="582"/>
      <c r="BP41" s="582"/>
      <c r="BQ41" s="582"/>
      <c r="BR41" s="582"/>
      <c r="BS41" s="582"/>
      <c r="BT41" s="582"/>
      <c r="BU41" s="582"/>
      <c r="BV41" s="172"/>
      <c r="BW41" s="581">
        <f t="shared" si="2"/>
        <v>15</v>
      </c>
      <c r="BX41" s="581"/>
      <c r="BY41" s="582" t="str">
        <f>IF('各会計、関係団体の財政状況及び健全化判断比率'!B75="","",'各会計、関係団体の財政状況及び健全化判断比率'!B75)</f>
        <v>長生郡市広域市町村圏組合（一般会計）</v>
      </c>
      <c r="BZ41" s="582"/>
      <c r="CA41" s="582"/>
      <c r="CB41" s="582"/>
      <c r="CC41" s="582"/>
      <c r="CD41" s="582"/>
      <c r="CE41" s="582"/>
      <c r="CF41" s="582"/>
      <c r="CG41" s="582"/>
      <c r="CH41" s="582"/>
      <c r="CI41" s="582"/>
      <c r="CJ41" s="582"/>
      <c r="CK41" s="582"/>
      <c r="CL41" s="582"/>
      <c r="CM41" s="582"/>
      <c r="CN41" s="172"/>
      <c r="CO41" s="581" t="str">
        <f t="shared" si="3"/>
        <v/>
      </c>
      <c r="CP41" s="581"/>
      <c r="CQ41" s="582" t="str">
        <f>IF('各会計、関係団体の財政状況及び健全化判断比率'!BS14="","",'各会計、関係団体の財政状況及び健全化判断比率'!BS14)</f>
        <v/>
      </c>
      <c r="CR41" s="582"/>
      <c r="CS41" s="582"/>
      <c r="CT41" s="582"/>
      <c r="CU41" s="582"/>
      <c r="CV41" s="582"/>
      <c r="CW41" s="582"/>
      <c r="CX41" s="582"/>
      <c r="CY41" s="582"/>
      <c r="CZ41" s="582"/>
      <c r="DA41" s="582"/>
      <c r="DB41" s="582"/>
      <c r="DC41" s="582"/>
      <c r="DD41" s="582"/>
      <c r="DE41" s="582"/>
      <c r="DG41" s="583" t="str">
        <f>IF('各会計、関係団体の財政状況及び健全化判断比率'!BR14="","",'各会計、関係団体の財政状況及び健全化判断比率'!BR14)</f>
        <v/>
      </c>
      <c r="DH41" s="583"/>
      <c r="DI41" s="199"/>
    </row>
    <row r="42" spans="1:113" ht="32.25" customHeight="1" x14ac:dyDescent="0.2">
      <c r="B42" s="196"/>
      <c r="C42" s="581" t="str">
        <f t="shared" si="5"/>
        <v/>
      </c>
      <c r="D42" s="581"/>
      <c r="E42" s="582" t="str">
        <f>IF('各会計、関係団体の財政状況及び健全化判断比率'!B15="","",'各会計、関係団体の財政状況及び健全化判断比率'!B15)</f>
        <v/>
      </c>
      <c r="F42" s="582"/>
      <c r="G42" s="582"/>
      <c r="H42" s="582"/>
      <c r="I42" s="582"/>
      <c r="J42" s="582"/>
      <c r="K42" s="582"/>
      <c r="L42" s="582"/>
      <c r="M42" s="582"/>
      <c r="N42" s="582"/>
      <c r="O42" s="582"/>
      <c r="P42" s="582"/>
      <c r="Q42" s="582"/>
      <c r="R42" s="582"/>
      <c r="S42" s="582"/>
      <c r="T42" s="172"/>
      <c r="U42" s="581" t="str">
        <f t="shared" si="4"/>
        <v/>
      </c>
      <c r="V42" s="581"/>
      <c r="W42" s="582"/>
      <c r="X42" s="582"/>
      <c r="Y42" s="582"/>
      <c r="Z42" s="582"/>
      <c r="AA42" s="582"/>
      <c r="AB42" s="582"/>
      <c r="AC42" s="582"/>
      <c r="AD42" s="582"/>
      <c r="AE42" s="582"/>
      <c r="AF42" s="582"/>
      <c r="AG42" s="582"/>
      <c r="AH42" s="582"/>
      <c r="AI42" s="582"/>
      <c r="AJ42" s="582"/>
      <c r="AK42" s="582"/>
      <c r="AL42" s="172"/>
      <c r="AM42" s="581" t="str">
        <f t="shared" si="0"/>
        <v/>
      </c>
      <c r="AN42" s="581"/>
      <c r="AO42" s="582"/>
      <c r="AP42" s="582"/>
      <c r="AQ42" s="582"/>
      <c r="AR42" s="582"/>
      <c r="AS42" s="582"/>
      <c r="AT42" s="582"/>
      <c r="AU42" s="582"/>
      <c r="AV42" s="582"/>
      <c r="AW42" s="582"/>
      <c r="AX42" s="582"/>
      <c r="AY42" s="582"/>
      <c r="AZ42" s="582"/>
      <c r="BA42" s="582"/>
      <c r="BB42" s="582"/>
      <c r="BC42" s="582"/>
      <c r="BD42" s="172"/>
      <c r="BE42" s="581" t="str">
        <f t="shared" si="1"/>
        <v/>
      </c>
      <c r="BF42" s="581"/>
      <c r="BG42" s="582"/>
      <c r="BH42" s="582"/>
      <c r="BI42" s="582"/>
      <c r="BJ42" s="582"/>
      <c r="BK42" s="582"/>
      <c r="BL42" s="582"/>
      <c r="BM42" s="582"/>
      <c r="BN42" s="582"/>
      <c r="BO42" s="582"/>
      <c r="BP42" s="582"/>
      <c r="BQ42" s="582"/>
      <c r="BR42" s="582"/>
      <c r="BS42" s="582"/>
      <c r="BT42" s="582"/>
      <c r="BU42" s="582"/>
      <c r="BV42" s="172"/>
      <c r="BW42" s="581">
        <f t="shared" si="2"/>
        <v>16</v>
      </c>
      <c r="BX42" s="581"/>
      <c r="BY42" s="582" t="str">
        <f>IF('各会計、関係団体の財政状況及び健全化判断比率'!B76="","",'各会計、関係団体の財政状況及び健全化判断比率'!B76)</f>
        <v>長生郡市広域市町村圏組合（火葬場・斎場事業会計）</v>
      </c>
      <c r="BZ42" s="582"/>
      <c r="CA42" s="582"/>
      <c r="CB42" s="582"/>
      <c r="CC42" s="582"/>
      <c r="CD42" s="582"/>
      <c r="CE42" s="582"/>
      <c r="CF42" s="582"/>
      <c r="CG42" s="582"/>
      <c r="CH42" s="582"/>
      <c r="CI42" s="582"/>
      <c r="CJ42" s="582"/>
      <c r="CK42" s="582"/>
      <c r="CL42" s="582"/>
      <c r="CM42" s="582"/>
      <c r="CN42" s="172"/>
      <c r="CO42" s="581" t="str">
        <f t="shared" si="3"/>
        <v/>
      </c>
      <c r="CP42" s="581"/>
      <c r="CQ42" s="582" t="str">
        <f>IF('各会計、関係団体の財政状況及び健全化判断比率'!BS15="","",'各会計、関係団体の財政状況及び健全化判断比率'!BS15)</f>
        <v/>
      </c>
      <c r="CR42" s="582"/>
      <c r="CS42" s="582"/>
      <c r="CT42" s="582"/>
      <c r="CU42" s="582"/>
      <c r="CV42" s="582"/>
      <c r="CW42" s="582"/>
      <c r="CX42" s="582"/>
      <c r="CY42" s="582"/>
      <c r="CZ42" s="582"/>
      <c r="DA42" s="582"/>
      <c r="DB42" s="582"/>
      <c r="DC42" s="582"/>
      <c r="DD42" s="582"/>
      <c r="DE42" s="582"/>
      <c r="DG42" s="583" t="str">
        <f>IF('各会計、関係団体の財政状況及び健全化判断比率'!BR15="","",'各会計、関係団体の財政状況及び健全化判断比率'!BR15)</f>
        <v/>
      </c>
      <c r="DH42" s="583"/>
      <c r="DI42" s="199"/>
    </row>
    <row r="43" spans="1:113" ht="32.25" customHeight="1" x14ac:dyDescent="0.2">
      <c r="B43" s="196"/>
      <c r="C43" s="581" t="str">
        <f t="shared" si="5"/>
        <v/>
      </c>
      <c r="D43" s="581"/>
      <c r="E43" s="582" t="str">
        <f>IF('各会計、関係団体の財政状況及び健全化判断比率'!B16="","",'各会計、関係団体の財政状況及び健全化判断比率'!B16)</f>
        <v/>
      </c>
      <c r="F43" s="582"/>
      <c r="G43" s="582"/>
      <c r="H43" s="582"/>
      <c r="I43" s="582"/>
      <c r="J43" s="582"/>
      <c r="K43" s="582"/>
      <c r="L43" s="582"/>
      <c r="M43" s="582"/>
      <c r="N43" s="582"/>
      <c r="O43" s="582"/>
      <c r="P43" s="582"/>
      <c r="Q43" s="582"/>
      <c r="R43" s="582"/>
      <c r="S43" s="582"/>
      <c r="T43" s="172"/>
      <c r="U43" s="581" t="str">
        <f t="shared" si="4"/>
        <v/>
      </c>
      <c r="V43" s="581"/>
      <c r="W43" s="582"/>
      <c r="X43" s="582"/>
      <c r="Y43" s="582"/>
      <c r="Z43" s="582"/>
      <c r="AA43" s="582"/>
      <c r="AB43" s="582"/>
      <c r="AC43" s="582"/>
      <c r="AD43" s="582"/>
      <c r="AE43" s="582"/>
      <c r="AF43" s="582"/>
      <c r="AG43" s="582"/>
      <c r="AH43" s="582"/>
      <c r="AI43" s="582"/>
      <c r="AJ43" s="582"/>
      <c r="AK43" s="582"/>
      <c r="AL43" s="172"/>
      <c r="AM43" s="581" t="str">
        <f t="shared" si="0"/>
        <v/>
      </c>
      <c r="AN43" s="581"/>
      <c r="AO43" s="582"/>
      <c r="AP43" s="582"/>
      <c r="AQ43" s="582"/>
      <c r="AR43" s="582"/>
      <c r="AS43" s="582"/>
      <c r="AT43" s="582"/>
      <c r="AU43" s="582"/>
      <c r="AV43" s="582"/>
      <c r="AW43" s="582"/>
      <c r="AX43" s="582"/>
      <c r="AY43" s="582"/>
      <c r="AZ43" s="582"/>
      <c r="BA43" s="582"/>
      <c r="BB43" s="582"/>
      <c r="BC43" s="582"/>
      <c r="BD43" s="172"/>
      <c r="BE43" s="581" t="str">
        <f t="shared" si="1"/>
        <v/>
      </c>
      <c r="BF43" s="581"/>
      <c r="BG43" s="582"/>
      <c r="BH43" s="582"/>
      <c r="BI43" s="582"/>
      <c r="BJ43" s="582"/>
      <c r="BK43" s="582"/>
      <c r="BL43" s="582"/>
      <c r="BM43" s="582"/>
      <c r="BN43" s="582"/>
      <c r="BO43" s="582"/>
      <c r="BP43" s="582"/>
      <c r="BQ43" s="582"/>
      <c r="BR43" s="582"/>
      <c r="BS43" s="582"/>
      <c r="BT43" s="582"/>
      <c r="BU43" s="582"/>
      <c r="BV43" s="172"/>
      <c r="BW43" s="581">
        <f t="shared" si="2"/>
        <v>17</v>
      </c>
      <c r="BX43" s="581"/>
      <c r="BY43" s="582" t="str">
        <f>IF('各会計、関係団体の財政状況及び健全化判断比率'!B77="","",'各会計、関係団体の財政状況及び健全化判断比率'!B77)</f>
        <v>長生郡市広域市町村圏組合（水道事業会計）</v>
      </c>
      <c r="BZ43" s="582"/>
      <c r="CA43" s="582"/>
      <c r="CB43" s="582"/>
      <c r="CC43" s="582"/>
      <c r="CD43" s="582"/>
      <c r="CE43" s="582"/>
      <c r="CF43" s="582"/>
      <c r="CG43" s="582"/>
      <c r="CH43" s="582"/>
      <c r="CI43" s="582"/>
      <c r="CJ43" s="582"/>
      <c r="CK43" s="582"/>
      <c r="CL43" s="582"/>
      <c r="CM43" s="582"/>
      <c r="CN43" s="172"/>
      <c r="CO43" s="581" t="str">
        <f t="shared" si="3"/>
        <v/>
      </c>
      <c r="CP43" s="581"/>
      <c r="CQ43" s="582" t="str">
        <f>IF('各会計、関係団体の財政状況及び健全化判断比率'!BS16="","",'各会計、関係団体の財政状況及び健全化判断比率'!BS16)</f>
        <v/>
      </c>
      <c r="CR43" s="582"/>
      <c r="CS43" s="582"/>
      <c r="CT43" s="582"/>
      <c r="CU43" s="582"/>
      <c r="CV43" s="582"/>
      <c r="CW43" s="582"/>
      <c r="CX43" s="582"/>
      <c r="CY43" s="582"/>
      <c r="CZ43" s="582"/>
      <c r="DA43" s="582"/>
      <c r="DB43" s="582"/>
      <c r="DC43" s="582"/>
      <c r="DD43" s="582"/>
      <c r="DE43" s="582"/>
      <c r="DG43" s="583" t="str">
        <f>IF('各会計、関係団体の財政状況及び健全化判断比率'!BR16="","",'各会計、関係団体の財政状況及び健全化判断比率'!BR16)</f>
        <v/>
      </c>
      <c r="DH43" s="583"/>
      <c r="DI43" s="199"/>
    </row>
    <row r="44" spans="1:113" ht="13.5" customHeight="1" thickBot="1" x14ac:dyDescent="0.25">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2"/>
    <row r="46" spans="1:113" x14ac:dyDescent="0.2">
      <c r="B46" s="171" t="s">
        <v>204</v>
      </c>
      <c r="E46" s="584" t="s">
        <v>205</v>
      </c>
      <c r="F46" s="584"/>
      <c r="G46" s="584"/>
      <c r="H46" s="584"/>
      <c r="I46" s="584"/>
      <c r="J46" s="584"/>
      <c r="K46" s="584"/>
      <c r="L46" s="584"/>
      <c r="M46" s="584"/>
      <c r="N46" s="584"/>
      <c r="O46" s="584"/>
      <c r="P46" s="584"/>
      <c r="Q46" s="584"/>
      <c r="R46" s="584"/>
      <c r="S46" s="584"/>
      <c r="T46" s="584"/>
      <c r="U46" s="584"/>
      <c r="V46" s="584"/>
      <c r="W46" s="584"/>
      <c r="X46" s="584"/>
      <c r="Y46" s="584"/>
      <c r="Z46" s="584"/>
      <c r="AA46" s="584"/>
      <c r="AB46" s="584"/>
      <c r="AC46" s="584"/>
      <c r="AD46" s="584"/>
      <c r="AE46" s="584"/>
      <c r="AF46" s="584"/>
      <c r="AG46" s="584"/>
      <c r="AH46" s="584"/>
      <c r="AI46" s="584"/>
      <c r="AJ46" s="584"/>
      <c r="AK46" s="584"/>
      <c r="AL46" s="584"/>
      <c r="AM46" s="584"/>
      <c r="AN46" s="584"/>
      <c r="AO46" s="584"/>
      <c r="AP46" s="584"/>
      <c r="AQ46" s="584"/>
      <c r="AR46" s="584"/>
      <c r="AS46" s="584"/>
      <c r="AT46" s="584"/>
      <c r="AU46" s="584"/>
      <c r="AV46" s="584"/>
      <c r="AW46" s="584"/>
      <c r="AX46" s="584"/>
      <c r="AY46" s="584"/>
      <c r="AZ46" s="584"/>
      <c r="BA46" s="584"/>
      <c r="BB46" s="584"/>
      <c r="BC46" s="584"/>
      <c r="BD46" s="584"/>
      <c r="BE46" s="584"/>
      <c r="BF46" s="584"/>
      <c r="BG46" s="584"/>
      <c r="BH46" s="584"/>
      <c r="BI46" s="584"/>
      <c r="BJ46" s="584"/>
      <c r="BK46" s="584"/>
      <c r="BL46" s="584"/>
      <c r="BM46" s="584"/>
      <c r="BN46" s="584"/>
      <c r="BO46" s="584"/>
      <c r="BP46" s="584"/>
      <c r="BQ46" s="584"/>
      <c r="BR46" s="584"/>
      <c r="BS46" s="584"/>
      <c r="BT46" s="584"/>
      <c r="BU46" s="584"/>
      <c r="BV46" s="584"/>
      <c r="BW46" s="584"/>
      <c r="BX46" s="584"/>
      <c r="BY46" s="584"/>
      <c r="BZ46" s="584"/>
      <c r="CA46" s="584"/>
      <c r="CB46" s="584"/>
      <c r="CC46" s="584"/>
      <c r="CD46" s="584"/>
      <c r="CE46" s="584"/>
      <c r="CF46" s="584"/>
      <c r="CG46" s="584"/>
      <c r="CH46" s="584"/>
      <c r="CI46" s="584"/>
      <c r="CJ46" s="584"/>
      <c r="CK46" s="584"/>
      <c r="CL46" s="584"/>
      <c r="CM46" s="584"/>
      <c r="CN46" s="584"/>
      <c r="CO46" s="584"/>
      <c r="CP46" s="584"/>
      <c r="CQ46" s="584"/>
      <c r="CR46" s="584"/>
      <c r="CS46" s="584"/>
      <c r="CT46" s="584"/>
      <c r="CU46" s="584"/>
      <c r="CV46" s="584"/>
      <c r="CW46" s="584"/>
      <c r="CX46" s="584"/>
      <c r="CY46" s="584"/>
      <c r="CZ46" s="584"/>
      <c r="DA46" s="584"/>
      <c r="DB46" s="584"/>
      <c r="DC46" s="584"/>
      <c r="DD46" s="584"/>
      <c r="DE46" s="584"/>
      <c r="DF46" s="584"/>
      <c r="DG46" s="584"/>
      <c r="DH46" s="584"/>
      <c r="DI46" s="584"/>
    </row>
    <row r="47" spans="1:113" x14ac:dyDescent="0.2">
      <c r="E47" s="584" t="s">
        <v>206</v>
      </c>
      <c r="F47" s="584"/>
      <c r="G47" s="584"/>
      <c r="H47" s="584"/>
      <c r="I47" s="584"/>
      <c r="J47" s="584"/>
      <c r="K47" s="584"/>
      <c r="L47" s="584"/>
      <c r="M47" s="584"/>
      <c r="N47" s="584"/>
      <c r="O47" s="584"/>
      <c r="P47" s="584"/>
      <c r="Q47" s="584"/>
      <c r="R47" s="584"/>
      <c r="S47" s="584"/>
      <c r="T47" s="584"/>
      <c r="U47" s="584"/>
      <c r="V47" s="584"/>
      <c r="W47" s="584"/>
      <c r="X47" s="584"/>
      <c r="Y47" s="584"/>
      <c r="Z47" s="584"/>
      <c r="AA47" s="584"/>
      <c r="AB47" s="584"/>
      <c r="AC47" s="584"/>
      <c r="AD47" s="584"/>
      <c r="AE47" s="584"/>
      <c r="AF47" s="584"/>
      <c r="AG47" s="584"/>
      <c r="AH47" s="584"/>
      <c r="AI47" s="584"/>
      <c r="AJ47" s="584"/>
      <c r="AK47" s="584"/>
      <c r="AL47" s="584"/>
      <c r="AM47" s="584"/>
      <c r="AN47" s="584"/>
      <c r="AO47" s="584"/>
      <c r="AP47" s="584"/>
      <c r="AQ47" s="584"/>
      <c r="AR47" s="584"/>
      <c r="AS47" s="584"/>
      <c r="AT47" s="584"/>
      <c r="AU47" s="584"/>
      <c r="AV47" s="584"/>
      <c r="AW47" s="584"/>
      <c r="AX47" s="584"/>
      <c r="AY47" s="584"/>
      <c r="AZ47" s="584"/>
      <c r="BA47" s="584"/>
      <c r="BB47" s="584"/>
      <c r="BC47" s="584"/>
      <c r="BD47" s="584"/>
      <c r="BE47" s="584"/>
      <c r="BF47" s="584"/>
      <c r="BG47" s="584"/>
      <c r="BH47" s="584"/>
      <c r="BI47" s="584"/>
      <c r="BJ47" s="584"/>
      <c r="BK47" s="584"/>
      <c r="BL47" s="584"/>
      <c r="BM47" s="584"/>
      <c r="BN47" s="584"/>
      <c r="BO47" s="584"/>
      <c r="BP47" s="584"/>
      <c r="BQ47" s="584"/>
      <c r="BR47" s="584"/>
      <c r="BS47" s="584"/>
      <c r="BT47" s="584"/>
      <c r="BU47" s="584"/>
      <c r="BV47" s="584"/>
      <c r="BW47" s="584"/>
      <c r="BX47" s="584"/>
      <c r="BY47" s="584"/>
      <c r="BZ47" s="584"/>
      <c r="CA47" s="584"/>
      <c r="CB47" s="584"/>
      <c r="CC47" s="584"/>
      <c r="CD47" s="584"/>
      <c r="CE47" s="584"/>
      <c r="CF47" s="584"/>
      <c r="CG47" s="584"/>
      <c r="CH47" s="584"/>
      <c r="CI47" s="584"/>
      <c r="CJ47" s="584"/>
      <c r="CK47" s="584"/>
      <c r="CL47" s="584"/>
      <c r="CM47" s="584"/>
      <c r="CN47" s="584"/>
      <c r="CO47" s="584"/>
      <c r="CP47" s="584"/>
      <c r="CQ47" s="584"/>
      <c r="CR47" s="584"/>
      <c r="CS47" s="584"/>
      <c r="CT47" s="584"/>
      <c r="CU47" s="584"/>
      <c r="CV47" s="584"/>
      <c r="CW47" s="584"/>
      <c r="CX47" s="584"/>
      <c r="CY47" s="584"/>
      <c r="CZ47" s="584"/>
      <c r="DA47" s="584"/>
      <c r="DB47" s="584"/>
      <c r="DC47" s="584"/>
      <c r="DD47" s="584"/>
      <c r="DE47" s="584"/>
      <c r="DF47" s="584"/>
      <c r="DG47" s="584"/>
      <c r="DH47" s="584"/>
      <c r="DI47" s="584"/>
    </row>
    <row r="48" spans="1:113" x14ac:dyDescent="0.2">
      <c r="E48" s="584" t="s">
        <v>207</v>
      </c>
      <c r="F48" s="584"/>
      <c r="G48" s="584"/>
      <c r="H48" s="584"/>
      <c r="I48" s="584"/>
      <c r="J48" s="584"/>
      <c r="K48" s="584"/>
      <c r="L48" s="584"/>
      <c r="M48" s="584"/>
      <c r="N48" s="584"/>
      <c r="O48" s="584"/>
      <c r="P48" s="584"/>
      <c r="Q48" s="584"/>
      <c r="R48" s="584"/>
      <c r="S48" s="584"/>
      <c r="T48" s="584"/>
      <c r="U48" s="584"/>
      <c r="V48" s="584"/>
      <c r="W48" s="584"/>
      <c r="X48" s="584"/>
      <c r="Y48" s="584"/>
      <c r="Z48" s="584"/>
      <c r="AA48" s="584"/>
      <c r="AB48" s="584"/>
      <c r="AC48" s="584"/>
      <c r="AD48" s="584"/>
      <c r="AE48" s="584"/>
      <c r="AF48" s="584"/>
      <c r="AG48" s="584"/>
      <c r="AH48" s="584"/>
      <c r="AI48" s="584"/>
      <c r="AJ48" s="584"/>
      <c r="AK48" s="584"/>
      <c r="AL48" s="584"/>
      <c r="AM48" s="584"/>
      <c r="AN48" s="584"/>
      <c r="AO48" s="584"/>
      <c r="AP48" s="584"/>
      <c r="AQ48" s="584"/>
      <c r="AR48" s="584"/>
      <c r="AS48" s="584"/>
      <c r="AT48" s="584"/>
      <c r="AU48" s="584"/>
      <c r="AV48" s="584"/>
      <c r="AW48" s="584"/>
      <c r="AX48" s="584"/>
      <c r="AY48" s="584"/>
      <c r="AZ48" s="584"/>
      <c r="BA48" s="584"/>
      <c r="BB48" s="584"/>
      <c r="BC48" s="584"/>
      <c r="BD48" s="584"/>
      <c r="BE48" s="584"/>
      <c r="BF48" s="584"/>
      <c r="BG48" s="584"/>
      <c r="BH48" s="584"/>
      <c r="BI48" s="584"/>
      <c r="BJ48" s="584"/>
      <c r="BK48" s="584"/>
      <c r="BL48" s="584"/>
      <c r="BM48" s="584"/>
      <c r="BN48" s="584"/>
      <c r="BO48" s="584"/>
      <c r="BP48" s="584"/>
      <c r="BQ48" s="584"/>
      <c r="BR48" s="584"/>
      <c r="BS48" s="584"/>
      <c r="BT48" s="584"/>
      <c r="BU48" s="584"/>
      <c r="BV48" s="584"/>
      <c r="BW48" s="584"/>
      <c r="BX48" s="584"/>
      <c r="BY48" s="584"/>
      <c r="BZ48" s="584"/>
      <c r="CA48" s="584"/>
      <c r="CB48" s="584"/>
      <c r="CC48" s="584"/>
      <c r="CD48" s="584"/>
      <c r="CE48" s="584"/>
      <c r="CF48" s="584"/>
      <c r="CG48" s="584"/>
      <c r="CH48" s="584"/>
      <c r="CI48" s="584"/>
      <c r="CJ48" s="584"/>
      <c r="CK48" s="584"/>
      <c r="CL48" s="584"/>
      <c r="CM48" s="584"/>
      <c r="CN48" s="584"/>
      <c r="CO48" s="584"/>
      <c r="CP48" s="584"/>
      <c r="CQ48" s="584"/>
      <c r="CR48" s="584"/>
      <c r="CS48" s="584"/>
      <c r="CT48" s="584"/>
      <c r="CU48" s="584"/>
      <c r="CV48" s="584"/>
      <c r="CW48" s="584"/>
      <c r="CX48" s="584"/>
      <c r="CY48" s="584"/>
      <c r="CZ48" s="584"/>
      <c r="DA48" s="584"/>
      <c r="DB48" s="584"/>
      <c r="DC48" s="584"/>
      <c r="DD48" s="584"/>
      <c r="DE48" s="584"/>
      <c r="DF48" s="584"/>
      <c r="DG48" s="584"/>
      <c r="DH48" s="584"/>
      <c r="DI48" s="584"/>
    </row>
    <row r="49" spans="5:113" x14ac:dyDescent="0.2">
      <c r="E49" s="585" t="s">
        <v>208</v>
      </c>
      <c r="F49" s="585"/>
      <c r="G49" s="585"/>
      <c r="H49" s="585"/>
      <c r="I49" s="585"/>
      <c r="J49" s="585"/>
      <c r="K49" s="585"/>
      <c r="L49" s="585"/>
      <c r="M49" s="585"/>
      <c r="N49" s="585"/>
      <c r="O49" s="585"/>
      <c r="P49" s="585"/>
      <c r="Q49" s="585"/>
      <c r="R49" s="585"/>
      <c r="S49" s="585"/>
      <c r="T49" s="585"/>
      <c r="U49" s="585"/>
      <c r="V49" s="585"/>
      <c r="W49" s="585"/>
      <c r="X49" s="585"/>
      <c r="Y49" s="585"/>
      <c r="Z49" s="585"/>
      <c r="AA49" s="585"/>
      <c r="AB49" s="585"/>
      <c r="AC49" s="585"/>
      <c r="AD49" s="585"/>
      <c r="AE49" s="585"/>
      <c r="AF49" s="585"/>
      <c r="AG49" s="585"/>
      <c r="AH49" s="585"/>
      <c r="AI49" s="585"/>
      <c r="AJ49" s="585"/>
      <c r="AK49" s="585"/>
      <c r="AL49" s="585"/>
      <c r="AM49" s="585"/>
      <c r="AN49" s="585"/>
      <c r="AO49" s="585"/>
      <c r="AP49" s="585"/>
      <c r="AQ49" s="585"/>
      <c r="AR49" s="585"/>
      <c r="AS49" s="585"/>
      <c r="AT49" s="585"/>
      <c r="AU49" s="585"/>
      <c r="AV49" s="585"/>
      <c r="AW49" s="585"/>
      <c r="AX49" s="585"/>
      <c r="AY49" s="585"/>
      <c r="AZ49" s="585"/>
      <c r="BA49" s="585"/>
      <c r="BB49" s="585"/>
      <c r="BC49" s="585"/>
      <c r="BD49" s="585"/>
      <c r="BE49" s="585"/>
      <c r="BF49" s="585"/>
      <c r="BG49" s="585"/>
      <c r="BH49" s="585"/>
      <c r="BI49" s="585"/>
      <c r="BJ49" s="585"/>
      <c r="BK49" s="585"/>
      <c r="BL49" s="585"/>
      <c r="BM49" s="585"/>
      <c r="BN49" s="585"/>
      <c r="BO49" s="585"/>
      <c r="BP49" s="585"/>
      <c r="BQ49" s="585"/>
      <c r="BR49" s="585"/>
      <c r="BS49" s="585"/>
      <c r="BT49" s="585"/>
      <c r="BU49" s="585"/>
      <c r="BV49" s="585"/>
      <c r="BW49" s="585"/>
      <c r="BX49" s="585"/>
      <c r="BY49" s="585"/>
      <c r="BZ49" s="585"/>
      <c r="CA49" s="585"/>
      <c r="CB49" s="585"/>
      <c r="CC49" s="585"/>
      <c r="CD49" s="585"/>
      <c r="CE49" s="585"/>
      <c r="CF49" s="585"/>
      <c r="CG49" s="585"/>
      <c r="CH49" s="585"/>
      <c r="CI49" s="585"/>
      <c r="CJ49" s="585"/>
      <c r="CK49" s="585"/>
      <c r="CL49" s="585"/>
      <c r="CM49" s="585"/>
      <c r="CN49" s="585"/>
      <c r="CO49" s="585"/>
      <c r="CP49" s="585"/>
      <c r="CQ49" s="585"/>
      <c r="CR49" s="585"/>
      <c r="CS49" s="585"/>
      <c r="CT49" s="585"/>
      <c r="CU49" s="585"/>
      <c r="CV49" s="585"/>
      <c r="CW49" s="585"/>
      <c r="CX49" s="585"/>
      <c r="CY49" s="585"/>
      <c r="CZ49" s="585"/>
      <c r="DA49" s="585"/>
      <c r="DB49" s="585"/>
      <c r="DC49" s="585"/>
      <c r="DD49" s="585"/>
      <c r="DE49" s="585"/>
      <c r="DF49" s="585"/>
      <c r="DG49" s="585"/>
      <c r="DH49" s="585"/>
      <c r="DI49" s="585"/>
    </row>
    <row r="50" spans="5:113" x14ac:dyDescent="0.2">
      <c r="E50" s="584" t="s">
        <v>209</v>
      </c>
      <c r="F50" s="584"/>
      <c r="G50" s="584"/>
      <c r="H50" s="584"/>
      <c r="I50" s="584"/>
      <c r="J50" s="584"/>
      <c r="K50" s="584"/>
      <c r="L50" s="584"/>
      <c r="M50" s="584"/>
      <c r="N50" s="584"/>
      <c r="O50" s="584"/>
      <c r="P50" s="584"/>
      <c r="Q50" s="584"/>
      <c r="R50" s="584"/>
      <c r="S50" s="584"/>
      <c r="T50" s="584"/>
      <c r="U50" s="584"/>
      <c r="V50" s="584"/>
      <c r="W50" s="584"/>
      <c r="X50" s="584"/>
      <c r="Y50" s="584"/>
      <c r="Z50" s="584"/>
      <c r="AA50" s="584"/>
      <c r="AB50" s="584"/>
      <c r="AC50" s="584"/>
      <c r="AD50" s="584"/>
      <c r="AE50" s="584"/>
      <c r="AF50" s="584"/>
      <c r="AG50" s="584"/>
      <c r="AH50" s="584"/>
      <c r="AI50" s="584"/>
      <c r="AJ50" s="584"/>
      <c r="AK50" s="584"/>
      <c r="AL50" s="584"/>
      <c r="AM50" s="584"/>
      <c r="AN50" s="584"/>
      <c r="AO50" s="584"/>
      <c r="AP50" s="584"/>
      <c r="AQ50" s="584"/>
      <c r="AR50" s="584"/>
      <c r="AS50" s="584"/>
      <c r="AT50" s="584"/>
      <c r="AU50" s="584"/>
      <c r="AV50" s="584"/>
      <c r="AW50" s="584"/>
      <c r="AX50" s="584"/>
      <c r="AY50" s="584"/>
      <c r="AZ50" s="584"/>
      <c r="BA50" s="584"/>
      <c r="BB50" s="584"/>
      <c r="BC50" s="584"/>
      <c r="BD50" s="584"/>
      <c r="BE50" s="584"/>
      <c r="BF50" s="584"/>
      <c r="BG50" s="584"/>
      <c r="BH50" s="584"/>
      <c r="BI50" s="584"/>
      <c r="BJ50" s="584"/>
      <c r="BK50" s="584"/>
      <c r="BL50" s="584"/>
      <c r="BM50" s="584"/>
      <c r="BN50" s="584"/>
      <c r="BO50" s="584"/>
      <c r="BP50" s="584"/>
      <c r="BQ50" s="584"/>
      <c r="BR50" s="584"/>
      <c r="BS50" s="584"/>
      <c r="BT50" s="584"/>
      <c r="BU50" s="584"/>
      <c r="BV50" s="584"/>
      <c r="BW50" s="584"/>
      <c r="BX50" s="584"/>
      <c r="BY50" s="584"/>
      <c r="BZ50" s="584"/>
      <c r="CA50" s="584"/>
      <c r="CB50" s="584"/>
      <c r="CC50" s="584"/>
      <c r="CD50" s="584"/>
      <c r="CE50" s="584"/>
      <c r="CF50" s="584"/>
      <c r="CG50" s="584"/>
      <c r="CH50" s="584"/>
      <c r="CI50" s="584"/>
      <c r="CJ50" s="584"/>
      <c r="CK50" s="584"/>
      <c r="CL50" s="584"/>
      <c r="CM50" s="584"/>
      <c r="CN50" s="584"/>
      <c r="CO50" s="584"/>
      <c r="CP50" s="584"/>
      <c r="CQ50" s="584"/>
      <c r="CR50" s="584"/>
      <c r="CS50" s="584"/>
      <c r="CT50" s="584"/>
      <c r="CU50" s="584"/>
      <c r="CV50" s="584"/>
      <c r="CW50" s="584"/>
      <c r="CX50" s="584"/>
      <c r="CY50" s="584"/>
      <c r="CZ50" s="584"/>
      <c r="DA50" s="584"/>
      <c r="DB50" s="584"/>
      <c r="DC50" s="584"/>
      <c r="DD50" s="584"/>
      <c r="DE50" s="584"/>
      <c r="DF50" s="584"/>
      <c r="DG50" s="584"/>
      <c r="DH50" s="584"/>
      <c r="DI50" s="584"/>
    </row>
    <row r="51" spans="5:113" x14ac:dyDescent="0.2">
      <c r="E51" s="584" t="s">
        <v>210</v>
      </c>
      <c r="F51" s="584"/>
      <c r="G51" s="584"/>
      <c r="H51" s="584"/>
      <c r="I51" s="584"/>
      <c r="J51" s="584"/>
      <c r="K51" s="584"/>
      <c r="L51" s="584"/>
      <c r="M51" s="584"/>
      <c r="N51" s="584"/>
      <c r="O51" s="584"/>
      <c r="P51" s="584"/>
      <c r="Q51" s="584"/>
      <c r="R51" s="584"/>
      <c r="S51" s="584"/>
      <c r="T51" s="584"/>
      <c r="U51" s="584"/>
      <c r="V51" s="584"/>
      <c r="W51" s="584"/>
      <c r="X51" s="584"/>
      <c r="Y51" s="584"/>
      <c r="Z51" s="584"/>
      <c r="AA51" s="584"/>
      <c r="AB51" s="584"/>
      <c r="AC51" s="584"/>
      <c r="AD51" s="584"/>
      <c r="AE51" s="584"/>
      <c r="AF51" s="584"/>
      <c r="AG51" s="584"/>
      <c r="AH51" s="584"/>
      <c r="AI51" s="584"/>
      <c r="AJ51" s="584"/>
      <c r="AK51" s="584"/>
      <c r="AL51" s="584"/>
      <c r="AM51" s="584"/>
      <c r="AN51" s="584"/>
      <c r="AO51" s="584"/>
      <c r="AP51" s="584"/>
      <c r="AQ51" s="584"/>
      <c r="AR51" s="584"/>
      <c r="AS51" s="584"/>
      <c r="AT51" s="584"/>
      <c r="AU51" s="584"/>
      <c r="AV51" s="584"/>
      <c r="AW51" s="584"/>
      <c r="AX51" s="584"/>
      <c r="AY51" s="584"/>
      <c r="AZ51" s="584"/>
      <c r="BA51" s="584"/>
      <c r="BB51" s="584"/>
      <c r="BC51" s="584"/>
      <c r="BD51" s="584"/>
      <c r="BE51" s="584"/>
      <c r="BF51" s="584"/>
      <c r="BG51" s="584"/>
      <c r="BH51" s="584"/>
      <c r="BI51" s="584"/>
      <c r="BJ51" s="584"/>
      <c r="BK51" s="584"/>
      <c r="BL51" s="584"/>
      <c r="BM51" s="584"/>
      <c r="BN51" s="584"/>
      <c r="BO51" s="584"/>
      <c r="BP51" s="584"/>
      <c r="BQ51" s="584"/>
      <c r="BR51" s="584"/>
      <c r="BS51" s="584"/>
      <c r="BT51" s="584"/>
      <c r="BU51" s="584"/>
      <c r="BV51" s="584"/>
      <c r="BW51" s="584"/>
      <c r="BX51" s="584"/>
      <c r="BY51" s="584"/>
      <c r="BZ51" s="584"/>
      <c r="CA51" s="584"/>
      <c r="CB51" s="584"/>
      <c r="CC51" s="584"/>
      <c r="CD51" s="584"/>
      <c r="CE51" s="584"/>
      <c r="CF51" s="584"/>
      <c r="CG51" s="584"/>
      <c r="CH51" s="584"/>
      <c r="CI51" s="584"/>
      <c r="CJ51" s="584"/>
      <c r="CK51" s="584"/>
      <c r="CL51" s="584"/>
      <c r="CM51" s="584"/>
      <c r="CN51" s="584"/>
      <c r="CO51" s="584"/>
      <c r="CP51" s="584"/>
      <c r="CQ51" s="584"/>
      <c r="CR51" s="584"/>
      <c r="CS51" s="584"/>
      <c r="CT51" s="584"/>
      <c r="CU51" s="584"/>
      <c r="CV51" s="584"/>
      <c r="CW51" s="584"/>
      <c r="CX51" s="584"/>
      <c r="CY51" s="584"/>
      <c r="CZ51" s="584"/>
      <c r="DA51" s="584"/>
      <c r="DB51" s="584"/>
      <c r="DC51" s="584"/>
      <c r="DD51" s="584"/>
      <c r="DE51" s="584"/>
      <c r="DF51" s="584"/>
      <c r="DG51" s="584"/>
      <c r="DH51" s="584"/>
      <c r="DI51" s="584"/>
    </row>
    <row r="52" spans="5:113" x14ac:dyDescent="0.2">
      <c r="E52" s="584" t="s">
        <v>211</v>
      </c>
      <c r="F52" s="584"/>
      <c r="G52" s="584"/>
      <c r="H52" s="584"/>
      <c r="I52" s="584"/>
      <c r="J52" s="584"/>
      <c r="K52" s="584"/>
      <c r="L52" s="584"/>
      <c r="M52" s="584"/>
      <c r="N52" s="584"/>
      <c r="O52" s="584"/>
      <c r="P52" s="584"/>
      <c r="Q52" s="584"/>
      <c r="R52" s="584"/>
      <c r="S52" s="584"/>
      <c r="T52" s="584"/>
      <c r="U52" s="584"/>
      <c r="V52" s="584"/>
      <c r="W52" s="584"/>
      <c r="X52" s="584"/>
      <c r="Y52" s="584"/>
      <c r="Z52" s="584"/>
      <c r="AA52" s="584"/>
      <c r="AB52" s="584"/>
      <c r="AC52" s="584"/>
      <c r="AD52" s="584"/>
      <c r="AE52" s="584"/>
      <c r="AF52" s="584"/>
      <c r="AG52" s="584"/>
      <c r="AH52" s="584"/>
      <c r="AI52" s="584"/>
      <c r="AJ52" s="584"/>
      <c r="AK52" s="584"/>
      <c r="AL52" s="584"/>
      <c r="AM52" s="584"/>
      <c r="AN52" s="584"/>
      <c r="AO52" s="584"/>
      <c r="AP52" s="584"/>
      <c r="AQ52" s="584"/>
      <c r="AR52" s="584"/>
      <c r="AS52" s="584"/>
      <c r="AT52" s="584"/>
      <c r="AU52" s="584"/>
      <c r="AV52" s="584"/>
      <c r="AW52" s="584"/>
      <c r="AX52" s="584"/>
      <c r="AY52" s="584"/>
      <c r="AZ52" s="584"/>
      <c r="BA52" s="584"/>
      <c r="BB52" s="584"/>
      <c r="BC52" s="584"/>
      <c r="BD52" s="584"/>
      <c r="BE52" s="584"/>
      <c r="BF52" s="584"/>
      <c r="BG52" s="584"/>
      <c r="BH52" s="584"/>
      <c r="BI52" s="584"/>
      <c r="BJ52" s="584"/>
      <c r="BK52" s="584"/>
      <c r="BL52" s="584"/>
      <c r="BM52" s="584"/>
      <c r="BN52" s="584"/>
      <c r="BO52" s="584"/>
      <c r="BP52" s="584"/>
      <c r="BQ52" s="584"/>
      <c r="BR52" s="584"/>
      <c r="BS52" s="584"/>
      <c r="BT52" s="584"/>
      <c r="BU52" s="584"/>
      <c r="BV52" s="584"/>
      <c r="BW52" s="584"/>
      <c r="BX52" s="584"/>
      <c r="BY52" s="584"/>
      <c r="BZ52" s="584"/>
      <c r="CA52" s="584"/>
      <c r="CB52" s="584"/>
      <c r="CC52" s="584"/>
      <c r="CD52" s="584"/>
      <c r="CE52" s="584"/>
      <c r="CF52" s="584"/>
      <c r="CG52" s="584"/>
      <c r="CH52" s="584"/>
      <c r="CI52" s="584"/>
      <c r="CJ52" s="584"/>
      <c r="CK52" s="584"/>
      <c r="CL52" s="584"/>
      <c r="CM52" s="584"/>
      <c r="CN52" s="584"/>
      <c r="CO52" s="584"/>
      <c r="CP52" s="584"/>
      <c r="CQ52" s="584"/>
      <c r="CR52" s="584"/>
      <c r="CS52" s="584"/>
      <c r="CT52" s="584"/>
      <c r="CU52" s="584"/>
      <c r="CV52" s="584"/>
      <c r="CW52" s="584"/>
      <c r="CX52" s="584"/>
      <c r="CY52" s="584"/>
      <c r="CZ52" s="584"/>
      <c r="DA52" s="584"/>
      <c r="DB52" s="584"/>
      <c r="DC52" s="584"/>
      <c r="DD52" s="584"/>
      <c r="DE52" s="584"/>
      <c r="DF52" s="584"/>
      <c r="DG52" s="584"/>
      <c r="DH52" s="584"/>
      <c r="DI52" s="584"/>
    </row>
    <row r="53" spans="5:113" x14ac:dyDescent="0.2">
      <c r="E53" s="171" t="s">
        <v>594</v>
      </c>
    </row>
    <row r="54" spans="5:113" x14ac:dyDescent="0.2"/>
    <row r="55" spans="5:113" x14ac:dyDescent="0.2"/>
    <row r="56" spans="5:113" x14ac:dyDescent="0.2"/>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2">
      <c r="A34" s="22"/>
      <c r="B34" s="31"/>
      <c r="C34" s="1134" t="s">
        <v>561</v>
      </c>
      <c r="D34" s="1134"/>
      <c r="E34" s="1135"/>
      <c r="F34" s="32">
        <v>6.95</v>
      </c>
      <c r="G34" s="33">
        <v>4.5999999999999996</v>
      </c>
      <c r="H34" s="33">
        <v>2.2999999999999998</v>
      </c>
      <c r="I34" s="33">
        <v>7.45</v>
      </c>
      <c r="J34" s="34">
        <v>5.91</v>
      </c>
      <c r="K34" s="22"/>
      <c r="L34" s="22"/>
      <c r="M34" s="22"/>
      <c r="N34" s="22"/>
      <c r="O34" s="22"/>
      <c r="P34" s="22"/>
    </row>
    <row r="35" spans="1:16" ht="39" customHeight="1" x14ac:dyDescent="0.2">
      <c r="A35" s="22"/>
      <c r="B35" s="35"/>
      <c r="C35" s="1130" t="s">
        <v>562</v>
      </c>
      <c r="D35" s="1130"/>
      <c r="E35" s="1131"/>
      <c r="F35" s="36">
        <v>5.1100000000000003</v>
      </c>
      <c r="G35" s="37">
        <v>2.82</v>
      </c>
      <c r="H35" s="37">
        <v>3.76</v>
      </c>
      <c r="I35" s="37">
        <v>4.3099999999999996</v>
      </c>
      <c r="J35" s="38">
        <v>4.67</v>
      </c>
      <c r="K35" s="22"/>
      <c r="L35" s="22"/>
      <c r="M35" s="22"/>
      <c r="N35" s="22"/>
      <c r="O35" s="22"/>
      <c r="P35" s="22"/>
    </row>
    <row r="36" spans="1:16" ht="39" customHeight="1" x14ac:dyDescent="0.2">
      <c r="A36" s="22"/>
      <c r="B36" s="35"/>
      <c r="C36" s="1130" t="s">
        <v>563</v>
      </c>
      <c r="D36" s="1130"/>
      <c r="E36" s="1131"/>
      <c r="F36" s="36">
        <v>1.22</v>
      </c>
      <c r="G36" s="37">
        <v>1.08</v>
      </c>
      <c r="H36" s="37">
        <v>0.64</v>
      </c>
      <c r="I36" s="37">
        <v>0.91</v>
      </c>
      <c r="J36" s="38">
        <v>1.91</v>
      </c>
      <c r="K36" s="22"/>
      <c r="L36" s="22"/>
      <c r="M36" s="22"/>
      <c r="N36" s="22"/>
      <c r="O36" s="22"/>
      <c r="P36" s="22"/>
    </row>
    <row r="37" spans="1:16" ht="39" customHeight="1" x14ac:dyDescent="0.2">
      <c r="A37" s="22"/>
      <c r="B37" s="35"/>
      <c r="C37" s="1130" t="s">
        <v>564</v>
      </c>
      <c r="D37" s="1130"/>
      <c r="E37" s="1131"/>
      <c r="F37" s="36">
        <v>3.17</v>
      </c>
      <c r="G37" s="37">
        <v>1.92</v>
      </c>
      <c r="H37" s="37">
        <v>1.51</v>
      </c>
      <c r="I37" s="37">
        <v>1.73</v>
      </c>
      <c r="J37" s="38">
        <v>1.76</v>
      </c>
      <c r="K37" s="22"/>
      <c r="L37" s="22"/>
      <c r="M37" s="22"/>
      <c r="N37" s="22"/>
      <c r="O37" s="22"/>
      <c r="P37" s="22"/>
    </row>
    <row r="38" spans="1:16" ht="39" customHeight="1" x14ac:dyDescent="0.2">
      <c r="A38" s="22"/>
      <c r="B38" s="35"/>
      <c r="C38" s="1130" t="s">
        <v>565</v>
      </c>
      <c r="D38" s="1130"/>
      <c r="E38" s="1131"/>
      <c r="F38" s="36">
        <v>0.27</v>
      </c>
      <c r="G38" s="37">
        <v>0.27</v>
      </c>
      <c r="H38" s="37">
        <v>0.27</v>
      </c>
      <c r="I38" s="37">
        <v>0.31</v>
      </c>
      <c r="J38" s="38">
        <v>0.31</v>
      </c>
      <c r="K38" s="22"/>
      <c r="L38" s="22"/>
      <c r="M38" s="22"/>
      <c r="N38" s="22"/>
      <c r="O38" s="22"/>
      <c r="P38" s="22"/>
    </row>
    <row r="39" spans="1:16" ht="39" customHeight="1" x14ac:dyDescent="0.2">
      <c r="A39" s="22"/>
      <c r="B39" s="35"/>
      <c r="C39" s="1130" t="s">
        <v>566</v>
      </c>
      <c r="D39" s="1130"/>
      <c r="E39" s="1131"/>
      <c r="F39" s="36">
        <v>0.16</v>
      </c>
      <c r="G39" s="37">
        <v>0.04</v>
      </c>
      <c r="H39" s="37">
        <v>0.09</v>
      </c>
      <c r="I39" s="37">
        <v>0.15</v>
      </c>
      <c r="J39" s="38">
        <v>0.06</v>
      </c>
      <c r="K39" s="22"/>
      <c r="L39" s="22"/>
      <c r="M39" s="22"/>
      <c r="N39" s="22"/>
      <c r="O39" s="22"/>
      <c r="P39" s="22"/>
    </row>
    <row r="40" spans="1:16" ht="39" customHeight="1" x14ac:dyDescent="0.2">
      <c r="A40" s="22"/>
      <c r="B40" s="35"/>
      <c r="C40" s="1130" t="s">
        <v>567</v>
      </c>
      <c r="D40" s="1130"/>
      <c r="E40" s="1131"/>
      <c r="F40" s="36">
        <v>0.02</v>
      </c>
      <c r="G40" s="37">
        <v>0.01</v>
      </c>
      <c r="H40" s="37">
        <v>0.01</v>
      </c>
      <c r="I40" s="37">
        <v>0.03</v>
      </c>
      <c r="J40" s="38">
        <v>0.01</v>
      </c>
      <c r="K40" s="22"/>
      <c r="L40" s="22"/>
      <c r="M40" s="22"/>
      <c r="N40" s="22"/>
      <c r="O40" s="22"/>
      <c r="P40" s="22"/>
    </row>
    <row r="41" spans="1:16" ht="39" customHeight="1" x14ac:dyDescent="0.2">
      <c r="A41" s="22"/>
      <c r="B41" s="35"/>
      <c r="C41" s="1130"/>
      <c r="D41" s="1130"/>
      <c r="E41" s="1131"/>
      <c r="F41" s="36"/>
      <c r="G41" s="37"/>
      <c r="H41" s="37"/>
      <c r="I41" s="37"/>
      <c r="J41" s="38"/>
      <c r="K41" s="22"/>
      <c r="L41" s="22"/>
      <c r="M41" s="22"/>
      <c r="N41" s="22"/>
      <c r="O41" s="22"/>
      <c r="P41" s="22"/>
    </row>
    <row r="42" spans="1:16" ht="39" customHeight="1" x14ac:dyDescent="0.2">
      <c r="A42" s="22"/>
      <c r="B42" s="39"/>
      <c r="C42" s="1130" t="s">
        <v>568</v>
      </c>
      <c r="D42" s="1130"/>
      <c r="E42" s="1131"/>
      <c r="F42" s="36" t="s">
        <v>514</v>
      </c>
      <c r="G42" s="37" t="s">
        <v>514</v>
      </c>
      <c r="H42" s="37" t="s">
        <v>514</v>
      </c>
      <c r="I42" s="37" t="s">
        <v>514</v>
      </c>
      <c r="J42" s="38" t="s">
        <v>514</v>
      </c>
      <c r="K42" s="22"/>
      <c r="L42" s="22"/>
      <c r="M42" s="22"/>
      <c r="N42" s="22"/>
      <c r="O42" s="22"/>
      <c r="P42" s="22"/>
    </row>
    <row r="43" spans="1:16" ht="39" customHeight="1" thickBot="1" x14ac:dyDescent="0.25">
      <c r="A43" s="22"/>
      <c r="B43" s="40"/>
      <c r="C43" s="1132" t="s">
        <v>569</v>
      </c>
      <c r="D43" s="1132"/>
      <c r="E43" s="1133"/>
      <c r="F43" s="41" t="s">
        <v>514</v>
      </c>
      <c r="G43" s="42" t="s">
        <v>514</v>
      </c>
      <c r="H43" s="42" t="s">
        <v>514</v>
      </c>
      <c r="I43" s="42" t="s">
        <v>514</v>
      </c>
      <c r="J43" s="43" t="s">
        <v>514</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XvT83DvVY2klkBHT1B/nLY6WQMLJjSvAXR4X/MrUY1L0FtFVsNwkUuERQXfgADVbjAu7MEbrp1niOxj25nDo9Q==" saltValue="Mja/38uyYsnwUp3bspKZe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5">
      <c r="A44" s="46"/>
      <c r="B44" s="49" t="s">
        <v>10</v>
      </c>
      <c r="C44" s="50"/>
      <c r="D44" s="50"/>
      <c r="E44" s="51"/>
      <c r="F44" s="51"/>
      <c r="G44" s="51"/>
      <c r="H44" s="51"/>
      <c r="I44" s="51"/>
      <c r="J44" s="52" t="s">
        <v>2</v>
      </c>
      <c r="K44" s="53" t="s">
        <v>555</v>
      </c>
      <c r="L44" s="54" t="s">
        <v>556</v>
      </c>
      <c r="M44" s="54" t="s">
        <v>557</v>
      </c>
      <c r="N44" s="54" t="s">
        <v>558</v>
      </c>
      <c r="O44" s="55" t="s">
        <v>559</v>
      </c>
      <c r="P44" s="46"/>
      <c r="Q44" s="46"/>
      <c r="R44" s="46"/>
      <c r="S44" s="46"/>
      <c r="T44" s="46"/>
      <c r="U44" s="46"/>
    </row>
    <row r="45" spans="1:21" ht="30.75" customHeight="1" x14ac:dyDescent="0.2">
      <c r="A45" s="46"/>
      <c r="B45" s="1136" t="s">
        <v>11</v>
      </c>
      <c r="C45" s="1137"/>
      <c r="D45" s="56"/>
      <c r="E45" s="1142" t="s">
        <v>12</v>
      </c>
      <c r="F45" s="1142"/>
      <c r="G45" s="1142"/>
      <c r="H45" s="1142"/>
      <c r="I45" s="1142"/>
      <c r="J45" s="1143"/>
      <c r="K45" s="57">
        <v>396</v>
      </c>
      <c r="L45" s="58">
        <v>393</v>
      </c>
      <c r="M45" s="58">
        <v>380</v>
      </c>
      <c r="N45" s="58">
        <v>404</v>
      </c>
      <c r="O45" s="59">
        <v>414</v>
      </c>
      <c r="P45" s="46"/>
      <c r="Q45" s="46"/>
      <c r="R45" s="46"/>
      <c r="S45" s="46"/>
      <c r="T45" s="46"/>
      <c r="U45" s="46"/>
    </row>
    <row r="46" spans="1:21" ht="30.75" customHeight="1" x14ac:dyDescent="0.2">
      <c r="A46" s="46"/>
      <c r="B46" s="1138"/>
      <c r="C46" s="1139"/>
      <c r="D46" s="60"/>
      <c r="E46" s="1144" t="s">
        <v>13</v>
      </c>
      <c r="F46" s="1144"/>
      <c r="G46" s="1144"/>
      <c r="H46" s="1144"/>
      <c r="I46" s="1144"/>
      <c r="J46" s="1145"/>
      <c r="K46" s="61" t="s">
        <v>514</v>
      </c>
      <c r="L46" s="62" t="s">
        <v>514</v>
      </c>
      <c r="M46" s="62" t="s">
        <v>514</v>
      </c>
      <c r="N46" s="62" t="s">
        <v>514</v>
      </c>
      <c r="O46" s="63" t="s">
        <v>514</v>
      </c>
      <c r="P46" s="46"/>
      <c r="Q46" s="46"/>
      <c r="R46" s="46"/>
      <c r="S46" s="46"/>
      <c r="T46" s="46"/>
      <c r="U46" s="46"/>
    </row>
    <row r="47" spans="1:21" ht="30.75" customHeight="1" x14ac:dyDescent="0.2">
      <c r="A47" s="46"/>
      <c r="B47" s="1138"/>
      <c r="C47" s="1139"/>
      <c r="D47" s="60"/>
      <c r="E47" s="1144" t="s">
        <v>14</v>
      </c>
      <c r="F47" s="1144"/>
      <c r="G47" s="1144"/>
      <c r="H47" s="1144"/>
      <c r="I47" s="1144"/>
      <c r="J47" s="1145"/>
      <c r="K47" s="61" t="s">
        <v>514</v>
      </c>
      <c r="L47" s="62" t="s">
        <v>514</v>
      </c>
      <c r="M47" s="62" t="s">
        <v>514</v>
      </c>
      <c r="N47" s="62" t="s">
        <v>514</v>
      </c>
      <c r="O47" s="63" t="s">
        <v>514</v>
      </c>
      <c r="P47" s="46"/>
      <c r="Q47" s="46"/>
      <c r="R47" s="46"/>
      <c r="S47" s="46"/>
      <c r="T47" s="46"/>
      <c r="U47" s="46"/>
    </row>
    <row r="48" spans="1:21" ht="30.75" customHeight="1" x14ac:dyDescent="0.2">
      <c r="A48" s="46"/>
      <c r="B48" s="1138"/>
      <c r="C48" s="1139"/>
      <c r="D48" s="60"/>
      <c r="E48" s="1144" t="s">
        <v>15</v>
      </c>
      <c r="F48" s="1144"/>
      <c r="G48" s="1144"/>
      <c r="H48" s="1144"/>
      <c r="I48" s="1144"/>
      <c r="J48" s="1145"/>
      <c r="K48" s="61">
        <v>135</v>
      </c>
      <c r="L48" s="62">
        <v>135</v>
      </c>
      <c r="M48" s="62">
        <v>137</v>
      </c>
      <c r="N48" s="62">
        <v>135</v>
      </c>
      <c r="O48" s="63">
        <v>134</v>
      </c>
      <c r="P48" s="46"/>
      <c r="Q48" s="46"/>
      <c r="R48" s="46"/>
      <c r="S48" s="46"/>
      <c r="T48" s="46"/>
      <c r="U48" s="46"/>
    </row>
    <row r="49" spans="1:21" ht="30.75" customHeight="1" x14ac:dyDescent="0.2">
      <c r="A49" s="46"/>
      <c r="B49" s="1138"/>
      <c r="C49" s="1139"/>
      <c r="D49" s="60"/>
      <c r="E49" s="1144" t="s">
        <v>16</v>
      </c>
      <c r="F49" s="1144"/>
      <c r="G49" s="1144"/>
      <c r="H49" s="1144"/>
      <c r="I49" s="1144"/>
      <c r="J49" s="1145"/>
      <c r="K49" s="61">
        <v>32</v>
      </c>
      <c r="L49" s="62">
        <v>37</v>
      </c>
      <c r="M49" s="62">
        <v>39</v>
      </c>
      <c r="N49" s="62">
        <v>30</v>
      </c>
      <c r="O49" s="63">
        <v>30</v>
      </c>
      <c r="P49" s="46"/>
      <c r="Q49" s="46"/>
      <c r="R49" s="46"/>
      <c r="S49" s="46"/>
      <c r="T49" s="46"/>
      <c r="U49" s="46"/>
    </row>
    <row r="50" spans="1:21" ht="30.75" customHeight="1" x14ac:dyDescent="0.2">
      <c r="A50" s="46"/>
      <c r="B50" s="1138"/>
      <c r="C50" s="1139"/>
      <c r="D50" s="60"/>
      <c r="E50" s="1144" t="s">
        <v>17</v>
      </c>
      <c r="F50" s="1144"/>
      <c r="G50" s="1144"/>
      <c r="H50" s="1144"/>
      <c r="I50" s="1144"/>
      <c r="J50" s="1145"/>
      <c r="K50" s="61">
        <v>47</v>
      </c>
      <c r="L50" s="62">
        <v>50</v>
      </c>
      <c r="M50" s="62">
        <v>50</v>
      </c>
      <c r="N50" s="62">
        <v>49</v>
      </c>
      <c r="O50" s="63">
        <v>49</v>
      </c>
      <c r="P50" s="46"/>
      <c r="Q50" s="46"/>
      <c r="R50" s="46"/>
      <c r="S50" s="46"/>
      <c r="T50" s="46"/>
      <c r="U50" s="46"/>
    </row>
    <row r="51" spans="1:21" ht="30.75" customHeight="1" x14ac:dyDescent="0.2">
      <c r="A51" s="46"/>
      <c r="B51" s="1140"/>
      <c r="C51" s="1141"/>
      <c r="D51" s="64"/>
      <c r="E51" s="1144" t="s">
        <v>18</v>
      </c>
      <c r="F51" s="1144"/>
      <c r="G51" s="1144"/>
      <c r="H51" s="1144"/>
      <c r="I51" s="1144"/>
      <c r="J51" s="1145"/>
      <c r="K51" s="61" t="s">
        <v>514</v>
      </c>
      <c r="L51" s="62" t="s">
        <v>514</v>
      </c>
      <c r="M51" s="62" t="s">
        <v>514</v>
      </c>
      <c r="N51" s="62" t="s">
        <v>514</v>
      </c>
      <c r="O51" s="63" t="s">
        <v>514</v>
      </c>
      <c r="P51" s="46"/>
      <c r="Q51" s="46"/>
      <c r="R51" s="46"/>
      <c r="S51" s="46"/>
      <c r="T51" s="46"/>
      <c r="U51" s="46"/>
    </row>
    <row r="52" spans="1:21" ht="30.75" customHeight="1" x14ac:dyDescent="0.2">
      <c r="A52" s="46"/>
      <c r="B52" s="1146" t="s">
        <v>19</v>
      </c>
      <c r="C52" s="1147"/>
      <c r="D52" s="64"/>
      <c r="E52" s="1144" t="s">
        <v>20</v>
      </c>
      <c r="F52" s="1144"/>
      <c r="G52" s="1144"/>
      <c r="H52" s="1144"/>
      <c r="I52" s="1144"/>
      <c r="J52" s="1145"/>
      <c r="K52" s="61">
        <v>436</v>
      </c>
      <c r="L52" s="62">
        <v>438</v>
      </c>
      <c r="M52" s="62">
        <v>436</v>
      </c>
      <c r="N52" s="62">
        <v>448</v>
      </c>
      <c r="O52" s="63">
        <v>452</v>
      </c>
      <c r="P52" s="46"/>
      <c r="Q52" s="46"/>
      <c r="R52" s="46"/>
      <c r="S52" s="46"/>
      <c r="T52" s="46"/>
      <c r="U52" s="46"/>
    </row>
    <row r="53" spans="1:21" ht="30.75" customHeight="1" thickBot="1" x14ac:dyDescent="0.25">
      <c r="A53" s="46"/>
      <c r="B53" s="1148" t="s">
        <v>21</v>
      </c>
      <c r="C53" s="1149"/>
      <c r="D53" s="65"/>
      <c r="E53" s="1150" t="s">
        <v>22</v>
      </c>
      <c r="F53" s="1150"/>
      <c r="G53" s="1150"/>
      <c r="H53" s="1150"/>
      <c r="I53" s="1150"/>
      <c r="J53" s="1151"/>
      <c r="K53" s="66">
        <v>174</v>
      </c>
      <c r="L53" s="67">
        <v>177</v>
      </c>
      <c r="M53" s="67">
        <v>170</v>
      </c>
      <c r="N53" s="67">
        <v>170</v>
      </c>
      <c r="O53" s="68">
        <v>175</v>
      </c>
      <c r="P53" s="46"/>
      <c r="Q53" s="46"/>
      <c r="R53" s="46"/>
      <c r="S53" s="46"/>
      <c r="T53" s="46"/>
      <c r="U53" s="46"/>
    </row>
    <row r="54" spans="1:21" ht="24" customHeight="1" x14ac:dyDescent="0.2">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5">
      <c r="A55" s="46"/>
      <c r="B55" s="70" t="s">
        <v>24</v>
      </c>
      <c r="C55" s="71"/>
      <c r="D55" s="71"/>
      <c r="E55" s="71"/>
      <c r="F55" s="71"/>
      <c r="G55" s="71"/>
      <c r="H55" s="71"/>
      <c r="I55" s="71"/>
      <c r="J55" s="71"/>
      <c r="K55" s="72"/>
      <c r="L55" s="72"/>
      <c r="M55" s="72"/>
      <c r="N55" s="72"/>
      <c r="O55" s="73" t="s">
        <v>570</v>
      </c>
      <c r="P55" s="46"/>
      <c r="Q55" s="46"/>
      <c r="R55" s="46"/>
      <c r="S55" s="46"/>
      <c r="T55" s="46"/>
      <c r="U55" s="46"/>
    </row>
    <row r="56" spans="1:21" ht="31.5" customHeight="1" thickBot="1" x14ac:dyDescent="0.25">
      <c r="A56" s="46"/>
      <c r="B56" s="74"/>
      <c r="C56" s="75"/>
      <c r="D56" s="75"/>
      <c r="E56" s="76"/>
      <c r="F56" s="76"/>
      <c r="G56" s="76"/>
      <c r="H56" s="76"/>
      <c r="I56" s="76"/>
      <c r="J56" s="77" t="s">
        <v>2</v>
      </c>
      <c r="K56" s="78" t="s">
        <v>571</v>
      </c>
      <c r="L56" s="79" t="s">
        <v>572</v>
      </c>
      <c r="M56" s="79" t="s">
        <v>573</v>
      </c>
      <c r="N56" s="79" t="s">
        <v>574</v>
      </c>
      <c r="O56" s="80" t="s">
        <v>575</v>
      </c>
      <c r="P56" s="46"/>
      <c r="Q56" s="46"/>
      <c r="R56" s="46"/>
      <c r="S56" s="46"/>
      <c r="T56" s="46"/>
      <c r="U56" s="46"/>
    </row>
    <row r="57" spans="1:21" ht="31.5" customHeight="1" x14ac:dyDescent="0.2">
      <c r="B57" s="1152" t="s">
        <v>25</v>
      </c>
      <c r="C57" s="1153"/>
      <c r="D57" s="1156" t="s">
        <v>26</v>
      </c>
      <c r="E57" s="1157"/>
      <c r="F57" s="1157"/>
      <c r="G57" s="1157"/>
      <c r="H57" s="1157"/>
      <c r="I57" s="1157"/>
      <c r="J57" s="1158"/>
      <c r="K57" s="81" t="s">
        <v>592</v>
      </c>
      <c r="L57" s="82" t="s">
        <v>592</v>
      </c>
      <c r="M57" s="82" t="s">
        <v>592</v>
      </c>
      <c r="N57" s="82" t="s">
        <v>592</v>
      </c>
      <c r="O57" s="83" t="s">
        <v>592</v>
      </c>
    </row>
    <row r="58" spans="1:21" ht="31.5" customHeight="1" thickBot="1" x14ac:dyDescent="0.25">
      <c r="B58" s="1154"/>
      <c r="C58" s="1155"/>
      <c r="D58" s="1159" t="s">
        <v>27</v>
      </c>
      <c r="E58" s="1160"/>
      <c r="F58" s="1160"/>
      <c r="G58" s="1160"/>
      <c r="H58" s="1160"/>
      <c r="I58" s="1160"/>
      <c r="J58" s="1161"/>
      <c r="K58" s="84" t="s">
        <v>592</v>
      </c>
      <c r="L58" s="85" t="s">
        <v>592</v>
      </c>
      <c r="M58" s="85" t="s">
        <v>592</v>
      </c>
      <c r="N58" s="85" t="s">
        <v>592</v>
      </c>
      <c r="O58" s="86" t="s">
        <v>592</v>
      </c>
    </row>
    <row r="59" spans="1:21" ht="24" customHeight="1" x14ac:dyDescent="0.2">
      <c r="B59" s="87"/>
      <c r="C59" s="87"/>
      <c r="D59" s="88" t="s">
        <v>28</v>
      </c>
      <c r="E59" s="89"/>
      <c r="F59" s="89"/>
      <c r="G59" s="89"/>
      <c r="H59" s="89"/>
      <c r="I59" s="89"/>
      <c r="J59" s="89"/>
      <c r="K59" s="89"/>
      <c r="L59" s="89"/>
      <c r="M59" s="89"/>
      <c r="N59" s="89"/>
      <c r="O59" s="89"/>
    </row>
    <row r="60" spans="1:21" ht="24" customHeight="1" x14ac:dyDescent="0.2">
      <c r="B60" s="90"/>
      <c r="C60" s="90"/>
      <c r="D60" s="88" t="s">
        <v>29</v>
      </c>
      <c r="E60" s="89"/>
      <c r="F60" s="89"/>
      <c r="G60" s="89"/>
      <c r="H60" s="89"/>
      <c r="I60" s="89"/>
      <c r="J60" s="89"/>
      <c r="K60" s="89"/>
      <c r="L60" s="89"/>
      <c r="M60" s="89"/>
      <c r="N60" s="89"/>
      <c r="O60" s="89"/>
    </row>
    <row r="61" spans="1:21" ht="24" customHeight="1" x14ac:dyDescent="0.2">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2">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e4EQprnbKuK3vviRozB1+LAnlCimBLFo9LD/Pj5TaOTPsQNq7G06yj9c1xG4Fo8Al1CKgMAG9cFhJ0XwkFEPpQ==" saltValue="rvAexupCoyYHOSNmYsuS5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1" customWidth="1"/>
    <col min="2" max="3" width="12.6640625" style="91" customWidth="1"/>
    <col min="4" max="4" width="11.6640625" style="91" customWidth="1"/>
    <col min="5" max="8" width="10.33203125" style="91" customWidth="1"/>
    <col min="9" max="13" width="16.33203125" style="91" customWidth="1"/>
    <col min="14" max="19" width="12.6640625" style="91" customWidth="1"/>
    <col min="20" max="16384" width="0" style="9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2" t="s">
        <v>9</v>
      </c>
    </row>
    <row r="40" spans="2:13" ht="27.75" customHeight="1" thickBot="1" x14ac:dyDescent="0.25">
      <c r="B40" s="93" t="s">
        <v>10</v>
      </c>
      <c r="C40" s="94"/>
      <c r="D40" s="94"/>
      <c r="E40" s="95"/>
      <c r="F40" s="95"/>
      <c r="G40" s="95"/>
      <c r="H40" s="96" t="s">
        <v>2</v>
      </c>
      <c r="I40" s="97" t="s">
        <v>555</v>
      </c>
      <c r="J40" s="98" t="s">
        <v>556</v>
      </c>
      <c r="K40" s="98" t="s">
        <v>557</v>
      </c>
      <c r="L40" s="98" t="s">
        <v>558</v>
      </c>
      <c r="M40" s="99" t="s">
        <v>559</v>
      </c>
    </row>
    <row r="41" spans="2:13" ht="27.75" customHeight="1" x14ac:dyDescent="0.2">
      <c r="B41" s="1162" t="s">
        <v>30</v>
      </c>
      <c r="C41" s="1163"/>
      <c r="D41" s="100"/>
      <c r="E41" s="1168" t="s">
        <v>31</v>
      </c>
      <c r="F41" s="1168"/>
      <c r="G41" s="1168"/>
      <c r="H41" s="1169"/>
      <c r="I41" s="334">
        <v>4280</v>
      </c>
      <c r="J41" s="335">
        <v>4194</v>
      </c>
      <c r="K41" s="335">
        <v>4115</v>
      </c>
      <c r="L41" s="335">
        <v>4011</v>
      </c>
      <c r="M41" s="336">
        <v>4011</v>
      </c>
    </row>
    <row r="42" spans="2:13" ht="27.75" customHeight="1" x14ac:dyDescent="0.2">
      <c r="B42" s="1164"/>
      <c r="C42" s="1165"/>
      <c r="D42" s="101"/>
      <c r="E42" s="1170" t="s">
        <v>32</v>
      </c>
      <c r="F42" s="1170"/>
      <c r="G42" s="1170"/>
      <c r="H42" s="1171"/>
      <c r="I42" s="337">
        <v>665</v>
      </c>
      <c r="J42" s="338">
        <v>618</v>
      </c>
      <c r="K42" s="338">
        <v>571</v>
      </c>
      <c r="L42" s="338">
        <v>524</v>
      </c>
      <c r="M42" s="339">
        <v>476</v>
      </c>
    </row>
    <row r="43" spans="2:13" ht="27.75" customHeight="1" x14ac:dyDescent="0.2">
      <c r="B43" s="1164"/>
      <c r="C43" s="1165"/>
      <c r="D43" s="101"/>
      <c r="E43" s="1170" t="s">
        <v>33</v>
      </c>
      <c r="F43" s="1170"/>
      <c r="G43" s="1170"/>
      <c r="H43" s="1171"/>
      <c r="I43" s="337">
        <v>1178</v>
      </c>
      <c r="J43" s="338">
        <v>1079</v>
      </c>
      <c r="K43" s="338">
        <v>972</v>
      </c>
      <c r="L43" s="338">
        <v>854</v>
      </c>
      <c r="M43" s="339">
        <v>738</v>
      </c>
    </row>
    <row r="44" spans="2:13" ht="27.75" customHeight="1" x14ac:dyDescent="0.2">
      <c r="B44" s="1164"/>
      <c r="C44" s="1165"/>
      <c r="D44" s="101"/>
      <c r="E44" s="1170" t="s">
        <v>34</v>
      </c>
      <c r="F44" s="1170"/>
      <c r="G44" s="1170"/>
      <c r="H44" s="1171"/>
      <c r="I44" s="337">
        <v>263</v>
      </c>
      <c r="J44" s="338">
        <v>255</v>
      </c>
      <c r="K44" s="338">
        <v>258</v>
      </c>
      <c r="L44" s="338">
        <v>257</v>
      </c>
      <c r="M44" s="339">
        <v>254</v>
      </c>
    </row>
    <row r="45" spans="2:13" ht="27.75" customHeight="1" x14ac:dyDescent="0.2">
      <c r="B45" s="1164"/>
      <c r="C45" s="1165"/>
      <c r="D45" s="101"/>
      <c r="E45" s="1170" t="s">
        <v>35</v>
      </c>
      <c r="F45" s="1170"/>
      <c r="G45" s="1170"/>
      <c r="H45" s="1171"/>
      <c r="I45" s="337">
        <v>1492</v>
      </c>
      <c r="J45" s="338">
        <v>1300</v>
      </c>
      <c r="K45" s="338">
        <v>1275</v>
      </c>
      <c r="L45" s="338">
        <v>1235</v>
      </c>
      <c r="M45" s="339">
        <v>1180</v>
      </c>
    </row>
    <row r="46" spans="2:13" ht="27.75" customHeight="1" x14ac:dyDescent="0.2">
      <c r="B46" s="1164"/>
      <c r="C46" s="1165"/>
      <c r="D46" s="102"/>
      <c r="E46" s="1170" t="s">
        <v>36</v>
      </c>
      <c r="F46" s="1170"/>
      <c r="G46" s="1170"/>
      <c r="H46" s="1171"/>
      <c r="I46" s="337" t="s">
        <v>514</v>
      </c>
      <c r="J46" s="338" t="s">
        <v>514</v>
      </c>
      <c r="K46" s="338" t="s">
        <v>514</v>
      </c>
      <c r="L46" s="338" t="s">
        <v>514</v>
      </c>
      <c r="M46" s="339" t="s">
        <v>514</v>
      </c>
    </row>
    <row r="47" spans="2:13" ht="27.75" customHeight="1" x14ac:dyDescent="0.2">
      <c r="B47" s="1164"/>
      <c r="C47" s="1165"/>
      <c r="D47" s="103"/>
      <c r="E47" s="1172" t="s">
        <v>37</v>
      </c>
      <c r="F47" s="1173"/>
      <c r="G47" s="1173"/>
      <c r="H47" s="1174"/>
      <c r="I47" s="337" t="s">
        <v>514</v>
      </c>
      <c r="J47" s="338" t="s">
        <v>514</v>
      </c>
      <c r="K47" s="338" t="s">
        <v>514</v>
      </c>
      <c r="L47" s="338" t="s">
        <v>514</v>
      </c>
      <c r="M47" s="339" t="s">
        <v>514</v>
      </c>
    </row>
    <row r="48" spans="2:13" ht="27.75" customHeight="1" x14ac:dyDescent="0.2">
      <c r="B48" s="1164"/>
      <c r="C48" s="1165"/>
      <c r="D48" s="101"/>
      <c r="E48" s="1170" t="s">
        <v>38</v>
      </c>
      <c r="F48" s="1170"/>
      <c r="G48" s="1170"/>
      <c r="H48" s="1171"/>
      <c r="I48" s="337" t="s">
        <v>514</v>
      </c>
      <c r="J48" s="338" t="s">
        <v>514</v>
      </c>
      <c r="K48" s="338" t="s">
        <v>514</v>
      </c>
      <c r="L48" s="338" t="s">
        <v>514</v>
      </c>
      <c r="M48" s="339" t="s">
        <v>514</v>
      </c>
    </row>
    <row r="49" spans="2:13" ht="27.75" customHeight="1" x14ac:dyDescent="0.2">
      <c r="B49" s="1166"/>
      <c r="C49" s="1167"/>
      <c r="D49" s="101"/>
      <c r="E49" s="1170" t="s">
        <v>39</v>
      </c>
      <c r="F49" s="1170"/>
      <c r="G49" s="1170"/>
      <c r="H49" s="1171"/>
      <c r="I49" s="337" t="s">
        <v>514</v>
      </c>
      <c r="J49" s="338" t="s">
        <v>514</v>
      </c>
      <c r="K49" s="338" t="s">
        <v>514</v>
      </c>
      <c r="L49" s="338" t="s">
        <v>514</v>
      </c>
      <c r="M49" s="339" t="s">
        <v>514</v>
      </c>
    </row>
    <row r="50" spans="2:13" ht="27.75" customHeight="1" x14ac:dyDescent="0.2">
      <c r="B50" s="1175" t="s">
        <v>40</v>
      </c>
      <c r="C50" s="1176"/>
      <c r="D50" s="104"/>
      <c r="E50" s="1170" t="s">
        <v>41</v>
      </c>
      <c r="F50" s="1170"/>
      <c r="G50" s="1170"/>
      <c r="H50" s="1171"/>
      <c r="I50" s="337">
        <v>2296</v>
      </c>
      <c r="J50" s="338">
        <v>2447</v>
      </c>
      <c r="K50" s="338">
        <v>2267</v>
      </c>
      <c r="L50" s="338">
        <v>2411</v>
      </c>
      <c r="M50" s="339">
        <v>2690</v>
      </c>
    </row>
    <row r="51" spans="2:13" ht="27.75" customHeight="1" x14ac:dyDescent="0.2">
      <c r="B51" s="1164"/>
      <c r="C51" s="1165"/>
      <c r="D51" s="101"/>
      <c r="E51" s="1170" t="s">
        <v>42</v>
      </c>
      <c r="F51" s="1170"/>
      <c r="G51" s="1170"/>
      <c r="H51" s="1171"/>
      <c r="I51" s="337" t="s">
        <v>514</v>
      </c>
      <c r="J51" s="338" t="s">
        <v>514</v>
      </c>
      <c r="K51" s="338" t="s">
        <v>514</v>
      </c>
      <c r="L51" s="338" t="s">
        <v>514</v>
      </c>
      <c r="M51" s="339" t="s">
        <v>514</v>
      </c>
    </row>
    <row r="52" spans="2:13" ht="27.75" customHeight="1" x14ac:dyDescent="0.2">
      <c r="B52" s="1166"/>
      <c r="C52" s="1167"/>
      <c r="D52" s="101"/>
      <c r="E52" s="1170" t="s">
        <v>43</v>
      </c>
      <c r="F52" s="1170"/>
      <c r="G52" s="1170"/>
      <c r="H52" s="1171"/>
      <c r="I52" s="337">
        <v>4642</v>
      </c>
      <c r="J52" s="338">
        <v>4501</v>
      </c>
      <c r="K52" s="338">
        <v>4346</v>
      </c>
      <c r="L52" s="338">
        <v>4184</v>
      </c>
      <c r="M52" s="339">
        <v>4021</v>
      </c>
    </row>
    <row r="53" spans="2:13" ht="27.75" customHeight="1" thickBot="1" x14ac:dyDescent="0.25">
      <c r="B53" s="1177" t="s">
        <v>44</v>
      </c>
      <c r="C53" s="1178"/>
      <c r="D53" s="105"/>
      <c r="E53" s="1179" t="s">
        <v>45</v>
      </c>
      <c r="F53" s="1179"/>
      <c r="G53" s="1179"/>
      <c r="H53" s="1180"/>
      <c r="I53" s="340">
        <v>941</v>
      </c>
      <c r="J53" s="341">
        <v>499</v>
      </c>
      <c r="K53" s="341">
        <v>578</v>
      </c>
      <c r="L53" s="341">
        <v>285</v>
      </c>
      <c r="M53" s="342">
        <v>-52</v>
      </c>
    </row>
    <row r="54" spans="2:13" ht="27.75" customHeight="1" x14ac:dyDescent="0.2">
      <c r="B54" s="106" t="s">
        <v>46</v>
      </c>
      <c r="C54" s="107"/>
      <c r="D54" s="107"/>
      <c r="E54" s="108"/>
      <c r="F54" s="108"/>
      <c r="G54" s="108"/>
      <c r="H54" s="108"/>
      <c r="I54" s="109"/>
      <c r="J54" s="109"/>
      <c r="K54" s="109"/>
      <c r="L54" s="109"/>
      <c r="M54" s="109"/>
    </row>
    <row r="55" spans="2:13" ht="13.2" x14ac:dyDescent="0.2"/>
  </sheetData>
  <sheetProtection algorithmName="SHA-512" hashValue="nA0All1GDvJYdW3bv/H1LLLg/Nk8gdvOXipJYx3gIHLDHnRTVktVkIJM2TMojnmu5a26Wc6bwt7t+yC9trYfng==" saltValue="rSk9WOnzZRv44FgOlyLuM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0" t="s">
        <v>47</v>
      </c>
    </row>
    <row r="54" spans="2:8" ht="29.25" customHeight="1" thickBot="1" x14ac:dyDescent="0.3">
      <c r="B54" s="111" t="s">
        <v>1</v>
      </c>
      <c r="C54" s="112"/>
      <c r="D54" s="112"/>
      <c r="E54" s="113" t="s">
        <v>2</v>
      </c>
      <c r="F54" s="114" t="s">
        <v>557</v>
      </c>
      <c r="G54" s="114" t="s">
        <v>558</v>
      </c>
      <c r="H54" s="115" t="s">
        <v>559</v>
      </c>
    </row>
    <row r="55" spans="2:8" ht="52.5" customHeight="1" x14ac:dyDescent="0.2">
      <c r="B55" s="116"/>
      <c r="C55" s="1189" t="s">
        <v>48</v>
      </c>
      <c r="D55" s="1189"/>
      <c r="E55" s="1190"/>
      <c r="F55" s="117">
        <v>991</v>
      </c>
      <c r="G55" s="117">
        <v>1188</v>
      </c>
      <c r="H55" s="118">
        <v>1316</v>
      </c>
    </row>
    <row r="56" spans="2:8" ht="52.5" customHeight="1" x14ac:dyDescent="0.2">
      <c r="B56" s="119"/>
      <c r="C56" s="1191" t="s">
        <v>49</v>
      </c>
      <c r="D56" s="1191"/>
      <c r="E56" s="1192"/>
      <c r="F56" s="120">
        <v>30</v>
      </c>
      <c r="G56" s="120">
        <v>30</v>
      </c>
      <c r="H56" s="121">
        <v>77</v>
      </c>
    </row>
    <row r="57" spans="2:8" ht="53.25" customHeight="1" x14ac:dyDescent="0.2">
      <c r="B57" s="119"/>
      <c r="C57" s="1193" t="s">
        <v>50</v>
      </c>
      <c r="D57" s="1193"/>
      <c r="E57" s="1194"/>
      <c r="F57" s="122">
        <v>883</v>
      </c>
      <c r="G57" s="122">
        <v>824</v>
      </c>
      <c r="H57" s="123">
        <v>909</v>
      </c>
    </row>
    <row r="58" spans="2:8" ht="45.75" customHeight="1" x14ac:dyDescent="0.2">
      <c r="B58" s="124"/>
      <c r="C58" s="1181" t="s">
        <v>587</v>
      </c>
      <c r="D58" s="1182"/>
      <c r="E58" s="1183"/>
      <c r="F58" s="125">
        <v>603</v>
      </c>
      <c r="G58" s="125">
        <v>601</v>
      </c>
      <c r="H58" s="126">
        <v>748</v>
      </c>
    </row>
    <row r="59" spans="2:8" ht="45.75" customHeight="1" x14ac:dyDescent="0.2">
      <c r="B59" s="124"/>
      <c r="C59" s="1181" t="s">
        <v>588</v>
      </c>
      <c r="D59" s="1182"/>
      <c r="E59" s="1183"/>
      <c r="F59" s="125">
        <v>166</v>
      </c>
      <c r="G59" s="125">
        <v>113</v>
      </c>
      <c r="H59" s="126">
        <v>51</v>
      </c>
    </row>
    <row r="60" spans="2:8" ht="45.75" customHeight="1" x14ac:dyDescent="0.2">
      <c r="B60" s="124"/>
      <c r="C60" s="1181" t="s">
        <v>593</v>
      </c>
      <c r="D60" s="1182"/>
      <c r="E60" s="1183"/>
      <c r="F60" s="125">
        <v>38</v>
      </c>
      <c r="G60" s="125">
        <v>38</v>
      </c>
      <c r="H60" s="126">
        <v>38</v>
      </c>
    </row>
    <row r="61" spans="2:8" ht="45.75" customHeight="1" x14ac:dyDescent="0.2">
      <c r="B61" s="124"/>
      <c r="C61" s="1181" t="s">
        <v>589</v>
      </c>
      <c r="D61" s="1182"/>
      <c r="E61" s="1183"/>
      <c r="F61" s="125">
        <v>37</v>
      </c>
      <c r="G61" s="125">
        <v>37</v>
      </c>
      <c r="H61" s="126">
        <v>37</v>
      </c>
    </row>
    <row r="62" spans="2:8" ht="45.75" customHeight="1" thickBot="1" x14ac:dyDescent="0.25">
      <c r="B62" s="127"/>
      <c r="C62" s="1184" t="s">
        <v>590</v>
      </c>
      <c r="D62" s="1185"/>
      <c r="E62" s="1186"/>
      <c r="F62" s="128">
        <v>29</v>
      </c>
      <c r="G62" s="128">
        <v>29</v>
      </c>
      <c r="H62" s="129">
        <v>29</v>
      </c>
    </row>
    <row r="63" spans="2:8" ht="52.5" customHeight="1" thickBot="1" x14ac:dyDescent="0.25">
      <c r="B63" s="130"/>
      <c r="C63" s="1187" t="s">
        <v>51</v>
      </c>
      <c r="D63" s="1187"/>
      <c r="E63" s="1188"/>
      <c r="F63" s="131">
        <v>1903</v>
      </c>
      <c r="G63" s="131">
        <v>2042</v>
      </c>
      <c r="H63" s="132">
        <v>2303</v>
      </c>
    </row>
    <row r="64" spans="2:8" ht="13.2" x14ac:dyDescent="0.2"/>
  </sheetData>
  <sheetProtection algorithmName="SHA-512" hashValue="QETqGFh9NxOyPknov6LqqNxSra/mM1z4iKZyR75aYb11ldIUguogWqq2I766GdBBw8qpwfuZ8qOr3es0zOghZg==" saltValue="LbpKafecIwkUWeIVoH4wB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792BD-F238-45DA-BBEE-861A37D765AB}">
  <sheetPr>
    <pageSetUpPr fitToPage="1"/>
  </sheetPr>
  <dimension ref="A1:DE85"/>
  <sheetViews>
    <sheetView showGridLines="0" zoomScaleNormal="100" zoomScaleSheetLayoutView="55" workbookViewId="0"/>
  </sheetViews>
  <sheetFormatPr defaultColWidth="0" defaultRowHeight="13.5" customHeight="1" zeroHeight="1" x14ac:dyDescent="0.2"/>
  <cols>
    <col min="1" max="1" width="6.33203125" style="247" customWidth="1"/>
    <col min="2" max="107" width="2.44140625" style="247" customWidth="1"/>
    <col min="108" max="108" width="6.109375" style="253" customWidth="1"/>
    <col min="109" max="109" width="5.88671875" style="251" customWidth="1"/>
    <col min="110" max="16384" width="8.6640625" style="247" hidden="1"/>
  </cols>
  <sheetData>
    <row r="1" spans="1:109" ht="42.75" customHeight="1" x14ac:dyDescent="0.2">
      <c r="A1" s="1195"/>
      <c r="B1" s="1196"/>
      <c r="DD1" s="247"/>
      <c r="DE1" s="247"/>
    </row>
    <row r="2" spans="1:109" ht="25.5" customHeight="1" x14ac:dyDescent="0.2">
      <c r="A2" s="1197"/>
      <c r="C2" s="1197"/>
      <c r="O2" s="1197"/>
      <c r="P2" s="1197"/>
      <c r="Q2" s="1197"/>
      <c r="R2" s="1197"/>
      <c r="S2" s="1197"/>
      <c r="T2" s="1197"/>
      <c r="U2" s="1197"/>
      <c r="V2" s="1197"/>
      <c r="W2" s="1197"/>
      <c r="X2" s="1197"/>
      <c r="Y2" s="1197"/>
      <c r="Z2" s="1197"/>
      <c r="AA2" s="1197"/>
      <c r="AB2" s="1197"/>
      <c r="AC2" s="1197"/>
      <c r="AD2" s="1197"/>
      <c r="AE2" s="1197"/>
      <c r="AF2" s="1197"/>
      <c r="AG2" s="1197"/>
      <c r="AH2" s="1197"/>
      <c r="AI2" s="1197"/>
      <c r="AU2" s="1197"/>
      <c r="BG2" s="1197"/>
      <c r="BS2" s="1197"/>
      <c r="CE2" s="1197"/>
      <c r="CQ2" s="1197"/>
      <c r="DD2" s="247"/>
      <c r="DE2" s="247"/>
    </row>
    <row r="3" spans="1:109" ht="25.5" customHeight="1" x14ac:dyDescent="0.2">
      <c r="A3" s="1197"/>
      <c r="C3" s="1197"/>
      <c r="O3" s="1197"/>
      <c r="P3" s="1197"/>
      <c r="Q3" s="1197"/>
      <c r="R3" s="1197"/>
      <c r="S3" s="1197"/>
      <c r="T3" s="1197"/>
      <c r="U3" s="1197"/>
      <c r="V3" s="1197"/>
      <c r="W3" s="1197"/>
      <c r="X3" s="1197"/>
      <c r="Y3" s="1197"/>
      <c r="Z3" s="1197"/>
      <c r="AA3" s="1197"/>
      <c r="AB3" s="1197"/>
      <c r="AC3" s="1197"/>
      <c r="AD3" s="1197"/>
      <c r="AE3" s="1197"/>
      <c r="AF3" s="1197"/>
      <c r="AG3" s="1197"/>
      <c r="AH3" s="1197"/>
      <c r="AI3" s="1197"/>
      <c r="AU3" s="1197"/>
      <c r="BG3" s="1197"/>
      <c r="BS3" s="1197"/>
      <c r="CE3" s="1197"/>
      <c r="CQ3" s="1197"/>
      <c r="DD3" s="247"/>
      <c r="DE3" s="247"/>
    </row>
    <row r="4" spans="1:109" s="245" customFormat="1" ht="13.2" x14ac:dyDescent="0.2">
      <c r="A4" s="1197"/>
      <c r="B4" s="1197"/>
      <c r="C4" s="1197"/>
      <c r="D4" s="1197"/>
      <c r="E4" s="1197"/>
      <c r="F4" s="1197"/>
      <c r="G4" s="1197"/>
      <c r="H4" s="1197"/>
      <c r="I4" s="1197"/>
      <c r="J4" s="1197"/>
      <c r="K4" s="1197"/>
      <c r="L4" s="1197"/>
      <c r="M4" s="1197"/>
      <c r="N4" s="1197"/>
      <c r="O4" s="1197"/>
      <c r="P4" s="1197"/>
      <c r="Q4" s="1197"/>
      <c r="R4" s="1197"/>
      <c r="S4" s="1197"/>
      <c r="T4" s="1197"/>
      <c r="U4" s="1197"/>
      <c r="V4" s="1197"/>
      <c r="W4" s="1197"/>
      <c r="X4" s="1197"/>
      <c r="Y4" s="1197"/>
      <c r="Z4" s="1197"/>
      <c r="AA4" s="1197"/>
      <c r="AB4" s="1197"/>
      <c r="AC4" s="1197"/>
      <c r="AD4" s="1197"/>
      <c r="AE4" s="1197"/>
      <c r="AF4" s="1197"/>
      <c r="AG4" s="1197"/>
      <c r="AH4" s="1197"/>
      <c r="AI4" s="1197"/>
      <c r="AJ4" s="1197"/>
      <c r="AK4" s="1197"/>
      <c r="AL4" s="1197"/>
      <c r="AM4" s="1197"/>
      <c r="AN4" s="1197"/>
      <c r="AO4" s="1197"/>
      <c r="AP4" s="1197"/>
      <c r="AQ4" s="1197"/>
      <c r="AR4" s="1197"/>
      <c r="AS4" s="1197"/>
      <c r="AT4" s="1197"/>
      <c r="AU4" s="1197"/>
      <c r="AV4" s="1197"/>
      <c r="AW4" s="1197"/>
      <c r="AX4" s="1197"/>
      <c r="AY4" s="1197"/>
      <c r="AZ4" s="1197"/>
      <c r="BA4" s="1197"/>
      <c r="BB4" s="1197"/>
      <c r="BC4" s="1197"/>
      <c r="BD4" s="1197"/>
      <c r="BE4" s="1197"/>
      <c r="BF4" s="1197"/>
      <c r="BG4" s="1197"/>
      <c r="BH4" s="1197"/>
      <c r="BI4" s="1197"/>
      <c r="BJ4" s="1197"/>
      <c r="BK4" s="1197"/>
      <c r="BL4" s="1197"/>
      <c r="BM4" s="1197"/>
      <c r="BN4" s="1197"/>
      <c r="BO4" s="1197"/>
      <c r="BP4" s="1197"/>
      <c r="BQ4" s="1197"/>
      <c r="BR4" s="1197"/>
      <c r="BS4" s="1197"/>
      <c r="BT4" s="1197"/>
      <c r="BU4" s="1197"/>
      <c r="BV4" s="1197"/>
      <c r="BW4" s="1197"/>
      <c r="BX4" s="1197"/>
      <c r="BY4" s="1197"/>
      <c r="BZ4" s="1197"/>
      <c r="CA4" s="1197"/>
      <c r="CB4" s="1197"/>
      <c r="CC4" s="1197"/>
      <c r="CD4" s="1197"/>
      <c r="CE4" s="1197"/>
      <c r="CF4" s="1197"/>
      <c r="CG4" s="1197"/>
      <c r="CH4" s="1197"/>
      <c r="CI4" s="1197"/>
      <c r="CJ4" s="1197"/>
      <c r="CK4" s="1197"/>
      <c r="CL4" s="1197"/>
      <c r="CM4" s="1197"/>
      <c r="CN4" s="1197"/>
      <c r="CO4" s="1197"/>
      <c r="CP4" s="1197"/>
      <c r="CQ4" s="1197"/>
      <c r="CR4" s="1197"/>
      <c r="CS4" s="1197"/>
      <c r="CT4" s="1197"/>
      <c r="CU4" s="1197"/>
      <c r="CV4" s="1197"/>
      <c r="CW4" s="1197"/>
      <c r="CX4" s="1197"/>
      <c r="CY4" s="1197"/>
      <c r="CZ4" s="1197"/>
      <c r="DA4" s="1197"/>
      <c r="DB4" s="1197"/>
      <c r="DC4" s="1197"/>
      <c r="DD4" s="1197"/>
      <c r="DE4" s="1197"/>
    </row>
    <row r="5" spans="1:109" s="245" customFormat="1" ht="13.2" x14ac:dyDescent="0.2">
      <c r="A5" s="1197"/>
      <c r="B5" s="1197"/>
      <c r="C5" s="1197"/>
      <c r="D5" s="1197"/>
      <c r="E5" s="1197"/>
      <c r="F5" s="1197"/>
      <c r="G5" s="1197"/>
      <c r="H5" s="1197"/>
      <c r="I5" s="1197"/>
      <c r="J5" s="1197"/>
      <c r="K5" s="1197"/>
      <c r="L5" s="1197"/>
      <c r="M5" s="1197"/>
      <c r="N5" s="1197"/>
      <c r="O5" s="1197"/>
      <c r="P5" s="1197"/>
      <c r="Q5" s="1197"/>
      <c r="R5" s="1197"/>
      <c r="S5" s="1197"/>
      <c r="T5" s="1197"/>
      <c r="U5" s="1197"/>
      <c r="V5" s="1197"/>
      <c r="W5" s="1197"/>
      <c r="X5" s="1197"/>
      <c r="Y5" s="1197"/>
      <c r="Z5" s="1197"/>
      <c r="AA5" s="1197"/>
      <c r="AB5" s="1197"/>
      <c r="AC5" s="1197"/>
      <c r="AD5" s="1197"/>
      <c r="AE5" s="1197"/>
      <c r="AF5" s="1197"/>
      <c r="AG5" s="1197"/>
      <c r="AH5" s="1197"/>
      <c r="AI5" s="1197"/>
      <c r="AJ5" s="1197"/>
      <c r="AK5" s="1197"/>
      <c r="AL5" s="1197"/>
      <c r="AM5" s="1197"/>
      <c r="AN5" s="1197"/>
      <c r="AO5" s="1197"/>
      <c r="AP5" s="1197"/>
      <c r="AQ5" s="1197"/>
      <c r="AR5" s="1197"/>
      <c r="AS5" s="1197"/>
      <c r="AT5" s="1197"/>
      <c r="AU5" s="1197"/>
      <c r="AV5" s="1197"/>
      <c r="AW5" s="1197"/>
      <c r="AX5" s="1197"/>
      <c r="AY5" s="1197"/>
      <c r="AZ5" s="1197"/>
      <c r="BA5" s="1197"/>
      <c r="BB5" s="1197"/>
      <c r="BC5" s="1197"/>
      <c r="BD5" s="1197"/>
      <c r="BE5" s="1197"/>
      <c r="BF5" s="1197"/>
      <c r="BG5" s="1197"/>
      <c r="BH5" s="1197"/>
      <c r="BI5" s="1197"/>
      <c r="BJ5" s="1197"/>
      <c r="BK5" s="1197"/>
      <c r="BL5" s="1197"/>
      <c r="BM5" s="1197"/>
      <c r="BN5" s="1197"/>
      <c r="BO5" s="1197"/>
      <c r="BP5" s="1197"/>
      <c r="BQ5" s="1197"/>
      <c r="BR5" s="1197"/>
      <c r="BS5" s="1197"/>
      <c r="BT5" s="1197"/>
      <c r="BU5" s="1197"/>
      <c r="BV5" s="1197"/>
      <c r="BW5" s="1197"/>
      <c r="BX5" s="1197"/>
      <c r="BY5" s="1197"/>
      <c r="BZ5" s="1197"/>
      <c r="CA5" s="1197"/>
      <c r="CB5" s="1197"/>
      <c r="CC5" s="1197"/>
      <c r="CD5" s="1197"/>
      <c r="CE5" s="1197"/>
      <c r="CF5" s="1197"/>
      <c r="CG5" s="1197"/>
      <c r="CH5" s="1197"/>
      <c r="CI5" s="1197"/>
      <c r="CJ5" s="1197"/>
      <c r="CK5" s="1197"/>
      <c r="CL5" s="1197"/>
      <c r="CM5" s="1197"/>
      <c r="CN5" s="1197"/>
      <c r="CO5" s="1197"/>
      <c r="CP5" s="1197"/>
      <c r="CQ5" s="1197"/>
      <c r="CR5" s="1197"/>
      <c r="CS5" s="1197"/>
      <c r="CT5" s="1197"/>
      <c r="CU5" s="1197"/>
      <c r="CV5" s="1197"/>
      <c r="CW5" s="1197"/>
      <c r="CX5" s="1197"/>
      <c r="CY5" s="1197"/>
      <c r="CZ5" s="1197"/>
      <c r="DA5" s="1197"/>
      <c r="DB5" s="1197"/>
      <c r="DC5" s="1197"/>
      <c r="DD5" s="1197"/>
      <c r="DE5" s="1197"/>
    </row>
    <row r="6" spans="1:109" s="245" customFormat="1" ht="13.2" x14ac:dyDescent="0.2">
      <c r="A6" s="1197"/>
      <c r="B6" s="1197"/>
      <c r="C6" s="1197"/>
      <c r="D6" s="1197"/>
      <c r="E6" s="1197"/>
      <c r="F6" s="1197"/>
      <c r="G6" s="1197"/>
      <c r="H6" s="1197"/>
      <c r="I6" s="1197"/>
      <c r="J6" s="1197"/>
      <c r="K6" s="1197"/>
      <c r="L6" s="1197"/>
      <c r="M6" s="1197"/>
      <c r="N6" s="1197"/>
      <c r="O6" s="1197"/>
      <c r="P6" s="1197"/>
      <c r="Q6" s="1197"/>
      <c r="R6" s="1197"/>
      <c r="S6" s="1197"/>
      <c r="T6" s="1197"/>
      <c r="U6" s="1197"/>
      <c r="V6" s="1197"/>
      <c r="W6" s="1197"/>
      <c r="X6" s="1197"/>
      <c r="Y6" s="1197"/>
      <c r="Z6" s="1197"/>
      <c r="AA6" s="1197"/>
      <c r="AB6" s="1197"/>
      <c r="AC6" s="1197"/>
      <c r="AD6" s="1197"/>
      <c r="AE6" s="1197"/>
      <c r="AF6" s="1197"/>
      <c r="AG6" s="1197"/>
      <c r="AH6" s="1197"/>
      <c r="AI6" s="1197"/>
      <c r="AJ6" s="1197"/>
      <c r="AK6" s="1197"/>
      <c r="AL6" s="1197"/>
      <c r="AM6" s="1197"/>
      <c r="AN6" s="1197"/>
      <c r="AO6" s="1197"/>
      <c r="AP6" s="1197"/>
      <c r="AQ6" s="1197"/>
      <c r="AR6" s="1197"/>
      <c r="AS6" s="1197"/>
      <c r="AT6" s="1197"/>
      <c r="AU6" s="1197"/>
      <c r="AV6" s="1197"/>
      <c r="AW6" s="1197"/>
      <c r="AX6" s="1197"/>
      <c r="AY6" s="1197"/>
      <c r="AZ6" s="1197"/>
      <c r="BA6" s="1197"/>
      <c r="BB6" s="1197"/>
      <c r="BC6" s="1197"/>
      <c r="BD6" s="1197"/>
      <c r="BE6" s="1197"/>
      <c r="BF6" s="1197"/>
      <c r="BG6" s="1197"/>
      <c r="BH6" s="1197"/>
      <c r="BI6" s="1197"/>
      <c r="BJ6" s="1197"/>
      <c r="BK6" s="1197"/>
      <c r="BL6" s="1197"/>
      <c r="BM6" s="1197"/>
      <c r="BN6" s="1197"/>
      <c r="BO6" s="1197"/>
      <c r="BP6" s="1197"/>
      <c r="BQ6" s="1197"/>
      <c r="BR6" s="1197"/>
      <c r="BS6" s="1197"/>
      <c r="BT6" s="1197"/>
      <c r="BU6" s="1197"/>
      <c r="BV6" s="1197"/>
      <c r="BW6" s="1197"/>
      <c r="BX6" s="1197"/>
      <c r="BY6" s="1197"/>
      <c r="BZ6" s="1197"/>
      <c r="CA6" s="1197"/>
      <c r="CB6" s="1197"/>
      <c r="CC6" s="1197"/>
      <c r="CD6" s="1197"/>
      <c r="CE6" s="1197"/>
      <c r="CF6" s="1197"/>
      <c r="CG6" s="1197"/>
      <c r="CH6" s="1197"/>
      <c r="CI6" s="1197"/>
      <c r="CJ6" s="1197"/>
      <c r="CK6" s="1197"/>
      <c r="CL6" s="1197"/>
      <c r="CM6" s="1197"/>
      <c r="CN6" s="1197"/>
      <c r="CO6" s="1197"/>
      <c r="CP6" s="1197"/>
      <c r="CQ6" s="1197"/>
      <c r="CR6" s="1197"/>
      <c r="CS6" s="1197"/>
      <c r="CT6" s="1197"/>
      <c r="CU6" s="1197"/>
      <c r="CV6" s="1197"/>
      <c r="CW6" s="1197"/>
      <c r="CX6" s="1197"/>
      <c r="CY6" s="1197"/>
      <c r="CZ6" s="1197"/>
      <c r="DA6" s="1197"/>
      <c r="DB6" s="1197"/>
      <c r="DC6" s="1197"/>
      <c r="DD6" s="1197"/>
      <c r="DE6" s="1197"/>
    </row>
    <row r="7" spans="1:109" s="245" customFormat="1" ht="13.2" x14ac:dyDescent="0.2">
      <c r="A7" s="1197"/>
      <c r="B7" s="1197"/>
      <c r="C7" s="1197"/>
      <c r="D7" s="1197"/>
      <c r="E7" s="1197"/>
      <c r="F7" s="1197"/>
      <c r="G7" s="1197"/>
      <c r="H7" s="1197"/>
      <c r="I7" s="1197"/>
      <c r="J7" s="1197"/>
      <c r="K7" s="1197"/>
      <c r="L7" s="1197"/>
      <c r="M7" s="1197"/>
      <c r="N7" s="1197"/>
      <c r="O7" s="1197"/>
      <c r="P7" s="1197"/>
      <c r="Q7" s="1197"/>
      <c r="R7" s="1197"/>
      <c r="S7" s="1197"/>
      <c r="T7" s="1197"/>
      <c r="U7" s="1197"/>
      <c r="V7" s="1197"/>
      <c r="W7" s="1197"/>
      <c r="X7" s="1197"/>
      <c r="Y7" s="1197"/>
      <c r="Z7" s="1197"/>
      <c r="AA7" s="1197"/>
      <c r="AB7" s="1197"/>
      <c r="AC7" s="1197"/>
      <c r="AD7" s="1197"/>
      <c r="AE7" s="1197"/>
      <c r="AF7" s="1197"/>
      <c r="AG7" s="1197"/>
      <c r="AH7" s="1197"/>
      <c r="AI7" s="1197"/>
      <c r="AJ7" s="1197"/>
      <c r="AK7" s="1197"/>
      <c r="AL7" s="1197"/>
      <c r="AM7" s="1197"/>
      <c r="AN7" s="1197"/>
      <c r="AO7" s="1197"/>
      <c r="AP7" s="1197"/>
      <c r="AQ7" s="1197"/>
      <c r="AR7" s="1197"/>
      <c r="AS7" s="1197"/>
      <c r="AT7" s="1197"/>
      <c r="AU7" s="1197"/>
      <c r="AV7" s="1197"/>
      <c r="AW7" s="1197"/>
      <c r="AX7" s="1197"/>
      <c r="AY7" s="1197"/>
      <c r="AZ7" s="1197"/>
      <c r="BA7" s="1197"/>
      <c r="BB7" s="1197"/>
      <c r="BC7" s="1197"/>
      <c r="BD7" s="1197"/>
      <c r="BE7" s="1197"/>
      <c r="BF7" s="1197"/>
      <c r="BG7" s="1197"/>
      <c r="BH7" s="1197"/>
      <c r="BI7" s="1197"/>
      <c r="BJ7" s="1197"/>
      <c r="BK7" s="1197"/>
      <c r="BL7" s="1197"/>
      <c r="BM7" s="1197"/>
      <c r="BN7" s="1197"/>
      <c r="BO7" s="1197"/>
      <c r="BP7" s="1197"/>
      <c r="BQ7" s="1197"/>
      <c r="BR7" s="1197"/>
      <c r="BS7" s="1197"/>
      <c r="BT7" s="1197"/>
      <c r="BU7" s="1197"/>
      <c r="BV7" s="1197"/>
      <c r="BW7" s="1197"/>
      <c r="BX7" s="1197"/>
      <c r="BY7" s="1197"/>
      <c r="BZ7" s="1197"/>
      <c r="CA7" s="1197"/>
      <c r="CB7" s="1197"/>
      <c r="CC7" s="1197"/>
      <c r="CD7" s="1197"/>
      <c r="CE7" s="1197"/>
      <c r="CF7" s="1197"/>
      <c r="CG7" s="1197"/>
      <c r="CH7" s="1197"/>
      <c r="CI7" s="1197"/>
      <c r="CJ7" s="1197"/>
      <c r="CK7" s="1197"/>
      <c r="CL7" s="1197"/>
      <c r="CM7" s="1197"/>
      <c r="CN7" s="1197"/>
      <c r="CO7" s="1197"/>
      <c r="CP7" s="1197"/>
      <c r="CQ7" s="1197"/>
      <c r="CR7" s="1197"/>
      <c r="CS7" s="1197"/>
      <c r="CT7" s="1197"/>
      <c r="CU7" s="1197"/>
      <c r="CV7" s="1197"/>
      <c r="CW7" s="1197"/>
      <c r="CX7" s="1197"/>
      <c r="CY7" s="1197"/>
      <c r="CZ7" s="1197"/>
      <c r="DA7" s="1197"/>
      <c r="DB7" s="1197"/>
      <c r="DC7" s="1197"/>
      <c r="DD7" s="1197"/>
      <c r="DE7" s="1197"/>
    </row>
    <row r="8" spans="1:109" s="245" customFormat="1" ht="13.2" x14ac:dyDescent="0.2">
      <c r="A8" s="1197"/>
      <c r="B8" s="1197"/>
      <c r="C8" s="1197"/>
      <c r="D8" s="1197"/>
      <c r="E8" s="1197"/>
      <c r="F8" s="1197"/>
      <c r="G8" s="1197"/>
      <c r="H8" s="1197"/>
      <c r="I8" s="1197"/>
      <c r="J8" s="1197"/>
      <c r="K8" s="1197"/>
      <c r="L8" s="1197"/>
      <c r="M8" s="1197"/>
      <c r="N8" s="1197"/>
      <c r="O8" s="1197"/>
      <c r="P8" s="1197"/>
      <c r="Q8" s="1197"/>
      <c r="R8" s="1197"/>
      <c r="S8" s="1197"/>
      <c r="T8" s="1197"/>
      <c r="U8" s="1197"/>
      <c r="V8" s="1197"/>
      <c r="W8" s="1197"/>
      <c r="X8" s="1197"/>
      <c r="Y8" s="1197"/>
      <c r="Z8" s="1197"/>
      <c r="AA8" s="1197"/>
      <c r="AB8" s="1197"/>
      <c r="AC8" s="1197"/>
      <c r="AD8" s="1197"/>
      <c r="AE8" s="1197"/>
      <c r="AF8" s="1197"/>
      <c r="AG8" s="1197"/>
      <c r="AH8" s="1197"/>
      <c r="AI8" s="1197"/>
      <c r="AJ8" s="1197"/>
      <c r="AK8" s="1197"/>
      <c r="AL8" s="1197"/>
      <c r="AM8" s="1197"/>
      <c r="AN8" s="1197"/>
      <c r="AO8" s="1197"/>
      <c r="AP8" s="1197"/>
      <c r="AQ8" s="1197"/>
      <c r="AR8" s="1197"/>
      <c r="AS8" s="1197"/>
      <c r="AT8" s="1197"/>
      <c r="AU8" s="1197"/>
      <c r="AV8" s="1197"/>
      <c r="AW8" s="1197"/>
      <c r="AX8" s="1197"/>
      <c r="AY8" s="1197"/>
      <c r="AZ8" s="1197"/>
      <c r="BA8" s="1197"/>
      <c r="BB8" s="1197"/>
      <c r="BC8" s="1197"/>
      <c r="BD8" s="1197"/>
      <c r="BE8" s="1197"/>
      <c r="BF8" s="1197"/>
      <c r="BG8" s="1197"/>
      <c r="BH8" s="1197"/>
      <c r="BI8" s="1197"/>
      <c r="BJ8" s="1197"/>
      <c r="BK8" s="1197"/>
      <c r="BL8" s="1197"/>
      <c r="BM8" s="1197"/>
      <c r="BN8" s="1197"/>
      <c r="BO8" s="1197"/>
      <c r="BP8" s="1197"/>
      <c r="BQ8" s="1197"/>
      <c r="BR8" s="1197"/>
      <c r="BS8" s="1197"/>
      <c r="BT8" s="1197"/>
      <c r="BU8" s="1197"/>
      <c r="BV8" s="1197"/>
      <c r="BW8" s="1197"/>
      <c r="BX8" s="1197"/>
      <c r="BY8" s="1197"/>
      <c r="BZ8" s="1197"/>
      <c r="CA8" s="1197"/>
      <c r="CB8" s="1197"/>
      <c r="CC8" s="1197"/>
      <c r="CD8" s="1197"/>
      <c r="CE8" s="1197"/>
      <c r="CF8" s="1197"/>
      <c r="CG8" s="1197"/>
      <c r="CH8" s="1197"/>
      <c r="CI8" s="1197"/>
      <c r="CJ8" s="1197"/>
      <c r="CK8" s="1197"/>
      <c r="CL8" s="1197"/>
      <c r="CM8" s="1197"/>
      <c r="CN8" s="1197"/>
      <c r="CO8" s="1197"/>
      <c r="CP8" s="1197"/>
      <c r="CQ8" s="1197"/>
      <c r="CR8" s="1197"/>
      <c r="CS8" s="1197"/>
      <c r="CT8" s="1197"/>
      <c r="CU8" s="1197"/>
      <c r="CV8" s="1197"/>
      <c r="CW8" s="1197"/>
      <c r="CX8" s="1197"/>
      <c r="CY8" s="1197"/>
      <c r="CZ8" s="1197"/>
      <c r="DA8" s="1197"/>
      <c r="DB8" s="1197"/>
      <c r="DC8" s="1197"/>
      <c r="DD8" s="1197"/>
      <c r="DE8" s="1197"/>
    </row>
    <row r="9" spans="1:109" s="245" customFormat="1" ht="13.2" x14ac:dyDescent="0.2">
      <c r="A9" s="1197"/>
      <c r="B9" s="1197"/>
      <c r="C9" s="1197"/>
      <c r="D9" s="1197"/>
      <c r="E9" s="1197"/>
      <c r="F9" s="1197"/>
      <c r="G9" s="1197"/>
      <c r="H9" s="1197"/>
      <c r="I9" s="1197"/>
      <c r="J9" s="1197"/>
      <c r="K9" s="1197"/>
      <c r="L9" s="1197"/>
      <c r="M9" s="1197"/>
      <c r="N9" s="1197"/>
      <c r="O9" s="1197"/>
      <c r="P9" s="1197"/>
      <c r="Q9" s="1197"/>
      <c r="R9" s="1197"/>
      <c r="S9" s="1197"/>
      <c r="T9" s="1197"/>
      <c r="U9" s="1197"/>
      <c r="V9" s="1197"/>
      <c r="W9" s="1197"/>
      <c r="X9" s="1197"/>
      <c r="Y9" s="1197"/>
      <c r="Z9" s="1197"/>
      <c r="AA9" s="1197"/>
      <c r="AB9" s="1197"/>
      <c r="AC9" s="1197"/>
      <c r="AD9" s="1197"/>
      <c r="AE9" s="1197"/>
      <c r="AF9" s="1197"/>
      <c r="AG9" s="1197"/>
      <c r="AH9" s="1197"/>
      <c r="AI9" s="1197"/>
      <c r="AJ9" s="1197"/>
      <c r="AK9" s="1197"/>
      <c r="AL9" s="1197"/>
      <c r="AM9" s="1197"/>
      <c r="AN9" s="1197"/>
      <c r="AO9" s="1197"/>
      <c r="AP9" s="1197"/>
      <c r="AQ9" s="1197"/>
      <c r="AR9" s="1197"/>
      <c r="AS9" s="1197"/>
      <c r="AT9" s="1197"/>
      <c r="AU9" s="1197"/>
      <c r="AV9" s="1197"/>
      <c r="AW9" s="1197"/>
      <c r="AX9" s="1197"/>
      <c r="AY9" s="1197"/>
      <c r="AZ9" s="1197"/>
      <c r="BA9" s="1197"/>
      <c r="BB9" s="1197"/>
      <c r="BC9" s="1197"/>
      <c r="BD9" s="1197"/>
      <c r="BE9" s="1197"/>
      <c r="BF9" s="1197"/>
      <c r="BG9" s="1197"/>
      <c r="BH9" s="1197"/>
      <c r="BI9" s="1197"/>
      <c r="BJ9" s="1197"/>
      <c r="BK9" s="1197"/>
      <c r="BL9" s="1197"/>
      <c r="BM9" s="1197"/>
      <c r="BN9" s="1197"/>
      <c r="BO9" s="1197"/>
      <c r="BP9" s="1197"/>
      <c r="BQ9" s="1197"/>
      <c r="BR9" s="1197"/>
      <c r="BS9" s="1197"/>
      <c r="BT9" s="1197"/>
      <c r="BU9" s="1197"/>
      <c r="BV9" s="1197"/>
      <c r="BW9" s="1197"/>
      <c r="BX9" s="1197"/>
      <c r="BY9" s="1197"/>
      <c r="BZ9" s="1197"/>
      <c r="CA9" s="1197"/>
      <c r="CB9" s="1197"/>
      <c r="CC9" s="1197"/>
      <c r="CD9" s="1197"/>
      <c r="CE9" s="1197"/>
      <c r="CF9" s="1197"/>
      <c r="CG9" s="1197"/>
      <c r="CH9" s="1197"/>
      <c r="CI9" s="1197"/>
      <c r="CJ9" s="1197"/>
      <c r="CK9" s="1197"/>
      <c r="CL9" s="1197"/>
      <c r="CM9" s="1197"/>
      <c r="CN9" s="1197"/>
      <c r="CO9" s="1197"/>
      <c r="CP9" s="1197"/>
      <c r="CQ9" s="1197"/>
      <c r="CR9" s="1197"/>
      <c r="CS9" s="1197"/>
      <c r="CT9" s="1197"/>
      <c r="CU9" s="1197"/>
      <c r="CV9" s="1197"/>
      <c r="CW9" s="1197"/>
      <c r="CX9" s="1197"/>
      <c r="CY9" s="1197"/>
      <c r="CZ9" s="1197"/>
      <c r="DA9" s="1197"/>
      <c r="DB9" s="1197"/>
      <c r="DC9" s="1197"/>
      <c r="DD9" s="1197"/>
      <c r="DE9" s="1197"/>
    </row>
    <row r="10" spans="1:109" s="245" customFormat="1" ht="13.2" x14ac:dyDescent="0.2">
      <c r="A10" s="1197"/>
      <c r="B10" s="1197"/>
      <c r="C10" s="1197"/>
      <c r="D10" s="1197"/>
      <c r="E10" s="1197"/>
      <c r="F10" s="1197"/>
      <c r="G10" s="1197"/>
      <c r="H10" s="1197"/>
      <c r="I10" s="1197"/>
      <c r="J10" s="1197"/>
      <c r="K10" s="1197"/>
      <c r="L10" s="1197"/>
      <c r="M10" s="1197"/>
      <c r="N10" s="1197"/>
      <c r="O10" s="1197"/>
      <c r="P10" s="1197"/>
      <c r="Q10" s="1197"/>
      <c r="R10" s="1197"/>
      <c r="S10" s="1197"/>
      <c r="T10" s="1197"/>
      <c r="U10" s="1197"/>
      <c r="V10" s="1197"/>
      <c r="W10" s="1197"/>
      <c r="X10" s="1197"/>
      <c r="Y10" s="1197"/>
      <c r="Z10" s="1197"/>
      <c r="AA10" s="1197"/>
      <c r="AB10" s="1197"/>
      <c r="AC10" s="1197"/>
      <c r="AD10" s="1197"/>
      <c r="AE10" s="1197"/>
      <c r="AF10" s="1197"/>
      <c r="AG10" s="1197"/>
      <c r="AH10" s="1197"/>
      <c r="AI10" s="1197"/>
      <c r="AJ10" s="1197"/>
      <c r="AK10" s="1197"/>
      <c r="AL10" s="1197"/>
      <c r="AM10" s="1197"/>
      <c r="AN10" s="1197"/>
      <c r="AO10" s="1197"/>
      <c r="AP10" s="1197"/>
      <c r="AQ10" s="1197"/>
      <c r="AR10" s="1197"/>
      <c r="AS10" s="1197"/>
      <c r="AT10" s="1197"/>
      <c r="AU10" s="1197"/>
      <c r="AV10" s="1197"/>
      <c r="AW10" s="1197"/>
      <c r="AX10" s="1197"/>
      <c r="AY10" s="1197"/>
      <c r="AZ10" s="1197"/>
      <c r="BA10" s="1197"/>
      <c r="BB10" s="1197"/>
      <c r="BC10" s="1197"/>
      <c r="BD10" s="1197"/>
      <c r="BE10" s="1197"/>
      <c r="BF10" s="1197"/>
      <c r="BG10" s="1197"/>
      <c r="BH10" s="1197"/>
      <c r="BI10" s="1197"/>
      <c r="BJ10" s="1197"/>
      <c r="BK10" s="1197"/>
      <c r="BL10" s="1197"/>
      <c r="BM10" s="1197"/>
      <c r="BN10" s="1197"/>
      <c r="BO10" s="1197"/>
      <c r="BP10" s="1197"/>
      <c r="BQ10" s="1197"/>
      <c r="BR10" s="1197"/>
      <c r="BS10" s="1197"/>
      <c r="BT10" s="1197"/>
      <c r="BU10" s="1197"/>
      <c r="BV10" s="1197"/>
      <c r="BW10" s="1197"/>
      <c r="BX10" s="1197"/>
      <c r="BY10" s="1197"/>
      <c r="BZ10" s="1197"/>
      <c r="CA10" s="1197"/>
      <c r="CB10" s="1197"/>
      <c r="CC10" s="1197"/>
      <c r="CD10" s="1197"/>
      <c r="CE10" s="1197"/>
      <c r="CF10" s="1197"/>
      <c r="CG10" s="1197"/>
      <c r="CH10" s="1197"/>
      <c r="CI10" s="1197"/>
      <c r="CJ10" s="1197"/>
      <c r="CK10" s="1197"/>
      <c r="CL10" s="1197"/>
      <c r="CM10" s="1197"/>
      <c r="CN10" s="1197"/>
      <c r="CO10" s="1197"/>
      <c r="CP10" s="1197"/>
      <c r="CQ10" s="1197"/>
      <c r="CR10" s="1197"/>
      <c r="CS10" s="1197"/>
      <c r="CT10" s="1197"/>
      <c r="CU10" s="1197"/>
      <c r="CV10" s="1197"/>
      <c r="CW10" s="1197"/>
      <c r="CX10" s="1197"/>
      <c r="CY10" s="1197"/>
      <c r="CZ10" s="1197"/>
      <c r="DA10" s="1197"/>
      <c r="DB10" s="1197"/>
      <c r="DC10" s="1197"/>
      <c r="DD10" s="1197"/>
      <c r="DE10" s="1197"/>
    </row>
    <row r="11" spans="1:109" s="245" customFormat="1" ht="13.2" x14ac:dyDescent="0.2">
      <c r="A11" s="1197"/>
      <c r="B11" s="1197"/>
      <c r="C11" s="1197"/>
      <c r="D11" s="1197"/>
      <c r="E11" s="1197"/>
      <c r="F11" s="1197"/>
      <c r="G11" s="1197"/>
      <c r="H11" s="1197"/>
      <c r="I11" s="1197"/>
      <c r="J11" s="1197"/>
      <c r="K11" s="1197"/>
      <c r="L11" s="1197"/>
      <c r="M11" s="1197"/>
      <c r="N11" s="1197"/>
      <c r="O11" s="1197"/>
      <c r="P11" s="1197"/>
      <c r="Q11" s="1197"/>
      <c r="R11" s="1197"/>
      <c r="S11" s="1197"/>
      <c r="T11" s="1197"/>
      <c r="U11" s="1197"/>
      <c r="V11" s="1197"/>
      <c r="W11" s="1197"/>
      <c r="X11" s="1197"/>
      <c r="Y11" s="1197"/>
      <c r="Z11" s="1197"/>
      <c r="AA11" s="1197"/>
      <c r="AB11" s="1197"/>
      <c r="AC11" s="1197"/>
      <c r="AD11" s="1197"/>
      <c r="AE11" s="1197"/>
      <c r="AF11" s="1197"/>
      <c r="AG11" s="1197"/>
      <c r="AH11" s="1197"/>
      <c r="AI11" s="1197"/>
      <c r="AJ11" s="1197"/>
      <c r="AK11" s="1197"/>
      <c r="AL11" s="1197"/>
      <c r="AM11" s="1197"/>
      <c r="AN11" s="1197"/>
      <c r="AO11" s="1197"/>
      <c r="AP11" s="1197"/>
      <c r="AQ11" s="1197"/>
      <c r="AR11" s="1197"/>
      <c r="AS11" s="1197"/>
      <c r="AT11" s="1197"/>
      <c r="AU11" s="1197"/>
      <c r="AV11" s="1197"/>
      <c r="AW11" s="1197"/>
      <c r="AX11" s="1197"/>
      <c r="AY11" s="1197"/>
      <c r="AZ11" s="1197"/>
      <c r="BA11" s="1197"/>
      <c r="BB11" s="1197"/>
      <c r="BC11" s="1197"/>
      <c r="BD11" s="1197"/>
      <c r="BE11" s="1197"/>
      <c r="BF11" s="1197"/>
      <c r="BG11" s="1197"/>
      <c r="BH11" s="1197"/>
      <c r="BI11" s="1197"/>
      <c r="BJ11" s="1197"/>
      <c r="BK11" s="1197"/>
      <c r="BL11" s="1197"/>
      <c r="BM11" s="1197"/>
      <c r="BN11" s="1197"/>
      <c r="BO11" s="1197"/>
      <c r="BP11" s="1197"/>
      <c r="BQ11" s="1197"/>
      <c r="BR11" s="1197"/>
      <c r="BS11" s="1197"/>
      <c r="BT11" s="1197"/>
      <c r="BU11" s="1197"/>
      <c r="BV11" s="1197"/>
      <c r="BW11" s="1197"/>
      <c r="BX11" s="1197"/>
      <c r="BY11" s="1197"/>
      <c r="BZ11" s="1197"/>
      <c r="CA11" s="1197"/>
      <c r="CB11" s="1197"/>
      <c r="CC11" s="1197"/>
      <c r="CD11" s="1197"/>
      <c r="CE11" s="1197"/>
      <c r="CF11" s="1197"/>
      <c r="CG11" s="1197"/>
      <c r="CH11" s="1197"/>
      <c r="CI11" s="1197"/>
      <c r="CJ11" s="1197"/>
      <c r="CK11" s="1197"/>
      <c r="CL11" s="1197"/>
      <c r="CM11" s="1197"/>
      <c r="CN11" s="1197"/>
      <c r="CO11" s="1197"/>
      <c r="CP11" s="1197"/>
      <c r="CQ11" s="1197"/>
      <c r="CR11" s="1197"/>
      <c r="CS11" s="1197"/>
      <c r="CT11" s="1197"/>
      <c r="CU11" s="1197"/>
      <c r="CV11" s="1197"/>
      <c r="CW11" s="1197"/>
      <c r="CX11" s="1197"/>
      <c r="CY11" s="1197"/>
      <c r="CZ11" s="1197"/>
      <c r="DA11" s="1197"/>
      <c r="DB11" s="1197"/>
      <c r="DC11" s="1197"/>
      <c r="DD11" s="1197"/>
      <c r="DE11" s="1197"/>
    </row>
    <row r="12" spans="1:109" s="245" customFormat="1" ht="13.2" x14ac:dyDescent="0.2">
      <c r="A12" s="1197"/>
      <c r="B12" s="1197"/>
      <c r="C12" s="1197"/>
      <c r="D12" s="1197"/>
      <c r="E12" s="1197"/>
      <c r="F12" s="1197"/>
      <c r="G12" s="1197"/>
      <c r="H12" s="1197"/>
      <c r="I12" s="1197"/>
      <c r="J12" s="1197"/>
      <c r="K12" s="1197"/>
      <c r="L12" s="1197"/>
      <c r="M12" s="1197"/>
      <c r="N12" s="1197"/>
      <c r="O12" s="1197"/>
      <c r="P12" s="1197"/>
      <c r="Q12" s="1197"/>
      <c r="R12" s="1197"/>
      <c r="S12" s="1197"/>
      <c r="T12" s="1197"/>
      <c r="U12" s="1197"/>
      <c r="V12" s="1197"/>
      <c r="W12" s="1197"/>
      <c r="X12" s="1197"/>
      <c r="Y12" s="1197"/>
      <c r="Z12" s="1197"/>
      <c r="AA12" s="1197"/>
      <c r="AB12" s="1197"/>
      <c r="AC12" s="1197"/>
      <c r="AD12" s="1197"/>
      <c r="AE12" s="1197"/>
      <c r="AF12" s="1197"/>
      <c r="AG12" s="1197"/>
      <c r="AH12" s="1197"/>
      <c r="AI12" s="1197"/>
      <c r="AJ12" s="1197"/>
      <c r="AK12" s="1197"/>
      <c r="AL12" s="1197"/>
      <c r="AM12" s="1197"/>
      <c r="AN12" s="1197"/>
      <c r="AO12" s="1197"/>
      <c r="AP12" s="1197"/>
      <c r="AQ12" s="1197"/>
      <c r="AR12" s="1197"/>
      <c r="AS12" s="1197"/>
      <c r="AT12" s="1197"/>
      <c r="AU12" s="1197"/>
      <c r="AV12" s="1197"/>
      <c r="AW12" s="1197"/>
      <c r="AX12" s="1197"/>
      <c r="AY12" s="1197"/>
      <c r="AZ12" s="1197"/>
      <c r="BA12" s="1197"/>
      <c r="BB12" s="1197"/>
      <c r="BC12" s="1197"/>
      <c r="BD12" s="1197"/>
      <c r="BE12" s="1197"/>
      <c r="BF12" s="1197"/>
      <c r="BG12" s="1197"/>
      <c r="BH12" s="1197"/>
      <c r="BI12" s="1197"/>
      <c r="BJ12" s="1197"/>
      <c r="BK12" s="1197"/>
      <c r="BL12" s="1197"/>
      <c r="BM12" s="1197"/>
      <c r="BN12" s="1197"/>
      <c r="BO12" s="1197"/>
      <c r="BP12" s="1197"/>
      <c r="BQ12" s="1197"/>
      <c r="BR12" s="1197"/>
      <c r="BS12" s="1197"/>
      <c r="BT12" s="1197"/>
      <c r="BU12" s="1197"/>
      <c r="BV12" s="1197"/>
      <c r="BW12" s="1197"/>
      <c r="BX12" s="1197"/>
      <c r="BY12" s="1197"/>
      <c r="BZ12" s="1197"/>
      <c r="CA12" s="1197"/>
      <c r="CB12" s="1197"/>
      <c r="CC12" s="1197"/>
      <c r="CD12" s="1197"/>
      <c r="CE12" s="1197"/>
      <c r="CF12" s="1197"/>
      <c r="CG12" s="1197"/>
      <c r="CH12" s="1197"/>
      <c r="CI12" s="1197"/>
      <c r="CJ12" s="1197"/>
      <c r="CK12" s="1197"/>
      <c r="CL12" s="1197"/>
      <c r="CM12" s="1197"/>
      <c r="CN12" s="1197"/>
      <c r="CO12" s="1197"/>
      <c r="CP12" s="1197"/>
      <c r="CQ12" s="1197"/>
      <c r="CR12" s="1197"/>
      <c r="CS12" s="1197"/>
      <c r="CT12" s="1197"/>
      <c r="CU12" s="1197"/>
      <c r="CV12" s="1197"/>
      <c r="CW12" s="1197"/>
      <c r="CX12" s="1197"/>
      <c r="CY12" s="1197"/>
      <c r="CZ12" s="1197"/>
      <c r="DA12" s="1197"/>
      <c r="DB12" s="1197"/>
      <c r="DC12" s="1197"/>
      <c r="DD12" s="1197"/>
      <c r="DE12" s="1197"/>
    </row>
    <row r="13" spans="1:109" s="245" customFormat="1" ht="13.2" x14ac:dyDescent="0.2">
      <c r="A13" s="1197"/>
      <c r="B13" s="1197"/>
      <c r="C13" s="1197"/>
      <c r="D13" s="1197"/>
      <c r="E13" s="1197"/>
      <c r="F13" s="1197"/>
      <c r="G13" s="1197"/>
      <c r="H13" s="1197"/>
      <c r="I13" s="1197"/>
      <c r="J13" s="1197"/>
      <c r="K13" s="1197"/>
      <c r="L13" s="1197"/>
      <c r="M13" s="1197"/>
      <c r="N13" s="1197"/>
      <c r="O13" s="1197"/>
      <c r="P13" s="1197"/>
      <c r="Q13" s="1197"/>
      <c r="R13" s="1197"/>
      <c r="S13" s="1197"/>
      <c r="T13" s="1197"/>
      <c r="U13" s="1197"/>
      <c r="V13" s="1197"/>
      <c r="W13" s="1197"/>
      <c r="X13" s="1197"/>
      <c r="Y13" s="1197"/>
      <c r="Z13" s="1197"/>
      <c r="AA13" s="1197"/>
      <c r="AB13" s="1197"/>
      <c r="AC13" s="1197"/>
      <c r="AD13" s="1197"/>
      <c r="AE13" s="1197"/>
      <c r="AF13" s="1197"/>
      <c r="AG13" s="1197"/>
      <c r="AH13" s="1197"/>
      <c r="AI13" s="1197"/>
      <c r="AJ13" s="1197"/>
      <c r="AK13" s="1197"/>
      <c r="AL13" s="1197"/>
      <c r="AM13" s="1197"/>
      <c r="AN13" s="1197"/>
      <c r="AO13" s="1197"/>
      <c r="AP13" s="1197"/>
      <c r="AQ13" s="1197"/>
      <c r="AR13" s="1197"/>
      <c r="AS13" s="1197"/>
      <c r="AT13" s="1197"/>
      <c r="AU13" s="1197"/>
      <c r="AV13" s="1197"/>
      <c r="AW13" s="1197"/>
      <c r="AX13" s="1197"/>
      <c r="AY13" s="1197"/>
      <c r="AZ13" s="1197"/>
      <c r="BA13" s="1197"/>
      <c r="BB13" s="1197"/>
      <c r="BC13" s="1197"/>
      <c r="BD13" s="1197"/>
      <c r="BE13" s="1197"/>
      <c r="BF13" s="1197"/>
      <c r="BG13" s="1197"/>
      <c r="BH13" s="1197"/>
      <c r="BI13" s="1197"/>
      <c r="BJ13" s="1197"/>
      <c r="BK13" s="1197"/>
      <c r="BL13" s="1197"/>
      <c r="BM13" s="1197"/>
      <c r="BN13" s="1197"/>
      <c r="BO13" s="1197"/>
      <c r="BP13" s="1197"/>
      <c r="BQ13" s="1197"/>
      <c r="BR13" s="1197"/>
      <c r="BS13" s="1197"/>
      <c r="BT13" s="1197"/>
      <c r="BU13" s="1197"/>
      <c r="BV13" s="1197"/>
      <c r="BW13" s="1197"/>
      <c r="BX13" s="1197"/>
      <c r="BY13" s="1197"/>
      <c r="BZ13" s="1197"/>
      <c r="CA13" s="1197"/>
      <c r="CB13" s="1197"/>
      <c r="CC13" s="1197"/>
      <c r="CD13" s="1197"/>
      <c r="CE13" s="1197"/>
      <c r="CF13" s="1197"/>
      <c r="CG13" s="1197"/>
      <c r="CH13" s="1197"/>
      <c r="CI13" s="1197"/>
      <c r="CJ13" s="1197"/>
      <c r="CK13" s="1197"/>
      <c r="CL13" s="1197"/>
      <c r="CM13" s="1197"/>
      <c r="CN13" s="1197"/>
      <c r="CO13" s="1197"/>
      <c r="CP13" s="1197"/>
      <c r="CQ13" s="1197"/>
      <c r="CR13" s="1197"/>
      <c r="CS13" s="1197"/>
      <c r="CT13" s="1197"/>
      <c r="CU13" s="1197"/>
      <c r="CV13" s="1197"/>
      <c r="CW13" s="1197"/>
      <c r="CX13" s="1197"/>
      <c r="CY13" s="1197"/>
      <c r="CZ13" s="1197"/>
      <c r="DA13" s="1197"/>
      <c r="DB13" s="1197"/>
      <c r="DC13" s="1197"/>
      <c r="DD13" s="1197"/>
      <c r="DE13" s="1197"/>
    </row>
    <row r="14" spans="1:109" s="245" customFormat="1" ht="13.2" x14ac:dyDescent="0.2">
      <c r="A14" s="1197"/>
      <c r="B14" s="1197"/>
      <c r="C14" s="1197"/>
      <c r="D14" s="1197"/>
      <c r="E14" s="1197"/>
      <c r="F14" s="1197"/>
      <c r="G14" s="1197"/>
      <c r="H14" s="1197"/>
      <c r="I14" s="1197"/>
      <c r="J14" s="1197"/>
      <c r="K14" s="1197"/>
      <c r="L14" s="1197"/>
      <c r="M14" s="1197"/>
      <c r="N14" s="1197"/>
      <c r="O14" s="1197"/>
      <c r="P14" s="1197"/>
      <c r="Q14" s="1197"/>
      <c r="R14" s="1197"/>
      <c r="S14" s="1197"/>
      <c r="T14" s="1197"/>
      <c r="U14" s="1197"/>
      <c r="V14" s="1197"/>
      <c r="W14" s="1197"/>
      <c r="X14" s="1197"/>
      <c r="Y14" s="1197"/>
      <c r="Z14" s="1197"/>
      <c r="AA14" s="1197"/>
      <c r="AB14" s="1197"/>
      <c r="AC14" s="1197"/>
      <c r="AD14" s="1197"/>
      <c r="AE14" s="1197"/>
      <c r="AF14" s="1197"/>
      <c r="AG14" s="1197"/>
      <c r="AH14" s="1197"/>
      <c r="AI14" s="1197"/>
      <c r="AJ14" s="1197"/>
      <c r="AK14" s="1197"/>
      <c r="AL14" s="1197"/>
      <c r="AM14" s="1197"/>
      <c r="AN14" s="1197"/>
      <c r="AO14" s="1197"/>
      <c r="AP14" s="1197"/>
      <c r="AQ14" s="1197"/>
      <c r="AR14" s="1197"/>
      <c r="AS14" s="1197"/>
      <c r="AT14" s="1197"/>
      <c r="AU14" s="1197"/>
      <c r="AV14" s="1197"/>
      <c r="AW14" s="1197"/>
      <c r="AX14" s="1197"/>
      <c r="AY14" s="1197"/>
      <c r="AZ14" s="1197"/>
      <c r="BA14" s="1197"/>
      <c r="BB14" s="1197"/>
      <c r="BC14" s="1197"/>
      <c r="BD14" s="1197"/>
      <c r="BE14" s="1197"/>
      <c r="BF14" s="1197"/>
      <c r="BG14" s="1197"/>
      <c r="BH14" s="1197"/>
      <c r="BI14" s="1197"/>
      <c r="BJ14" s="1197"/>
      <c r="BK14" s="1197"/>
      <c r="BL14" s="1197"/>
      <c r="BM14" s="1197"/>
      <c r="BN14" s="1197"/>
      <c r="BO14" s="1197"/>
      <c r="BP14" s="1197"/>
      <c r="BQ14" s="1197"/>
      <c r="BR14" s="1197"/>
      <c r="BS14" s="1197"/>
      <c r="BT14" s="1197"/>
      <c r="BU14" s="1197"/>
      <c r="BV14" s="1197"/>
      <c r="BW14" s="1197"/>
      <c r="BX14" s="1197"/>
      <c r="BY14" s="1197"/>
      <c r="BZ14" s="1197"/>
      <c r="CA14" s="1197"/>
      <c r="CB14" s="1197"/>
      <c r="CC14" s="1197"/>
      <c r="CD14" s="1197"/>
      <c r="CE14" s="1197"/>
      <c r="CF14" s="1197"/>
      <c r="CG14" s="1197"/>
      <c r="CH14" s="1197"/>
      <c r="CI14" s="1197"/>
      <c r="CJ14" s="1197"/>
      <c r="CK14" s="1197"/>
      <c r="CL14" s="1197"/>
      <c r="CM14" s="1197"/>
      <c r="CN14" s="1197"/>
      <c r="CO14" s="1197"/>
      <c r="CP14" s="1197"/>
      <c r="CQ14" s="1197"/>
      <c r="CR14" s="1197"/>
      <c r="CS14" s="1197"/>
      <c r="CT14" s="1197"/>
      <c r="CU14" s="1197"/>
      <c r="CV14" s="1197"/>
      <c r="CW14" s="1197"/>
      <c r="CX14" s="1197"/>
      <c r="CY14" s="1197"/>
      <c r="CZ14" s="1197"/>
      <c r="DA14" s="1197"/>
      <c r="DB14" s="1197"/>
      <c r="DC14" s="1197"/>
      <c r="DD14" s="1197"/>
      <c r="DE14" s="1197"/>
    </row>
    <row r="15" spans="1:109" s="245" customFormat="1" ht="13.2" x14ac:dyDescent="0.2">
      <c r="A15" s="247"/>
      <c r="B15" s="1197"/>
      <c r="C15" s="1197"/>
      <c r="D15" s="1197"/>
      <c r="E15" s="1197"/>
      <c r="F15" s="1197"/>
      <c r="G15" s="1197"/>
      <c r="H15" s="1197"/>
      <c r="I15" s="1197"/>
      <c r="J15" s="1197"/>
      <c r="K15" s="1197"/>
      <c r="L15" s="1197"/>
      <c r="M15" s="1197"/>
      <c r="N15" s="1197"/>
      <c r="O15" s="1197"/>
      <c r="P15" s="1197"/>
      <c r="Q15" s="1197"/>
      <c r="R15" s="1197"/>
      <c r="S15" s="1197"/>
      <c r="T15" s="1197"/>
      <c r="U15" s="1197"/>
      <c r="V15" s="1197"/>
      <c r="W15" s="1197"/>
      <c r="X15" s="1197"/>
      <c r="Y15" s="1197"/>
      <c r="Z15" s="1197"/>
      <c r="AA15" s="1197"/>
      <c r="AB15" s="1197"/>
      <c r="AC15" s="1197"/>
      <c r="AD15" s="1197"/>
      <c r="AE15" s="1197"/>
      <c r="AF15" s="1197"/>
      <c r="AG15" s="1197"/>
      <c r="AH15" s="1197"/>
      <c r="AI15" s="1197"/>
      <c r="AJ15" s="1197"/>
      <c r="AK15" s="1197"/>
      <c r="AL15" s="1197"/>
      <c r="AM15" s="1197"/>
      <c r="AN15" s="1197"/>
      <c r="AO15" s="1197"/>
      <c r="AP15" s="1197"/>
      <c r="AQ15" s="1197"/>
      <c r="AR15" s="1197"/>
      <c r="AS15" s="1197"/>
      <c r="AT15" s="1197"/>
      <c r="AU15" s="1197"/>
      <c r="AV15" s="1197"/>
      <c r="AW15" s="1197"/>
      <c r="AX15" s="1197"/>
      <c r="AY15" s="1197"/>
      <c r="AZ15" s="1197"/>
      <c r="BA15" s="1197"/>
      <c r="BB15" s="1197"/>
      <c r="BC15" s="1197"/>
      <c r="BD15" s="1197"/>
      <c r="BE15" s="1197"/>
      <c r="BF15" s="1197"/>
      <c r="BG15" s="1197"/>
      <c r="BH15" s="1197"/>
      <c r="BI15" s="1197"/>
      <c r="BJ15" s="1197"/>
      <c r="BK15" s="1197"/>
      <c r="BL15" s="1197"/>
      <c r="BM15" s="1197"/>
      <c r="BN15" s="1197"/>
      <c r="BO15" s="1197"/>
      <c r="BP15" s="1197"/>
      <c r="BQ15" s="1197"/>
      <c r="BR15" s="1197"/>
      <c r="BS15" s="1197"/>
      <c r="BT15" s="1197"/>
      <c r="BU15" s="1197"/>
      <c r="BV15" s="1197"/>
      <c r="BW15" s="1197"/>
      <c r="BX15" s="1197"/>
      <c r="BY15" s="1197"/>
      <c r="BZ15" s="1197"/>
      <c r="CA15" s="1197"/>
      <c r="CB15" s="1197"/>
      <c r="CC15" s="1197"/>
      <c r="CD15" s="1197"/>
      <c r="CE15" s="1197"/>
      <c r="CF15" s="1197"/>
      <c r="CG15" s="1197"/>
      <c r="CH15" s="1197"/>
      <c r="CI15" s="1197"/>
      <c r="CJ15" s="1197"/>
      <c r="CK15" s="1197"/>
      <c r="CL15" s="1197"/>
      <c r="CM15" s="1197"/>
      <c r="CN15" s="1197"/>
      <c r="CO15" s="1197"/>
      <c r="CP15" s="1197"/>
      <c r="CQ15" s="1197"/>
      <c r="CR15" s="1197"/>
      <c r="CS15" s="1197"/>
      <c r="CT15" s="1197"/>
      <c r="CU15" s="1197"/>
      <c r="CV15" s="1197"/>
      <c r="CW15" s="1197"/>
      <c r="CX15" s="1197"/>
      <c r="CY15" s="1197"/>
      <c r="CZ15" s="1197"/>
      <c r="DA15" s="1197"/>
      <c r="DB15" s="1197"/>
      <c r="DC15" s="1197"/>
      <c r="DD15" s="1197"/>
      <c r="DE15" s="1197"/>
    </row>
    <row r="16" spans="1:109" s="245" customFormat="1" ht="13.2" x14ac:dyDescent="0.2">
      <c r="A16" s="247"/>
      <c r="B16" s="1197"/>
      <c r="C16" s="1197"/>
      <c r="D16" s="1197"/>
      <c r="E16" s="1197"/>
      <c r="F16" s="1197"/>
      <c r="G16" s="1197"/>
      <c r="H16" s="1197"/>
      <c r="I16" s="1197"/>
      <c r="J16" s="1197"/>
      <c r="K16" s="1197"/>
      <c r="L16" s="1197"/>
      <c r="M16" s="1197"/>
      <c r="N16" s="1197"/>
      <c r="O16" s="1197"/>
      <c r="P16" s="1197"/>
      <c r="Q16" s="1197"/>
      <c r="R16" s="1197"/>
      <c r="S16" s="1197"/>
      <c r="T16" s="1197"/>
      <c r="U16" s="1197"/>
      <c r="V16" s="1197"/>
      <c r="W16" s="1197"/>
      <c r="X16" s="1197"/>
      <c r="Y16" s="1197"/>
      <c r="Z16" s="1197"/>
      <c r="AA16" s="1197"/>
      <c r="AB16" s="1197"/>
      <c r="AC16" s="1197"/>
      <c r="AD16" s="1197"/>
      <c r="AE16" s="1197"/>
      <c r="AF16" s="1197"/>
      <c r="AG16" s="1197"/>
      <c r="AH16" s="1197"/>
      <c r="AI16" s="1197"/>
      <c r="AJ16" s="1197"/>
      <c r="AK16" s="1197"/>
      <c r="AL16" s="1197"/>
      <c r="AM16" s="1197"/>
      <c r="AN16" s="1197"/>
      <c r="AO16" s="1197"/>
      <c r="AP16" s="1197"/>
      <c r="AQ16" s="1197"/>
      <c r="AR16" s="1197"/>
      <c r="AS16" s="1197"/>
      <c r="AT16" s="1197"/>
      <c r="AU16" s="1197"/>
      <c r="AV16" s="1197"/>
      <c r="AW16" s="1197"/>
      <c r="AX16" s="1197"/>
      <c r="AY16" s="1197"/>
      <c r="AZ16" s="1197"/>
      <c r="BA16" s="1197"/>
      <c r="BB16" s="1197"/>
      <c r="BC16" s="1197"/>
      <c r="BD16" s="1197"/>
      <c r="BE16" s="1197"/>
      <c r="BF16" s="1197"/>
      <c r="BG16" s="1197"/>
      <c r="BH16" s="1197"/>
      <c r="BI16" s="1197"/>
      <c r="BJ16" s="1197"/>
      <c r="BK16" s="1197"/>
      <c r="BL16" s="1197"/>
      <c r="BM16" s="1197"/>
      <c r="BN16" s="1197"/>
      <c r="BO16" s="1197"/>
      <c r="BP16" s="1197"/>
      <c r="BQ16" s="1197"/>
      <c r="BR16" s="1197"/>
      <c r="BS16" s="1197"/>
      <c r="BT16" s="1197"/>
      <c r="BU16" s="1197"/>
      <c r="BV16" s="1197"/>
      <c r="BW16" s="1197"/>
      <c r="BX16" s="1197"/>
      <c r="BY16" s="1197"/>
      <c r="BZ16" s="1197"/>
      <c r="CA16" s="1197"/>
      <c r="CB16" s="1197"/>
      <c r="CC16" s="1197"/>
      <c r="CD16" s="1197"/>
      <c r="CE16" s="1197"/>
      <c r="CF16" s="1197"/>
      <c r="CG16" s="1197"/>
      <c r="CH16" s="1197"/>
      <c r="CI16" s="1197"/>
      <c r="CJ16" s="1197"/>
      <c r="CK16" s="1197"/>
      <c r="CL16" s="1197"/>
      <c r="CM16" s="1197"/>
      <c r="CN16" s="1197"/>
      <c r="CO16" s="1197"/>
      <c r="CP16" s="1197"/>
      <c r="CQ16" s="1197"/>
      <c r="CR16" s="1197"/>
      <c r="CS16" s="1197"/>
      <c r="CT16" s="1197"/>
      <c r="CU16" s="1197"/>
      <c r="CV16" s="1197"/>
      <c r="CW16" s="1197"/>
      <c r="CX16" s="1197"/>
      <c r="CY16" s="1197"/>
      <c r="CZ16" s="1197"/>
      <c r="DA16" s="1197"/>
      <c r="DB16" s="1197"/>
      <c r="DC16" s="1197"/>
      <c r="DD16" s="1197"/>
      <c r="DE16" s="1197"/>
    </row>
    <row r="17" spans="1:109" s="245" customFormat="1" ht="13.2" x14ac:dyDescent="0.2">
      <c r="A17" s="247"/>
      <c r="B17" s="1197"/>
      <c r="C17" s="1197"/>
      <c r="D17" s="1197"/>
      <c r="E17" s="1197"/>
      <c r="F17" s="1197"/>
      <c r="G17" s="1197"/>
      <c r="H17" s="1197"/>
      <c r="I17" s="1197"/>
      <c r="J17" s="1197"/>
      <c r="K17" s="1197"/>
      <c r="L17" s="1197"/>
      <c r="M17" s="1197"/>
      <c r="N17" s="1197"/>
      <c r="O17" s="1197"/>
      <c r="P17" s="1197"/>
      <c r="Q17" s="1197"/>
      <c r="R17" s="1197"/>
      <c r="S17" s="1197"/>
      <c r="T17" s="1197"/>
      <c r="U17" s="1197"/>
      <c r="V17" s="1197"/>
      <c r="W17" s="1197"/>
      <c r="X17" s="1197"/>
      <c r="Y17" s="1197"/>
      <c r="Z17" s="1197"/>
      <c r="AA17" s="1197"/>
      <c r="AB17" s="1197"/>
      <c r="AC17" s="1197"/>
      <c r="AD17" s="1197"/>
      <c r="AE17" s="1197"/>
      <c r="AF17" s="1197"/>
      <c r="AG17" s="1197"/>
      <c r="AH17" s="1197"/>
      <c r="AI17" s="1197"/>
      <c r="AJ17" s="1197"/>
      <c r="AK17" s="1197"/>
      <c r="AL17" s="1197"/>
      <c r="AM17" s="1197"/>
      <c r="AN17" s="1197"/>
      <c r="AO17" s="1197"/>
      <c r="AP17" s="1197"/>
      <c r="AQ17" s="1197"/>
      <c r="AR17" s="1197"/>
      <c r="AS17" s="1197"/>
      <c r="AT17" s="1197"/>
      <c r="AU17" s="1197"/>
      <c r="AV17" s="1197"/>
      <c r="AW17" s="1197"/>
      <c r="AX17" s="1197"/>
      <c r="AY17" s="1197"/>
      <c r="AZ17" s="1197"/>
      <c r="BA17" s="1197"/>
      <c r="BB17" s="1197"/>
      <c r="BC17" s="1197"/>
      <c r="BD17" s="1197"/>
      <c r="BE17" s="1197"/>
      <c r="BF17" s="1197"/>
      <c r="BG17" s="1197"/>
      <c r="BH17" s="1197"/>
      <c r="BI17" s="1197"/>
      <c r="BJ17" s="1197"/>
      <c r="BK17" s="1197"/>
      <c r="BL17" s="1197"/>
      <c r="BM17" s="1197"/>
      <c r="BN17" s="1197"/>
      <c r="BO17" s="1197"/>
      <c r="BP17" s="1197"/>
      <c r="BQ17" s="1197"/>
      <c r="BR17" s="1197"/>
      <c r="BS17" s="1197"/>
      <c r="BT17" s="1197"/>
      <c r="BU17" s="1197"/>
      <c r="BV17" s="1197"/>
      <c r="BW17" s="1197"/>
      <c r="BX17" s="1197"/>
      <c r="BY17" s="1197"/>
      <c r="BZ17" s="1197"/>
      <c r="CA17" s="1197"/>
      <c r="CB17" s="1197"/>
      <c r="CC17" s="1197"/>
      <c r="CD17" s="1197"/>
      <c r="CE17" s="1197"/>
      <c r="CF17" s="1197"/>
      <c r="CG17" s="1197"/>
      <c r="CH17" s="1197"/>
      <c r="CI17" s="1197"/>
      <c r="CJ17" s="1197"/>
      <c r="CK17" s="1197"/>
      <c r="CL17" s="1197"/>
      <c r="CM17" s="1197"/>
      <c r="CN17" s="1197"/>
      <c r="CO17" s="1197"/>
      <c r="CP17" s="1197"/>
      <c r="CQ17" s="1197"/>
      <c r="CR17" s="1197"/>
      <c r="CS17" s="1197"/>
      <c r="CT17" s="1197"/>
      <c r="CU17" s="1197"/>
      <c r="CV17" s="1197"/>
      <c r="CW17" s="1197"/>
      <c r="CX17" s="1197"/>
      <c r="CY17" s="1197"/>
      <c r="CZ17" s="1197"/>
      <c r="DA17" s="1197"/>
      <c r="DB17" s="1197"/>
      <c r="DC17" s="1197"/>
      <c r="DD17" s="1197"/>
      <c r="DE17" s="1197"/>
    </row>
    <row r="18" spans="1:109" s="245" customFormat="1" ht="13.2" x14ac:dyDescent="0.2">
      <c r="A18" s="247"/>
      <c r="B18" s="1197"/>
      <c r="C18" s="1197"/>
      <c r="D18" s="1197"/>
      <c r="E18" s="1197"/>
      <c r="F18" s="1197"/>
      <c r="G18" s="1197"/>
      <c r="H18" s="1197"/>
      <c r="I18" s="1197"/>
      <c r="J18" s="1197"/>
      <c r="K18" s="1197"/>
      <c r="L18" s="1197"/>
      <c r="M18" s="1197"/>
      <c r="N18" s="1197"/>
      <c r="O18" s="1197"/>
      <c r="P18" s="1197"/>
      <c r="Q18" s="1197"/>
      <c r="R18" s="1197"/>
      <c r="S18" s="1197"/>
      <c r="T18" s="1197"/>
      <c r="U18" s="1197"/>
      <c r="V18" s="1197"/>
      <c r="W18" s="1197"/>
      <c r="X18" s="1197"/>
      <c r="Y18" s="1197"/>
      <c r="Z18" s="1197"/>
      <c r="AA18" s="1197"/>
      <c r="AB18" s="1197"/>
      <c r="AC18" s="1197"/>
      <c r="AD18" s="1197"/>
      <c r="AE18" s="1197"/>
      <c r="AF18" s="1197"/>
      <c r="AG18" s="1197"/>
      <c r="AH18" s="1197"/>
      <c r="AI18" s="1197"/>
      <c r="AJ18" s="1197"/>
      <c r="AK18" s="1197"/>
      <c r="AL18" s="1197"/>
      <c r="AM18" s="1197"/>
      <c r="AN18" s="1197"/>
      <c r="AO18" s="1197"/>
      <c r="AP18" s="1197"/>
      <c r="AQ18" s="1197"/>
      <c r="AR18" s="1197"/>
      <c r="AS18" s="1197"/>
      <c r="AT18" s="1197"/>
      <c r="AU18" s="1197"/>
      <c r="AV18" s="1197"/>
      <c r="AW18" s="1197"/>
      <c r="AX18" s="1197"/>
      <c r="AY18" s="1197"/>
      <c r="AZ18" s="1197"/>
      <c r="BA18" s="1197"/>
      <c r="BB18" s="1197"/>
      <c r="BC18" s="1197"/>
      <c r="BD18" s="1197"/>
      <c r="BE18" s="1197"/>
      <c r="BF18" s="1197"/>
      <c r="BG18" s="1197"/>
      <c r="BH18" s="1197"/>
      <c r="BI18" s="1197"/>
      <c r="BJ18" s="1197"/>
      <c r="BK18" s="1197"/>
      <c r="BL18" s="1197"/>
      <c r="BM18" s="1197"/>
      <c r="BN18" s="1197"/>
      <c r="BO18" s="1197"/>
      <c r="BP18" s="1197"/>
      <c r="BQ18" s="1197"/>
      <c r="BR18" s="1197"/>
      <c r="BS18" s="1197"/>
      <c r="BT18" s="1197"/>
      <c r="BU18" s="1197"/>
      <c r="BV18" s="1197"/>
      <c r="BW18" s="1197"/>
      <c r="BX18" s="1197"/>
      <c r="BY18" s="1197"/>
      <c r="BZ18" s="1197"/>
      <c r="CA18" s="1197"/>
      <c r="CB18" s="1197"/>
      <c r="CC18" s="1197"/>
      <c r="CD18" s="1197"/>
      <c r="CE18" s="1197"/>
      <c r="CF18" s="1197"/>
      <c r="CG18" s="1197"/>
      <c r="CH18" s="1197"/>
      <c r="CI18" s="1197"/>
      <c r="CJ18" s="1197"/>
      <c r="CK18" s="1197"/>
      <c r="CL18" s="1197"/>
      <c r="CM18" s="1197"/>
      <c r="CN18" s="1197"/>
      <c r="CO18" s="1197"/>
      <c r="CP18" s="1197"/>
      <c r="CQ18" s="1197"/>
      <c r="CR18" s="1197"/>
      <c r="CS18" s="1197"/>
      <c r="CT18" s="1197"/>
      <c r="CU18" s="1197"/>
      <c r="CV18" s="1197"/>
      <c r="CW18" s="1197"/>
      <c r="CX18" s="1197"/>
      <c r="CY18" s="1197"/>
      <c r="CZ18" s="1197"/>
      <c r="DA18" s="1197"/>
      <c r="DB18" s="1197"/>
      <c r="DC18" s="1197"/>
      <c r="DD18" s="1197"/>
      <c r="DE18" s="1197"/>
    </row>
    <row r="19" spans="1:109" ht="13.2" x14ac:dyDescent="0.2">
      <c r="DD19" s="247"/>
      <c r="DE19" s="247"/>
    </row>
    <row r="20" spans="1:109" ht="13.2" x14ac:dyDescent="0.2">
      <c r="DD20" s="247"/>
      <c r="DE20" s="247"/>
    </row>
    <row r="21" spans="1:109" ht="17.25" customHeight="1" x14ac:dyDescent="0.2">
      <c r="B21" s="1198"/>
      <c r="C21" s="249"/>
      <c r="D21" s="249"/>
      <c r="E21" s="249"/>
      <c r="F21" s="249"/>
      <c r="G21" s="249"/>
      <c r="H21" s="249"/>
      <c r="I21" s="249"/>
      <c r="J21" s="249"/>
      <c r="K21" s="249"/>
      <c r="L21" s="249"/>
      <c r="M21" s="249"/>
      <c r="N21" s="1199"/>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249"/>
      <c r="AL21" s="249"/>
      <c r="AM21" s="249"/>
      <c r="AN21" s="249"/>
      <c r="AO21" s="249"/>
      <c r="AP21" s="249"/>
      <c r="AQ21" s="249"/>
      <c r="AR21" s="249"/>
      <c r="AS21" s="249"/>
      <c r="AT21" s="1199"/>
      <c r="AU21" s="249"/>
      <c r="AV21" s="249"/>
      <c r="AW21" s="249"/>
      <c r="AX21" s="249"/>
      <c r="AY21" s="249"/>
      <c r="AZ21" s="249"/>
      <c r="BA21" s="249"/>
      <c r="BB21" s="249"/>
      <c r="BC21" s="249"/>
      <c r="BD21" s="249"/>
      <c r="BE21" s="249"/>
      <c r="BF21" s="1199"/>
      <c r="BG21" s="249"/>
      <c r="BH21" s="249"/>
      <c r="BI21" s="249"/>
      <c r="BJ21" s="249"/>
      <c r="BK21" s="249"/>
      <c r="BL21" s="249"/>
      <c r="BM21" s="249"/>
      <c r="BN21" s="249"/>
      <c r="BO21" s="249"/>
      <c r="BP21" s="249"/>
      <c r="BQ21" s="249"/>
      <c r="BR21" s="1199"/>
      <c r="BS21" s="249"/>
      <c r="BT21" s="249"/>
      <c r="BU21" s="249"/>
      <c r="BV21" s="249"/>
      <c r="BW21" s="249"/>
      <c r="BX21" s="249"/>
      <c r="BY21" s="249"/>
      <c r="BZ21" s="249"/>
      <c r="CA21" s="249"/>
      <c r="CB21" s="249"/>
      <c r="CC21" s="249"/>
      <c r="CD21" s="1199"/>
      <c r="CE21" s="249"/>
      <c r="CF21" s="249"/>
      <c r="CG21" s="249"/>
      <c r="CH21" s="249"/>
      <c r="CI21" s="249"/>
      <c r="CJ21" s="249"/>
      <c r="CK21" s="249"/>
      <c r="CL21" s="249"/>
      <c r="CM21" s="249"/>
      <c r="CN21" s="249"/>
      <c r="CO21" s="249"/>
      <c r="CP21" s="1199"/>
      <c r="CQ21" s="249"/>
      <c r="CR21" s="249"/>
      <c r="CS21" s="249"/>
      <c r="CT21" s="249"/>
      <c r="CU21" s="249"/>
      <c r="CV21" s="249"/>
      <c r="CW21" s="249"/>
      <c r="CX21" s="249"/>
      <c r="CY21" s="249"/>
      <c r="CZ21" s="249"/>
      <c r="DA21" s="249"/>
      <c r="DB21" s="1199"/>
      <c r="DC21" s="249"/>
      <c r="DD21" s="250"/>
      <c r="DE21" s="247"/>
    </row>
    <row r="22" spans="1:109" ht="17.25" customHeight="1" x14ac:dyDescent="0.2">
      <c r="B22" s="251"/>
    </row>
    <row r="23" spans="1:109" ht="13.2" x14ac:dyDescent="0.2">
      <c r="B23" s="251"/>
    </row>
    <row r="24" spans="1:109" ht="13.2" x14ac:dyDescent="0.2">
      <c r="B24" s="251"/>
    </row>
    <row r="25" spans="1:109" ht="13.2" x14ac:dyDescent="0.2">
      <c r="B25" s="251"/>
    </row>
    <row r="26" spans="1:109" ht="13.2" x14ac:dyDescent="0.2">
      <c r="B26" s="251"/>
    </row>
    <row r="27" spans="1:109" ht="13.2" x14ac:dyDescent="0.2">
      <c r="B27" s="251"/>
    </row>
    <row r="28" spans="1:109" ht="13.2" x14ac:dyDescent="0.2">
      <c r="B28" s="251"/>
    </row>
    <row r="29" spans="1:109" ht="13.2" x14ac:dyDescent="0.2">
      <c r="B29" s="251"/>
    </row>
    <row r="30" spans="1:109" ht="13.2" x14ac:dyDescent="0.2">
      <c r="B30" s="251"/>
    </row>
    <row r="31" spans="1:109" ht="13.2" x14ac:dyDescent="0.2">
      <c r="B31" s="251"/>
    </row>
    <row r="32" spans="1:109" ht="13.2" x14ac:dyDescent="0.2">
      <c r="B32" s="251"/>
    </row>
    <row r="33" spans="2:109" ht="13.2" x14ac:dyDescent="0.2">
      <c r="B33" s="251"/>
    </row>
    <row r="34" spans="2:109" ht="13.2" x14ac:dyDescent="0.2">
      <c r="B34" s="251"/>
    </row>
    <row r="35" spans="2:109" ht="13.2" x14ac:dyDescent="0.2">
      <c r="B35" s="251"/>
    </row>
    <row r="36" spans="2:109" ht="13.2" x14ac:dyDescent="0.2">
      <c r="B36" s="251"/>
    </row>
    <row r="37" spans="2:109" ht="13.2" x14ac:dyDescent="0.2">
      <c r="B37" s="251"/>
    </row>
    <row r="38" spans="2:109" ht="13.2" x14ac:dyDescent="0.2">
      <c r="B38" s="251"/>
    </row>
    <row r="39" spans="2:109" ht="13.2" x14ac:dyDescent="0.2">
      <c r="B39" s="332"/>
      <c r="C39" s="303"/>
      <c r="D39" s="303"/>
      <c r="E39" s="303"/>
      <c r="F39" s="303"/>
      <c r="G39" s="303"/>
      <c r="H39" s="303"/>
      <c r="I39" s="303"/>
      <c r="J39" s="303"/>
      <c r="K39" s="303"/>
      <c r="L39" s="303"/>
      <c r="M39" s="303"/>
      <c r="N39" s="303"/>
      <c r="O39" s="303"/>
      <c r="P39" s="303"/>
      <c r="Q39" s="303"/>
      <c r="R39" s="303"/>
      <c r="S39" s="303"/>
      <c r="T39" s="303"/>
      <c r="U39" s="303"/>
      <c r="V39" s="303"/>
      <c r="W39" s="303"/>
      <c r="X39" s="303"/>
      <c r="Y39" s="303"/>
      <c r="Z39" s="303"/>
      <c r="AA39" s="303"/>
      <c r="AB39" s="303"/>
      <c r="AC39" s="303"/>
      <c r="AD39" s="303"/>
      <c r="AE39" s="303"/>
      <c r="AF39" s="303"/>
      <c r="AG39" s="303"/>
      <c r="AH39" s="303"/>
      <c r="AI39" s="303"/>
      <c r="AJ39" s="303"/>
      <c r="AK39" s="303"/>
      <c r="AL39" s="303"/>
      <c r="AM39" s="303"/>
      <c r="AN39" s="303"/>
      <c r="AO39" s="303"/>
      <c r="AP39" s="303"/>
      <c r="AQ39" s="303"/>
      <c r="AR39" s="303"/>
      <c r="AS39" s="303"/>
      <c r="AT39" s="303"/>
      <c r="AU39" s="303"/>
      <c r="AV39" s="303"/>
      <c r="AW39" s="303"/>
      <c r="AX39" s="303"/>
      <c r="AY39" s="303"/>
      <c r="AZ39" s="303"/>
      <c r="BA39" s="303"/>
      <c r="BB39" s="303"/>
      <c r="BC39" s="303"/>
      <c r="BD39" s="303"/>
      <c r="BE39" s="303"/>
      <c r="BF39" s="303"/>
      <c r="BG39" s="303"/>
      <c r="BH39" s="303"/>
      <c r="BI39" s="303"/>
      <c r="BJ39" s="303"/>
      <c r="BK39" s="303"/>
      <c r="BL39" s="303"/>
      <c r="BM39" s="303"/>
      <c r="BN39" s="303"/>
      <c r="BO39" s="303"/>
      <c r="BP39" s="303"/>
      <c r="BQ39" s="303"/>
      <c r="BR39" s="303"/>
      <c r="BS39" s="303"/>
      <c r="BT39" s="303"/>
      <c r="BU39" s="303"/>
      <c r="BV39" s="303"/>
      <c r="BW39" s="303"/>
      <c r="BX39" s="303"/>
      <c r="BY39" s="303"/>
      <c r="BZ39" s="303"/>
      <c r="CA39" s="303"/>
      <c r="CB39" s="303"/>
      <c r="CC39" s="303"/>
      <c r="CD39" s="303"/>
      <c r="CE39" s="303"/>
      <c r="CF39" s="303"/>
      <c r="CG39" s="303"/>
      <c r="CH39" s="303"/>
      <c r="CI39" s="303"/>
      <c r="CJ39" s="303"/>
      <c r="CK39" s="303"/>
      <c r="CL39" s="303"/>
      <c r="CM39" s="303"/>
      <c r="CN39" s="303"/>
      <c r="CO39" s="303"/>
      <c r="CP39" s="303"/>
      <c r="CQ39" s="303"/>
      <c r="CR39" s="303"/>
      <c r="CS39" s="303"/>
      <c r="CT39" s="303"/>
      <c r="CU39" s="303"/>
      <c r="CV39" s="303"/>
      <c r="CW39" s="303"/>
      <c r="CX39" s="303"/>
      <c r="CY39" s="303"/>
      <c r="CZ39" s="303"/>
      <c r="DA39" s="303"/>
      <c r="DB39" s="303"/>
      <c r="DC39" s="303"/>
      <c r="DD39" s="333"/>
    </row>
    <row r="40" spans="2:109" ht="13.2" x14ac:dyDescent="0.2">
      <c r="B40" s="1200"/>
      <c r="DD40" s="1200"/>
      <c r="DE40" s="247"/>
    </row>
    <row r="41" spans="2:109" ht="16.2" x14ac:dyDescent="0.2">
      <c r="B41" s="248" t="s">
        <v>595</v>
      </c>
      <c r="C41" s="249"/>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49"/>
      <c r="AM41" s="249"/>
      <c r="AN41" s="249"/>
      <c r="AO41" s="249"/>
      <c r="AP41" s="249"/>
      <c r="AQ41" s="249"/>
      <c r="AR41" s="249"/>
      <c r="AS41" s="249"/>
      <c r="AT41" s="249"/>
      <c r="AU41" s="249"/>
      <c r="AV41" s="249"/>
      <c r="AW41" s="249"/>
      <c r="AX41" s="249"/>
      <c r="AY41" s="249"/>
      <c r="AZ41" s="249"/>
      <c r="BA41" s="249"/>
      <c r="BB41" s="249"/>
      <c r="BC41" s="249"/>
      <c r="BD41" s="249"/>
      <c r="BE41" s="249"/>
      <c r="BF41" s="249"/>
      <c r="BG41" s="249"/>
      <c r="BH41" s="249"/>
      <c r="BI41" s="249"/>
      <c r="BJ41" s="249"/>
      <c r="BK41" s="249"/>
      <c r="BL41" s="249"/>
      <c r="BM41" s="249"/>
      <c r="BN41" s="249"/>
      <c r="BO41" s="249"/>
      <c r="BP41" s="249"/>
      <c r="BQ41" s="249"/>
      <c r="BR41" s="249"/>
      <c r="BS41" s="249"/>
      <c r="BT41" s="249"/>
      <c r="BU41" s="249"/>
      <c r="BV41" s="249"/>
      <c r="BW41" s="249"/>
      <c r="BX41" s="249"/>
      <c r="BY41" s="249"/>
      <c r="BZ41" s="249"/>
      <c r="CA41" s="249"/>
      <c r="CB41" s="249"/>
      <c r="CC41" s="249"/>
      <c r="CD41" s="249"/>
      <c r="CE41" s="249"/>
      <c r="CF41" s="249"/>
      <c r="CG41" s="249"/>
      <c r="CH41" s="249"/>
      <c r="CI41" s="249"/>
      <c r="CJ41" s="249"/>
      <c r="CK41" s="249"/>
      <c r="CL41" s="249"/>
      <c r="CM41" s="249"/>
      <c r="CN41" s="249"/>
      <c r="CO41" s="249"/>
      <c r="CP41" s="249"/>
      <c r="CQ41" s="249"/>
      <c r="CR41" s="249"/>
      <c r="CS41" s="249"/>
      <c r="CT41" s="249"/>
      <c r="CU41" s="249"/>
      <c r="CV41" s="249"/>
      <c r="CW41" s="249"/>
      <c r="CX41" s="249"/>
      <c r="CY41" s="249"/>
      <c r="CZ41" s="249"/>
      <c r="DA41" s="249"/>
      <c r="DB41" s="249"/>
      <c r="DC41" s="249"/>
      <c r="DD41" s="250"/>
    </row>
    <row r="42" spans="2:109" ht="13.2" x14ac:dyDescent="0.2">
      <c r="B42" s="251"/>
      <c r="G42" s="1201"/>
      <c r="I42" s="1202"/>
      <c r="J42" s="1202"/>
      <c r="K42" s="1202"/>
      <c r="AM42" s="1201"/>
      <c r="AN42" s="1201" t="s">
        <v>596</v>
      </c>
      <c r="AP42" s="1202"/>
      <c r="AQ42" s="1202"/>
      <c r="AR42" s="1202"/>
      <c r="AY42" s="1201"/>
      <c r="BA42" s="1202"/>
      <c r="BB42" s="1202"/>
      <c r="BC42" s="1202"/>
      <c r="BK42" s="1201"/>
      <c r="BM42" s="1202"/>
      <c r="BN42" s="1202"/>
      <c r="BO42" s="1202"/>
      <c r="BW42" s="1201"/>
      <c r="BY42" s="1202"/>
      <c r="BZ42" s="1202"/>
      <c r="CA42" s="1202"/>
      <c r="CI42" s="1201"/>
      <c r="CK42" s="1202"/>
      <c r="CL42" s="1202"/>
      <c r="CM42" s="1202"/>
      <c r="CU42" s="1201"/>
      <c r="CW42" s="1202"/>
      <c r="CX42" s="1202"/>
      <c r="CY42" s="1202"/>
    </row>
    <row r="43" spans="2:109" ht="13.5" customHeight="1" x14ac:dyDescent="0.2">
      <c r="B43" s="251"/>
      <c r="AN43" s="1203" t="s">
        <v>597</v>
      </c>
      <c r="AO43" s="1204"/>
      <c r="AP43" s="1204"/>
      <c r="AQ43" s="1204"/>
      <c r="AR43" s="1204"/>
      <c r="AS43" s="1204"/>
      <c r="AT43" s="1204"/>
      <c r="AU43" s="1204"/>
      <c r="AV43" s="1204"/>
      <c r="AW43" s="1204"/>
      <c r="AX43" s="1204"/>
      <c r="AY43" s="1204"/>
      <c r="AZ43" s="1204"/>
      <c r="BA43" s="1204"/>
      <c r="BB43" s="1204"/>
      <c r="BC43" s="1204"/>
      <c r="BD43" s="1204"/>
      <c r="BE43" s="1204"/>
      <c r="BF43" s="1204"/>
      <c r="BG43" s="1204"/>
      <c r="BH43" s="1204"/>
      <c r="BI43" s="1204"/>
      <c r="BJ43" s="1204"/>
      <c r="BK43" s="1204"/>
      <c r="BL43" s="1204"/>
      <c r="BM43" s="1204"/>
      <c r="BN43" s="1204"/>
      <c r="BO43" s="1204"/>
      <c r="BP43" s="1204"/>
      <c r="BQ43" s="1204"/>
      <c r="BR43" s="1204"/>
      <c r="BS43" s="1204"/>
      <c r="BT43" s="1204"/>
      <c r="BU43" s="1204"/>
      <c r="BV43" s="1204"/>
      <c r="BW43" s="1204"/>
      <c r="BX43" s="1204"/>
      <c r="BY43" s="1204"/>
      <c r="BZ43" s="1204"/>
      <c r="CA43" s="1204"/>
      <c r="CB43" s="1204"/>
      <c r="CC43" s="1204"/>
      <c r="CD43" s="1204"/>
      <c r="CE43" s="1204"/>
      <c r="CF43" s="1204"/>
      <c r="CG43" s="1204"/>
      <c r="CH43" s="1204"/>
      <c r="CI43" s="1204"/>
      <c r="CJ43" s="1204"/>
      <c r="CK43" s="1204"/>
      <c r="CL43" s="1204"/>
      <c r="CM43" s="1204"/>
      <c r="CN43" s="1204"/>
      <c r="CO43" s="1204"/>
      <c r="CP43" s="1204"/>
      <c r="CQ43" s="1204"/>
      <c r="CR43" s="1204"/>
      <c r="CS43" s="1204"/>
      <c r="CT43" s="1204"/>
      <c r="CU43" s="1204"/>
      <c r="CV43" s="1204"/>
      <c r="CW43" s="1204"/>
      <c r="CX43" s="1204"/>
      <c r="CY43" s="1204"/>
      <c r="CZ43" s="1204"/>
      <c r="DA43" s="1204"/>
      <c r="DB43" s="1204"/>
      <c r="DC43" s="1205"/>
    </row>
    <row r="44" spans="2:109" ht="13.2" x14ac:dyDescent="0.2">
      <c r="B44" s="251"/>
      <c r="AN44" s="1206"/>
      <c r="AO44" s="1207"/>
      <c r="AP44" s="1207"/>
      <c r="AQ44" s="1207"/>
      <c r="AR44" s="1207"/>
      <c r="AS44" s="1207"/>
      <c r="AT44" s="1207"/>
      <c r="AU44" s="1207"/>
      <c r="AV44" s="1207"/>
      <c r="AW44" s="1207"/>
      <c r="AX44" s="1207"/>
      <c r="AY44" s="1207"/>
      <c r="AZ44" s="1207"/>
      <c r="BA44" s="1207"/>
      <c r="BB44" s="1207"/>
      <c r="BC44" s="1207"/>
      <c r="BD44" s="1207"/>
      <c r="BE44" s="1207"/>
      <c r="BF44" s="1207"/>
      <c r="BG44" s="1207"/>
      <c r="BH44" s="1207"/>
      <c r="BI44" s="1207"/>
      <c r="BJ44" s="1207"/>
      <c r="BK44" s="1207"/>
      <c r="BL44" s="1207"/>
      <c r="BM44" s="1207"/>
      <c r="BN44" s="1207"/>
      <c r="BO44" s="1207"/>
      <c r="BP44" s="1207"/>
      <c r="BQ44" s="1207"/>
      <c r="BR44" s="1207"/>
      <c r="BS44" s="1207"/>
      <c r="BT44" s="1207"/>
      <c r="BU44" s="1207"/>
      <c r="BV44" s="1207"/>
      <c r="BW44" s="1207"/>
      <c r="BX44" s="1207"/>
      <c r="BY44" s="1207"/>
      <c r="BZ44" s="1207"/>
      <c r="CA44" s="1207"/>
      <c r="CB44" s="1207"/>
      <c r="CC44" s="1207"/>
      <c r="CD44" s="1207"/>
      <c r="CE44" s="1207"/>
      <c r="CF44" s="1207"/>
      <c r="CG44" s="1207"/>
      <c r="CH44" s="1207"/>
      <c r="CI44" s="1207"/>
      <c r="CJ44" s="1207"/>
      <c r="CK44" s="1207"/>
      <c r="CL44" s="1207"/>
      <c r="CM44" s="1207"/>
      <c r="CN44" s="1207"/>
      <c r="CO44" s="1207"/>
      <c r="CP44" s="1207"/>
      <c r="CQ44" s="1207"/>
      <c r="CR44" s="1207"/>
      <c r="CS44" s="1207"/>
      <c r="CT44" s="1207"/>
      <c r="CU44" s="1207"/>
      <c r="CV44" s="1207"/>
      <c r="CW44" s="1207"/>
      <c r="CX44" s="1207"/>
      <c r="CY44" s="1207"/>
      <c r="CZ44" s="1207"/>
      <c r="DA44" s="1207"/>
      <c r="DB44" s="1207"/>
      <c r="DC44" s="1208"/>
    </row>
    <row r="45" spans="2:109" ht="13.2" x14ac:dyDescent="0.2">
      <c r="B45" s="251"/>
      <c r="AN45" s="1206"/>
      <c r="AO45" s="1207"/>
      <c r="AP45" s="1207"/>
      <c r="AQ45" s="1207"/>
      <c r="AR45" s="1207"/>
      <c r="AS45" s="1207"/>
      <c r="AT45" s="1207"/>
      <c r="AU45" s="1207"/>
      <c r="AV45" s="1207"/>
      <c r="AW45" s="1207"/>
      <c r="AX45" s="1207"/>
      <c r="AY45" s="1207"/>
      <c r="AZ45" s="1207"/>
      <c r="BA45" s="1207"/>
      <c r="BB45" s="1207"/>
      <c r="BC45" s="1207"/>
      <c r="BD45" s="1207"/>
      <c r="BE45" s="1207"/>
      <c r="BF45" s="1207"/>
      <c r="BG45" s="1207"/>
      <c r="BH45" s="1207"/>
      <c r="BI45" s="1207"/>
      <c r="BJ45" s="1207"/>
      <c r="BK45" s="1207"/>
      <c r="BL45" s="1207"/>
      <c r="BM45" s="1207"/>
      <c r="BN45" s="1207"/>
      <c r="BO45" s="1207"/>
      <c r="BP45" s="1207"/>
      <c r="BQ45" s="1207"/>
      <c r="BR45" s="1207"/>
      <c r="BS45" s="1207"/>
      <c r="BT45" s="1207"/>
      <c r="BU45" s="1207"/>
      <c r="BV45" s="1207"/>
      <c r="BW45" s="1207"/>
      <c r="BX45" s="1207"/>
      <c r="BY45" s="1207"/>
      <c r="BZ45" s="1207"/>
      <c r="CA45" s="1207"/>
      <c r="CB45" s="1207"/>
      <c r="CC45" s="1207"/>
      <c r="CD45" s="1207"/>
      <c r="CE45" s="1207"/>
      <c r="CF45" s="1207"/>
      <c r="CG45" s="1207"/>
      <c r="CH45" s="1207"/>
      <c r="CI45" s="1207"/>
      <c r="CJ45" s="1207"/>
      <c r="CK45" s="1207"/>
      <c r="CL45" s="1207"/>
      <c r="CM45" s="1207"/>
      <c r="CN45" s="1207"/>
      <c r="CO45" s="1207"/>
      <c r="CP45" s="1207"/>
      <c r="CQ45" s="1207"/>
      <c r="CR45" s="1207"/>
      <c r="CS45" s="1207"/>
      <c r="CT45" s="1207"/>
      <c r="CU45" s="1207"/>
      <c r="CV45" s="1207"/>
      <c r="CW45" s="1207"/>
      <c r="CX45" s="1207"/>
      <c r="CY45" s="1207"/>
      <c r="CZ45" s="1207"/>
      <c r="DA45" s="1207"/>
      <c r="DB45" s="1207"/>
      <c r="DC45" s="1208"/>
    </row>
    <row r="46" spans="2:109" ht="13.2" x14ac:dyDescent="0.2">
      <c r="B46" s="251"/>
      <c r="AN46" s="1206"/>
      <c r="AO46" s="1207"/>
      <c r="AP46" s="1207"/>
      <c r="AQ46" s="1207"/>
      <c r="AR46" s="1207"/>
      <c r="AS46" s="1207"/>
      <c r="AT46" s="1207"/>
      <c r="AU46" s="1207"/>
      <c r="AV46" s="1207"/>
      <c r="AW46" s="1207"/>
      <c r="AX46" s="1207"/>
      <c r="AY46" s="1207"/>
      <c r="AZ46" s="1207"/>
      <c r="BA46" s="1207"/>
      <c r="BB46" s="1207"/>
      <c r="BC46" s="1207"/>
      <c r="BD46" s="1207"/>
      <c r="BE46" s="1207"/>
      <c r="BF46" s="1207"/>
      <c r="BG46" s="1207"/>
      <c r="BH46" s="1207"/>
      <c r="BI46" s="1207"/>
      <c r="BJ46" s="1207"/>
      <c r="BK46" s="1207"/>
      <c r="BL46" s="1207"/>
      <c r="BM46" s="1207"/>
      <c r="BN46" s="1207"/>
      <c r="BO46" s="1207"/>
      <c r="BP46" s="1207"/>
      <c r="BQ46" s="1207"/>
      <c r="BR46" s="1207"/>
      <c r="BS46" s="1207"/>
      <c r="BT46" s="1207"/>
      <c r="BU46" s="1207"/>
      <c r="BV46" s="1207"/>
      <c r="BW46" s="1207"/>
      <c r="BX46" s="1207"/>
      <c r="BY46" s="1207"/>
      <c r="BZ46" s="1207"/>
      <c r="CA46" s="1207"/>
      <c r="CB46" s="1207"/>
      <c r="CC46" s="1207"/>
      <c r="CD46" s="1207"/>
      <c r="CE46" s="1207"/>
      <c r="CF46" s="1207"/>
      <c r="CG46" s="1207"/>
      <c r="CH46" s="1207"/>
      <c r="CI46" s="1207"/>
      <c r="CJ46" s="1207"/>
      <c r="CK46" s="1207"/>
      <c r="CL46" s="1207"/>
      <c r="CM46" s="1207"/>
      <c r="CN46" s="1207"/>
      <c r="CO46" s="1207"/>
      <c r="CP46" s="1207"/>
      <c r="CQ46" s="1207"/>
      <c r="CR46" s="1207"/>
      <c r="CS46" s="1207"/>
      <c r="CT46" s="1207"/>
      <c r="CU46" s="1207"/>
      <c r="CV46" s="1207"/>
      <c r="CW46" s="1207"/>
      <c r="CX46" s="1207"/>
      <c r="CY46" s="1207"/>
      <c r="CZ46" s="1207"/>
      <c r="DA46" s="1207"/>
      <c r="DB46" s="1207"/>
      <c r="DC46" s="1208"/>
    </row>
    <row r="47" spans="2:109" ht="13.2" x14ac:dyDescent="0.2">
      <c r="B47" s="251"/>
      <c r="AN47" s="1209"/>
      <c r="AO47" s="1210"/>
      <c r="AP47" s="1210"/>
      <c r="AQ47" s="1210"/>
      <c r="AR47" s="1210"/>
      <c r="AS47" s="1210"/>
      <c r="AT47" s="1210"/>
      <c r="AU47" s="1210"/>
      <c r="AV47" s="1210"/>
      <c r="AW47" s="1210"/>
      <c r="AX47" s="1210"/>
      <c r="AY47" s="1210"/>
      <c r="AZ47" s="1210"/>
      <c r="BA47" s="1210"/>
      <c r="BB47" s="1210"/>
      <c r="BC47" s="1210"/>
      <c r="BD47" s="1210"/>
      <c r="BE47" s="1210"/>
      <c r="BF47" s="1210"/>
      <c r="BG47" s="1210"/>
      <c r="BH47" s="1210"/>
      <c r="BI47" s="1210"/>
      <c r="BJ47" s="1210"/>
      <c r="BK47" s="1210"/>
      <c r="BL47" s="1210"/>
      <c r="BM47" s="1210"/>
      <c r="BN47" s="1210"/>
      <c r="BO47" s="1210"/>
      <c r="BP47" s="1210"/>
      <c r="BQ47" s="1210"/>
      <c r="BR47" s="1210"/>
      <c r="BS47" s="1210"/>
      <c r="BT47" s="1210"/>
      <c r="BU47" s="1210"/>
      <c r="BV47" s="1210"/>
      <c r="BW47" s="1210"/>
      <c r="BX47" s="1210"/>
      <c r="BY47" s="1210"/>
      <c r="BZ47" s="1210"/>
      <c r="CA47" s="1210"/>
      <c r="CB47" s="1210"/>
      <c r="CC47" s="1210"/>
      <c r="CD47" s="1210"/>
      <c r="CE47" s="1210"/>
      <c r="CF47" s="1210"/>
      <c r="CG47" s="1210"/>
      <c r="CH47" s="1210"/>
      <c r="CI47" s="1210"/>
      <c r="CJ47" s="1210"/>
      <c r="CK47" s="1210"/>
      <c r="CL47" s="1210"/>
      <c r="CM47" s="1210"/>
      <c r="CN47" s="1210"/>
      <c r="CO47" s="1210"/>
      <c r="CP47" s="1210"/>
      <c r="CQ47" s="1210"/>
      <c r="CR47" s="1210"/>
      <c r="CS47" s="1210"/>
      <c r="CT47" s="1210"/>
      <c r="CU47" s="1210"/>
      <c r="CV47" s="1210"/>
      <c r="CW47" s="1210"/>
      <c r="CX47" s="1210"/>
      <c r="CY47" s="1210"/>
      <c r="CZ47" s="1210"/>
      <c r="DA47" s="1210"/>
      <c r="DB47" s="1210"/>
      <c r="DC47" s="1211"/>
    </row>
    <row r="48" spans="2:109" ht="13.2" x14ac:dyDescent="0.2">
      <c r="B48" s="251"/>
      <c r="H48" s="1212"/>
      <c r="I48" s="1212"/>
      <c r="J48" s="1212"/>
      <c r="AN48" s="1212"/>
      <c r="AO48" s="1212"/>
      <c r="AP48" s="1212"/>
      <c r="AZ48" s="1212"/>
      <c r="BA48" s="1212"/>
      <c r="BB48" s="1212"/>
      <c r="BL48" s="1212"/>
      <c r="BM48" s="1212"/>
      <c r="BN48" s="1212"/>
      <c r="BX48" s="1212"/>
      <c r="BY48" s="1212"/>
      <c r="BZ48" s="1212"/>
      <c r="CJ48" s="1212"/>
      <c r="CK48" s="1212"/>
      <c r="CL48" s="1212"/>
      <c r="CV48" s="1212"/>
      <c r="CW48" s="1212"/>
      <c r="CX48" s="1212"/>
    </row>
    <row r="49" spans="1:109" ht="13.2" x14ac:dyDescent="0.2">
      <c r="B49" s="251"/>
      <c r="AN49" s="247" t="s">
        <v>598</v>
      </c>
    </row>
    <row r="50" spans="1:109" ht="13.2" x14ac:dyDescent="0.2">
      <c r="B50" s="251"/>
      <c r="G50" s="1213"/>
      <c r="H50" s="1213"/>
      <c r="I50" s="1213"/>
      <c r="J50" s="1213"/>
      <c r="K50" s="1214"/>
      <c r="L50" s="1214"/>
      <c r="M50" s="1215"/>
      <c r="N50" s="1215"/>
      <c r="AN50" s="1216"/>
      <c r="AO50" s="1217"/>
      <c r="AP50" s="1217"/>
      <c r="AQ50" s="1217"/>
      <c r="AR50" s="1217"/>
      <c r="AS50" s="1217"/>
      <c r="AT50" s="1217"/>
      <c r="AU50" s="1217"/>
      <c r="AV50" s="1217"/>
      <c r="AW50" s="1217"/>
      <c r="AX50" s="1217"/>
      <c r="AY50" s="1217"/>
      <c r="AZ50" s="1217"/>
      <c r="BA50" s="1217"/>
      <c r="BB50" s="1217"/>
      <c r="BC50" s="1217"/>
      <c r="BD50" s="1217"/>
      <c r="BE50" s="1217"/>
      <c r="BF50" s="1217"/>
      <c r="BG50" s="1217"/>
      <c r="BH50" s="1217"/>
      <c r="BI50" s="1217"/>
      <c r="BJ50" s="1217"/>
      <c r="BK50" s="1217"/>
      <c r="BL50" s="1217"/>
      <c r="BM50" s="1217"/>
      <c r="BN50" s="1217"/>
      <c r="BO50" s="1218"/>
      <c r="BP50" s="1219" t="s">
        <v>555</v>
      </c>
      <c r="BQ50" s="1219"/>
      <c r="BR50" s="1219"/>
      <c r="BS50" s="1219"/>
      <c r="BT50" s="1219"/>
      <c r="BU50" s="1219"/>
      <c r="BV50" s="1219"/>
      <c r="BW50" s="1219"/>
      <c r="BX50" s="1219" t="s">
        <v>556</v>
      </c>
      <c r="BY50" s="1219"/>
      <c r="BZ50" s="1219"/>
      <c r="CA50" s="1219"/>
      <c r="CB50" s="1219"/>
      <c r="CC50" s="1219"/>
      <c r="CD50" s="1219"/>
      <c r="CE50" s="1219"/>
      <c r="CF50" s="1219" t="s">
        <v>557</v>
      </c>
      <c r="CG50" s="1219"/>
      <c r="CH50" s="1219"/>
      <c r="CI50" s="1219"/>
      <c r="CJ50" s="1219"/>
      <c r="CK50" s="1219"/>
      <c r="CL50" s="1219"/>
      <c r="CM50" s="1219"/>
      <c r="CN50" s="1219" t="s">
        <v>558</v>
      </c>
      <c r="CO50" s="1219"/>
      <c r="CP50" s="1219"/>
      <c r="CQ50" s="1219"/>
      <c r="CR50" s="1219"/>
      <c r="CS50" s="1219"/>
      <c r="CT50" s="1219"/>
      <c r="CU50" s="1219"/>
      <c r="CV50" s="1219" t="s">
        <v>559</v>
      </c>
      <c r="CW50" s="1219"/>
      <c r="CX50" s="1219"/>
      <c r="CY50" s="1219"/>
      <c r="CZ50" s="1219"/>
      <c r="DA50" s="1219"/>
      <c r="DB50" s="1219"/>
      <c r="DC50" s="1219"/>
    </row>
    <row r="51" spans="1:109" ht="13.5" customHeight="1" x14ac:dyDescent="0.2">
      <c r="B51" s="251"/>
      <c r="G51" s="1220"/>
      <c r="H51" s="1220"/>
      <c r="I51" s="1221"/>
      <c r="J51" s="1221"/>
      <c r="K51" s="1222"/>
      <c r="L51" s="1222"/>
      <c r="M51" s="1222"/>
      <c r="N51" s="1222"/>
      <c r="AM51" s="1212"/>
      <c r="AN51" s="1223" t="s">
        <v>599</v>
      </c>
      <c r="AO51" s="1223"/>
      <c r="AP51" s="1223"/>
      <c r="AQ51" s="1223"/>
      <c r="AR51" s="1223"/>
      <c r="AS51" s="1223"/>
      <c r="AT51" s="1223"/>
      <c r="AU51" s="1223"/>
      <c r="AV51" s="1223"/>
      <c r="AW51" s="1223"/>
      <c r="AX51" s="1223"/>
      <c r="AY51" s="1223"/>
      <c r="AZ51" s="1223"/>
      <c r="BA51" s="1223"/>
      <c r="BB51" s="1223" t="s">
        <v>600</v>
      </c>
      <c r="BC51" s="1223"/>
      <c r="BD51" s="1223"/>
      <c r="BE51" s="1223"/>
      <c r="BF51" s="1223"/>
      <c r="BG51" s="1223"/>
      <c r="BH51" s="1223"/>
      <c r="BI51" s="1223"/>
      <c r="BJ51" s="1223"/>
      <c r="BK51" s="1223"/>
      <c r="BL51" s="1223"/>
      <c r="BM51" s="1223"/>
      <c r="BN51" s="1223"/>
      <c r="BO51" s="1223"/>
      <c r="BP51" s="1224">
        <v>35.799999999999997</v>
      </c>
      <c r="BQ51" s="1224"/>
      <c r="BR51" s="1224"/>
      <c r="BS51" s="1224"/>
      <c r="BT51" s="1224"/>
      <c r="BU51" s="1224"/>
      <c r="BV51" s="1224"/>
      <c r="BW51" s="1224"/>
      <c r="BX51" s="1224">
        <v>19</v>
      </c>
      <c r="BY51" s="1224"/>
      <c r="BZ51" s="1224"/>
      <c r="CA51" s="1224"/>
      <c r="CB51" s="1224"/>
      <c r="CC51" s="1224"/>
      <c r="CD51" s="1224"/>
      <c r="CE51" s="1224"/>
      <c r="CF51" s="1224">
        <v>22</v>
      </c>
      <c r="CG51" s="1224"/>
      <c r="CH51" s="1224"/>
      <c r="CI51" s="1224"/>
      <c r="CJ51" s="1224"/>
      <c r="CK51" s="1224"/>
      <c r="CL51" s="1224"/>
      <c r="CM51" s="1224"/>
      <c r="CN51" s="1224">
        <v>10.199999999999999</v>
      </c>
      <c r="CO51" s="1224"/>
      <c r="CP51" s="1224"/>
      <c r="CQ51" s="1224"/>
      <c r="CR51" s="1224"/>
      <c r="CS51" s="1224"/>
      <c r="CT51" s="1224"/>
      <c r="CU51" s="1224"/>
      <c r="CV51" s="1224"/>
      <c r="CW51" s="1224"/>
      <c r="CX51" s="1224"/>
      <c r="CY51" s="1224"/>
      <c r="CZ51" s="1224"/>
      <c r="DA51" s="1224"/>
      <c r="DB51" s="1224"/>
      <c r="DC51" s="1224"/>
    </row>
    <row r="52" spans="1:109" ht="13.2" x14ac:dyDescent="0.2">
      <c r="B52" s="251"/>
      <c r="G52" s="1220"/>
      <c r="H52" s="1220"/>
      <c r="I52" s="1221"/>
      <c r="J52" s="1221"/>
      <c r="K52" s="1222"/>
      <c r="L52" s="1222"/>
      <c r="M52" s="1222"/>
      <c r="N52" s="1222"/>
      <c r="AM52" s="1212"/>
      <c r="AN52" s="1223"/>
      <c r="AO52" s="1223"/>
      <c r="AP52" s="1223"/>
      <c r="AQ52" s="1223"/>
      <c r="AR52" s="1223"/>
      <c r="AS52" s="1223"/>
      <c r="AT52" s="1223"/>
      <c r="AU52" s="1223"/>
      <c r="AV52" s="1223"/>
      <c r="AW52" s="1223"/>
      <c r="AX52" s="1223"/>
      <c r="AY52" s="1223"/>
      <c r="AZ52" s="1223"/>
      <c r="BA52" s="1223"/>
      <c r="BB52" s="1223"/>
      <c r="BC52" s="1223"/>
      <c r="BD52" s="1223"/>
      <c r="BE52" s="1223"/>
      <c r="BF52" s="1223"/>
      <c r="BG52" s="1223"/>
      <c r="BH52" s="1223"/>
      <c r="BI52" s="1223"/>
      <c r="BJ52" s="1223"/>
      <c r="BK52" s="1223"/>
      <c r="BL52" s="1223"/>
      <c r="BM52" s="1223"/>
      <c r="BN52" s="1223"/>
      <c r="BO52" s="1223"/>
      <c r="BP52" s="1224"/>
      <c r="BQ52" s="1224"/>
      <c r="BR52" s="1224"/>
      <c r="BS52" s="1224"/>
      <c r="BT52" s="1224"/>
      <c r="BU52" s="1224"/>
      <c r="BV52" s="1224"/>
      <c r="BW52" s="1224"/>
      <c r="BX52" s="1224"/>
      <c r="BY52" s="1224"/>
      <c r="BZ52" s="1224"/>
      <c r="CA52" s="1224"/>
      <c r="CB52" s="1224"/>
      <c r="CC52" s="1224"/>
      <c r="CD52" s="1224"/>
      <c r="CE52" s="1224"/>
      <c r="CF52" s="1224"/>
      <c r="CG52" s="1224"/>
      <c r="CH52" s="1224"/>
      <c r="CI52" s="1224"/>
      <c r="CJ52" s="1224"/>
      <c r="CK52" s="1224"/>
      <c r="CL52" s="1224"/>
      <c r="CM52" s="1224"/>
      <c r="CN52" s="1224"/>
      <c r="CO52" s="1224"/>
      <c r="CP52" s="1224"/>
      <c r="CQ52" s="1224"/>
      <c r="CR52" s="1224"/>
      <c r="CS52" s="1224"/>
      <c r="CT52" s="1224"/>
      <c r="CU52" s="1224"/>
      <c r="CV52" s="1224"/>
      <c r="CW52" s="1224"/>
      <c r="CX52" s="1224"/>
      <c r="CY52" s="1224"/>
      <c r="CZ52" s="1224"/>
      <c r="DA52" s="1224"/>
      <c r="DB52" s="1224"/>
      <c r="DC52" s="1224"/>
    </row>
    <row r="53" spans="1:109" ht="13.2" x14ac:dyDescent="0.2">
      <c r="A53" s="1202"/>
      <c r="B53" s="251"/>
      <c r="G53" s="1220"/>
      <c r="H53" s="1220"/>
      <c r="I53" s="1213"/>
      <c r="J53" s="1213"/>
      <c r="K53" s="1222"/>
      <c r="L53" s="1222"/>
      <c r="M53" s="1222"/>
      <c r="N53" s="1222"/>
      <c r="AM53" s="1212"/>
      <c r="AN53" s="1223"/>
      <c r="AO53" s="1223"/>
      <c r="AP53" s="1223"/>
      <c r="AQ53" s="1223"/>
      <c r="AR53" s="1223"/>
      <c r="AS53" s="1223"/>
      <c r="AT53" s="1223"/>
      <c r="AU53" s="1223"/>
      <c r="AV53" s="1223"/>
      <c r="AW53" s="1223"/>
      <c r="AX53" s="1223"/>
      <c r="AY53" s="1223"/>
      <c r="AZ53" s="1223"/>
      <c r="BA53" s="1223"/>
      <c r="BB53" s="1223" t="s">
        <v>601</v>
      </c>
      <c r="BC53" s="1223"/>
      <c r="BD53" s="1223"/>
      <c r="BE53" s="1223"/>
      <c r="BF53" s="1223"/>
      <c r="BG53" s="1223"/>
      <c r="BH53" s="1223"/>
      <c r="BI53" s="1223"/>
      <c r="BJ53" s="1223"/>
      <c r="BK53" s="1223"/>
      <c r="BL53" s="1223"/>
      <c r="BM53" s="1223"/>
      <c r="BN53" s="1223"/>
      <c r="BO53" s="1223"/>
      <c r="BP53" s="1224">
        <v>56</v>
      </c>
      <c r="BQ53" s="1224"/>
      <c r="BR53" s="1224"/>
      <c r="BS53" s="1224"/>
      <c r="BT53" s="1224"/>
      <c r="BU53" s="1224"/>
      <c r="BV53" s="1224"/>
      <c r="BW53" s="1224"/>
      <c r="BX53" s="1224">
        <v>57.6</v>
      </c>
      <c r="BY53" s="1224"/>
      <c r="BZ53" s="1224"/>
      <c r="CA53" s="1224"/>
      <c r="CB53" s="1224"/>
      <c r="CC53" s="1224"/>
      <c r="CD53" s="1224"/>
      <c r="CE53" s="1224"/>
      <c r="CF53" s="1224">
        <v>59.8</v>
      </c>
      <c r="CG53" s="1224"/>
      <c r="CH53" s="1224"/>
      <c r="CI53" s="1224"/>
      <c r="CJ53" s="1224"/>
      <c r="CK53" s="1224"/>
      <c r="CL53" s="1224"/>
      <c r="CM53" s="1224"/>
      <c r="CN53" s="1224">
        <v>61</v>
      </c>
      <c r="CO53" s="1224"/>
      <c r="CP53" s="1224"/>
      <c r="CQ53" s="1224"/>
      <c r="CR53" s="1224"/>
      <c r="CS53" s="1224"/>
      <c r="CT53" s="1224"/>
      <c r="CU53" s="1224"/>
      <c r="CV53" s="1224">
        <v>62.5</v>
      </c>
      <c r="CW53" s="1224"/>
      <c r="CX53" s="1224"/>
      <c r="CY53" s="1224"/>
      <c r="CZ53" s="1224"/>
      <c r="DA53" s="1224"/>
      <c r="DB53" s="1224"/>
      <c r="DC53" s="1224"/>
    </row>
    <row r="54" spans="1:109" ht="13.2" x14ac:dyDescent="0.2">
      <c r="A54" s="1202"/>
      <c r="B54" s="251"/>
      <c r="G54" s="1220"/>
      <c r="H54" s="1220"/>
      <c r="I54" s="1213"/>
      <c r="J54" s="1213"/>
      <c r="K54" s="1222"/>
      <c r="L54" s="1222"/>
      <c r="M54" s="1222"/>
      <c r="N54" s="1222"/>
      <c r="AM54" s="1212"/>
      <c r="AN54" s="1223"/>
      <c r="AO54" s="1223"/>
      <c r="AP54" s="1223"/>
      <c r="AQ54" s="1223"/>
      <c r="AR54" s="1223"/>
      <c r="AS54" s="1223"/>
      <c r="AT54" s="1223"/>
      <c r="AU54" s="1223"/>
      <c r="AV54" s="1223"/>
      <c r="AW54" s="1223"/>
      <c r="AX54" s="1223"/>
      <c r="AY54" s="1223"/>
      <c r="AZ54" s="1223"/>
      <c r="BA54" s="1223"/>
      <c r="BB54" s="1223"/>
      <c r="BC54" s="1223"/>
      <c r="BD54" s="1223"/>
      <c r="BE54" s="1223"/>
      <c r="BF54" s="1223"/>
      <c r="BG54" s="1223"/>
      <c r="BH54" s="1223"/>
      <c r="BI54" s="1223"/>
      <c r="BJ54" s="1223"/>
      <c r="BK54" s="1223"/>
      <c r="BL54" s="1223"/>
      <c r="BM54" s="1223"/>
      <c r="BN54" s="1223"/>
      <c r="BO54" s="1223"/>
      <c r="BP54" s="1224"/>
      <c r="BQ54" s="1224"/>
      <c r="BR54" s="1224"/>
      <c r="BS54" s="1224"/>
      <c r="BT54" s="1224"/>
      <c r="BU54" s="1224"/>
      <c r="BV54" s="1224"/>
      <c r="BW54" s="1224"/>
      <c r="BX54" s="1224"/>
      <c r="BY54" s="1224"/>
      <c r="BZ54" s="1224"/>
      <c r="CA54" s="1224"/>
      <c r="CB54" s="1224"/>
      <c r="CC54" s="1224"/>
      <c r="CD54" s="1224"/>
      <c r="CE54" s="1224"/>
      <c r="CF54" s="1224"/>
      <c r="CG54" s="1224"/>
      <c r="CH54" s="1224"/>
      <c r="CI54" s="1224"/>
      <c r="CJ54" s="1224"/>
      <c r="CK54" s="1224"/>
      <c r="CL54" s="1224"/>
      <c r="CM54" s="1224"/>
      <c r="CN54" s="1224"/>
      <c r="CO54" s="1224"/>
      <c r="CP54" s="1224"/>
      <c r="CQ54" s="1224"/>
      <c r="CR54" s="1224"/>
      <c r="CS54" s="1224"/>
      <c r="CT54" s="1224"/>
      <c r="CU54" s="1224"/>
      <c r="CV54" s="1224"/>
      <c r="CW54" s="1224"/>
      <c r="CX54" s="1224"/>
      <c r="CY54" s="1224"/>
      <c r="CZ54" s="1224"/>
      <c r="DA54" s="1224"/>
      <c r="DB54" s="1224"/>
      <c r="DC54" s="1224"/>
    </row>
    <row r="55" spans="1:109" ht="13.2" x14ac:dyDescent="0.2">
      <c r="A55" s="1202"/>
      <c r="B55" s="251"/>
      <c r="G55" s="1213"/>
      <c r="H55" s="1213"/>
      <c r="I55" s="1213"/>
      <c r="J55" s="1213"/>
      <c r="K55" s="1222"/>
      <c r="L55" s="1222"/>
      <c r="M55" s="1222"/>
      <c r="N55" s="1222"/>
      <c r="AN55" s="1219" t="s">
        <v>602</v>
      </c>
      <c r="AO55" s="1219"/>
      <c r="AP55" s="1219"/>
      <c r="AQ55" s="1219"/>
      <c r="AR55" s="1219"/>
      <c r="AS55" s="1219"/>
      <c r="AT55" s="1219"/>
      <c r="AU55" s="1219"/>
      <c r="AV55" s="1219"/>
      <c r="AW55" s="1219"/>
      <c r="AX55" s="1219"/>
      <c r="AY55" s="1219"/>
      <c r="AZ55" s="1219"/>
      <c r="BA55" s="1219"/>
      <c r="BB55" s="1223" t="s">
        <v>600</v>
      </c>
      <c r="BC55" s="1223"/>
      <c r="BD55" s="1223"/>
      <c r="BE55" s="1223"/>
      <c r="BF55" s="1223"/>
      <c r="BG55" s="1223"/>
      <c r="BH55" s="1223"/>
      <c r="BI55" s="1223"/>
      <c r="BJ55" s="1223"/>
      <c r="BK55" s="1223"/>
      <c r="BL55" s="1223"/>
      <c r="BM55" s="1223"/>
      <c r="BN55" s="1223"/>
      <c r="BO55" s="1223"/>
      <c r="BP55" s="1224">
        <v>23.4</v>
      </c>
      <c r="BQ55" s="1224"/>
      <c r="BR55" s="1224"/>
      <c r="BS55" s="1224"/>
      <c r="BT55" s="1224"/>
      <c r="BU55" s="1224"/>
      <c r="BV55" s="1224"/>
      <c r="BW55" s="1224"/>
      <c r="BX55" s="1224">
        <v>7.6</v>
      </c>
      <c r="BY55" s="1224"/>
      <c r="BZ55" s="1224"/>
      <c r="CA55" s="1224"/>
      <c r="CB55" s="1224"/>
      <c r="CC55" s="1224"/>
      <c r="CD55" s="1224"/>
      <c r="CE55" s="1224"/>
      <c r="CF55" s="1224">
        <v>3</v>
      </c>
      <c r="CG55" s="1224"/>
      <c r="CH55" s="1224"/>
      <c r="CI55" s="1224"/>
      <c r="CJ55" s="1224"/>
      <c r="CK55" s="1224"/>
      <c r="CL55" s="1224"/>
      <c r="CM55" s="1224"/>
      <c r="CN55" s="1224">
        <v>3.4</v>
      </c>
      <c r="CO55" s="1224"/>
      <c r="CP55" s="1224"/>
      <c r="CQ55" s="1224"/>
      <c r="CR55" s="1224"/>
      <c r="CS55" s="1224"/>
      <c r="CT55" s="1224"/>
      <c r="CU55" s="1224"/>
      <c r="CV55" s="1224">
        <v>0</v>
      </c>
      <c r="CW55" s="1224"/>
      <c r="CX55" s="1224"/>
      <c r="CY55" s="1224"/>
      <c r="CZ55" s="1224"/>
      <c r="DA55" s="1224"/>
      <c r="DB55" s="1224"/>
      <c r="DC55" s="1224"/>
    </row>
    <row r="56" spans="1:109" ht="13.2" x14ac:dyDescent="0.2">
      <c r="A56" s="1202"/>
      <c r="B56" s="251"/>
      <c r="G56" s="1213"/>
      <c r="H56" s="1213"/>
      <c r="I56" s="1213"/>
      <c r="J56" s="1213"/>
      <c r="K56" s="1222"/>
      <c r="L56" s="1222"/>
      <c r="M56" s="1222"/>
      <c r="N56" s="1222"/>
      <c r="AN56" s="1219"/>
      <c r="AO56" s="1219"/>
      <c r="AP56" s="1219"/>
      <c r="AQ56" s="1219"/>
      <c r="AR56" s="1219"/>
      <c r="AS56" s="1219"/>
      <c r="AT56" s="1219"/>
      <c r="AU56" s="1219"/>
      <c r="AV56" s="1219"/>
      <c r="AW56" s="1219"/>
      <c r="AX56" s="1219"/>
      <c r="AY56" s="1219"/>
      <c r="AZ56" s="1219"/>
      <c r="BA56" s="1219"/>
      <c r="BB56" s="1223"/>
      <c r="BC56" s="1223"/>
      <c r="BD56" s="1223"/>
      <c r="BE56" s="1223"/>
      <c r="BF56" s="1223"/>
      <c r="BG56" s="1223"/>
      <c r="BH56" s="1223"/>
      <c r="BI56" s="1223"/>
      <c r="BJ56" s="1223"/>
      <c r="BK56" s="1223"/>
      <c r="BL56" s="1223"/>
      <c r="BM56" s="1223"/>
      <c r="BN56" s="1223"/>
      <c r="BO56" s="1223"/>
      <c r="BP56" s="1224"/>
      <c r="BQ56" s="1224"/>
      <c r="BR56" s="1224"/>
      <c r="BS56" s="1224"/>
      <c r="BT56" s="1224"/>
      <c r="BU56" s="1224"/>
      <c r="BV56" s="1224"/>
      <c r="BW56" s="1224"/>
      <c r="BX56" s="1224"/>
      <c r="BY56" s="1224"/>
      <c r="BZ56" s="1224"/>
      <c r="CA56" s="1224"/>
      <c r="CB56" s="1224"/>
      <c r="CC56" s="1224"/>
      <c r="CD56" s="1224"/>
      <c r="CE56" s="1224"/>
      <c r="CF56" s="1224"/>
      <c r="CG56" s="1224"/>
      <c r="CH56" s="1224"/>
      <c r="CI56" s="1224"/>
      <c r="CJ56" s="1224"/>
      <c r="CK56" s="1224"/>
      <c r="CL56" s="1224"/>
      <c r="CM56" s="1224"/>
      <c r="CN56" s="1224"/>
      <c r="CO56" s="1224"/>
      <c r="CP56" s="1224"/>
      <c r="CQ56" s="1224"/>
      <c r="CR56" s="1224"/>
      <c r="CS56" s="1224"/>
      <c r="CT56" s="1224"/>
      <c r="CU56" s="1224"/>
      <c r="CV56" s="1224"/>
      <c r="CW56" s="1224"/>
      <c r="CX56" s="1224"/>
      <c r="CY56" s="1224"/>
      <c r="CZ56" s="1224"/>
      <c r="DA56" s="1224"/>
      <c r="DB56" s="1224"/>
      <c r="DC56" s="1224"/>
    </row>
    <row r="57" spans="1:109" s="1202" customFormat="1" ht="13.2" x14ac:dyDescent="0.2">
      <c r="B57" s="1225"/>
      <c r="G57" s="1213"/>
      <c r="H57" s="1213"/>
      <c r="I57" s="1226"/>
      <c r="J57" s="1226"/>
      <c r="K57" s="1222"/>
      <c r="L57" s="1222"/>
      <c r="M57" s="1222"/>
      <c r="N57" s="1222"/>
      <c r="AM57" s="247"/>
      <c r="AN57" s="1219"/>
      <c r="AO57" s="1219"/>
      <c r="AP57" s="1219"/>
      <c r="AQ57" s="1219"/>
      <c r="AR57" s="1219"/>
      <c r="AS57" s="1219"/>
      <c r="AT57" s="1219"/>
      <c r="AU57" s="1219"/>
      <c r="AV57" s="1219"/>
      <c r="AW57" s="1219"/>
      <c r="AX57" s="1219"/>
      <c r="AY57" s="1219"/>
      <c r="AZ57" s="1219"/>
      <c r="BA57" s="1219"/>
      <c r="BB57" s="1223" t="s">
        <v>601</v>
      </c>
      <c r="BC57" s="1223"/>
      <c r="BD57" s="1223"/>
      <c r="BE57" s="1223"/>
      <c r="BF57" s="1223"/>
      <c r="BG57" s="1223"/>
      <c r="BH57" s="1223"/>
      <c r="BI57" s="1223"/>
      <c r="BJ57" s="1223"/>
      <c r="BK57" s="1223"/>
      <c r="BL57" s="1223"/>
      <c r="BM57" s="1223"/>
      <c r="BN57" s="1223"/>
      <c r="BO57" s="1223"/>
      <c r="BP57" s="1224">
        <v>59.2</v>
      </c>
      <c r="BQ57" s="1224"/>
      <c r="BR57" s="1224"/>
      <c r="BS57" s="1224"/>
      <c r="BT57" s="1224"/>
      <c r="BU57" s="1224"/>
      <c r="BV57" s="1224"/>
      <c r="BW57" s="1224"/>
      <c r="BX57" s="1224">
        <v>63.4</v>
      </c>
      <c r="BY57" s="1224"/>
      <c r="BZ57" s="1224"/>
      <c r="CA57" s="1224"/>
      <c r="CB57" s="1224"/>
      <c r="CC57" s="1224"/>
      <c r="CD57" s="1224"/>
      <c r="CE57" s="1224"/>
      <c r="CF57" s="1224">
        <v>63.3</v>
      </c>
      <c r="CG57" s="1224"/>
      <c r="CH57" s="1224"/>
      <c r="CI57" s="1224"/>
      <c r="CJ57" s="1224"/>
      <c r="CK57" s="1224"/>
      <c r="CL57" s="1224"/>
      <c r="CM57" s="1224"/>
      <c r="CN57" s="1224">
        <v>62.8</v>
      </c>
      <c r="CO57" s="1224"/>
      <c r="CP57" s="1224"/>
      <c r="CQ57" s="1224"/>
      <c r="CR57" s="1224"/>
      <c r="CS57" s="1224"/>
      <c r="CT57" s="1224"/>
      <c r="CU57" s="1224"/>
      <c r="CV57" s="1224">
        <v>62.8</v>
      </c>
      <c r="CW57" s="1224"/>
      <c r="CX57" s="1224"/>
      <c r="CY57" s="1224"/>
      <c r="CZ57" s="1224"/>
      <c r="DA57" s="1224"/>
      <c r="DB57" s="1224"/>
      <c r="DC57" s="1224"/>
      <c r="DD57" s="1227"/>
      <c r="DE57" s="1225"/>
    </row>
    <row r="58" spans="1:109" s="1202" customFormat="1" ht="13.2" x14ac:dyDescent="0.2">
      <c r="A58" s="247"/>
      <c r="B58" s="1225"/>
      <c r="G58" s="1213"/>
      <c r="H58" s="1213"/>
      <c r="I58" s="1226"/>
      <c r="J58" s="1226"/>
      <c r="K58" s="1222"/>
      <c r="L58" s="1222"/>
      <c r="M58" s="1222"/>
      <c r="N58" s="1222"/>
      <c r="AM58" s="247"/>
      <c r="AN58" s="1219"/>
      <c r="AO58" s="1219"/>
      <c r="AP58" s="1219"/>
      <c r="AQ58" s="1219"/>
      <c r="AR58" s="1219"/>
      <c r="AS58" s="1219"/>
      <c r="AT58" s="1219"/>
      <c r="AU58" s="1219"/>
      <c r="AV58" s="1219"/>
      <c r="AW58" s="1219"/>
      <c r="AX58" s="1219"/>
      <c r="AY58" s="1219"/>
      <c r="AZ58" s="1219"/>
      <c r="BA58" s="1219"/>
      <c r="BB58" s="1223"/>
      <c r="BC58" s="1223"/>
      <c r="BD58" s="1223"/>
      <c r="BE58" s="1223"/>
      <c r="BF58" s="1223"/>
      <c r="BG58" s="1223"/>
      <c r="BH58" s="1223"/>
      <c r="BI58" s="1223"/>
      <c r="BJ58" s="1223"/>
      <c r="BK58" s="1223"/>
      <c r="BL58" s="1223"/>
      <c r="BM58" s="1223"/>
      <c r="BN58" s="1223"/>
      <c r="BO58" s="1223"/>
      <c r="BP58" s="1224"/>
      <c r="BQ58" s="1224"/>
      <c r="BR58" s="1224"/>
      <c r="BS58" s="1224"/>
      <c r="BT58" s="1224"/>
      <c r="BU58" s="1224"/>
      <c r="BV58" s="1224"/>
      <c r="BW58" s="1224"/>
      <c r="BX58" s="1224"/>
      <c r="BY58" s="1224"/>
      <c r="BZ58" s="1224"/>
      <c r="CA58" s="1224"/>
      <c r="CB58" s="1224"/>
      <c r="CC58" s="1224"/>
      <c r="CD58" s="1224"/>
      <c r="CE58" s="1224"/>
      <c r="CF58" s="1224"/>
      <c r="CG58" s="1224"/>
      <c r="CH58" s="1224"/>
      <c r="CI58" s="1224"/>
      <c r="CJ58" s="1224"/>
      <c r="CK58" s="1224"/>
      <c r="CL58" s="1224"/>
      <c r="CM58" s="1224"/>
      <c r="CN58" s="1224"/>
      <c r="CO58" s="1224"/>
      <c r="CP58" s="1224"/>
      <c r="CQ58" s="1224"/>
      <c r="CR58" s="1224"/>
      <c r="CS58" s="1224"/>
      <c r="CT58" s="1224"/>
      <c r="CU58" s="1224"/>
      <c r="CV58" s="1224"/>
      <c r="CW58" s="1224"/>
      <c r="CX58" s="1224"/>
      <c r="CY58" s="1224"/>
      <c r="CZ58" s="1224"/>
      <c r="DA58" s="1224"/>
      <c r="DB58" s="1224"/>
      <c r="DC58" s="1224"/>
      <c r="DD58" s="1227"/>
      <c r="DE58" s="1225"/>
    </row>
    <row r="59" spans="1:109" s="1202" customFormat="1" ht="13.2" x14ac:dyDescent="0.2">
      <c r="A59" s="247"/>
      <c r="B59" s="1225"/>
      <c r="K59" s="1228"/>
      <c r="L59" s="1228"/>
      <c r="M59" s="1228"/>
      <c r="N59" s="1228"/>
      <c r="AQ59" s="1228"/>
      <c r="AR59" s="1228"/>
      <c r="AS59" s="1228"/>
      <c r="AT59" s="1228"/>
      <c r="BC59" s="1228"/>
      <c r="BD59" s="1228"/>
      <c r="BE59" s="1228"/>
      <c r="BF59" s="1228"/>
      <c r="BO59" s="1228"/>
      <c r="BP59" s="1228"/>
      <c r="BQ59" s="1228"/>
      <c r="BR59" s="1228"/>
      <c r="CA59" s="1228"/>
      <c r="CB59" s="1228"/>
      <c r="CC59" s="1228"/>
      <c r="CD59" s="1228"/>
      <c r="CM59" s="1228"/>
      <c r="CN59" s="1228"/>
      <c r="CO59" s="1228"/>
      <c r="CP59" s="1228"/>
      <c r="CY59" s="1228"/>
      <c r="CZ59" s="1228"/>
      <c r="DA59" s="1228"/>
      <c r="DB59" s="1228"/>
      <c r="DC59" s="1228"/>
      <c r="DD59" s="1227"/>
      <c r="DE59" s="1225"/>
    </row>
    <row r="60" spans="1:109" s="1202" customFormat="1" ht="13.2" x14ac:dyDescent="0.2">
      <c r="A60" s="247"/>
      <c r="B60" s="1225"/>
      <c r="K60" s="1228"/>
      <c r="L60" s="1228"/>
      <c r="M60" s="1228"/>
      <c r="N60" s="1228"/>
      <c r="AQ60" s="1228"/>
      <c r="AR60" s="1228"/>
      <c r="AS60" s="1228"/>
      <c r="AT60" s="1228"/>
      <c r="BC60" s="1228"/>
      <c r="BD60" s="1228"/>
      <c r="BE60" s="1228"/>
      <c r="BF60" s="1228"/>
      <c r="BO60" s="1228"/>
      <c r="BP60" s="1228"/>
      <c r="BQ60" s="1228"/>
      <c r="BR60" s="1228"/>
      <c r="CA60" s="1228"/>
      <c r="CB60" s="1228"/>
      <c r="CC60" s="1228"/>
      <c r="CD60" s="1228"/>
      <c r="CM60" s="1228"/>
      <c r="CN60" s="1228"/>
      <c r="CO60" s="1228"/>
      <c r="CP60" s="1228"/>
      <c r="CY60" s="1228"/>
      <c r="CZ60" s="1228"/>
      <c r="DA60" s="1228"/>
      <c r="DB60" s="1228"/>
      <c r="DC60" s="1228"/>
      <c r="DD60" s="1227"/>
      <c r="DE60" s="1225"/>
    </row>
    <row r="61" spans="1:109" s="1202" customFormat="1" ht="13.2" x14ac:dyDescent="0.2">
      <c r="A61" s="247"/>
      <c r="B61" s="1229"/>
      <c r="C61" s="1230"/>
      <c r="D61" s="1230"/>
      <c r="E61" s="1230"/>
      <c r="F61" s="1230"/>
      <c r="G61" s="1230"/>
      <c r="H61" s="1230"/>
      <c r="I61" s="1230"/>
      <c r="J61" s="1230"/>
      <c r="K61" s="1230"/>
      <c r="L61" s="1230"/>
      <c r="M61" s="1231"/>
      <c r="N61" s="1231"/>
      <c r="O61" s="1230"/>
      <c r="P61" s="1230"/>
      <c r="Q61" s="1230"/>
      <c r="R61" s="1230"/>
      <c r="S61" s="1230"/>
      <c r="T61" s="1230"/>
      <c r="U61" s="1230"/>
      <c r="V61" s="1230"/>
      <c r="W61" s="1230"/>
      <c r="X61" s="1230"/>
      <c r="Y61" s="1230"/>
      <c r="Z61" s="1230"/>
      <c r="AA61" s="1230"/>
      <c r="AB61" s="1230"/>
      <c r="AC61" s="1230"/>
      <c r="AD61" s="1230"/>
      <c r="AE61" s="1230"/>
      <c r="AF61" s="1230"/>
      <c r="AG61" s="1230"/>
      <c r="AH61" s="1230"/>
      <c r="AI61" s="1230"/>
      <c r="AJ61" s="1230"/>
      <c r="AK61" s="1230"/>
      <c r="AL61" s="1230"/>
      <c r="AM61" s="1230"/>
      <c r="AN61" s="1230"/>
      <c r="AO61" s="1230"/>
      <c r="AP61" s="1230"/>
      <c r="AQ61" s="1230"/>
      <c r="AR61" s="1230"/>
      <c r="AS61" s="1231"/>
      <c r="AT61" s="1231"/>
      <c r="AU61" s="1230"/>
      <c r="AV61" s="1230"/>
      <c r="AW61" s="1230"/>
      <c r="AX61" s="1230"/>
      <c r="AY61" s="1230"/>
      <c r="AZ61" s="1230"/>
      <c r="BA61" s="1230"/>
      <c r="BB61" s="1230"/>
      <c r="BC61" s="1230"/>
      <c r="BD61" s="1230"/>
      <c r="BE61" s="1231"/>
      <c r="BF61" s="1231"/>
      <c r="BG61" s="1230"/>
      <c r="BH61" s="1230"/>
      <c r="BI61" s="1230"/>
      <c r="BJ61" s="1230"/>
      <c r="BK61" s="1230"/>
      <c r="BL61" s="1230"/>
      <c r="BM61" s="1230"/>
      <c r="BN61" s="1230"/>
      <c r="BO61" s="1230"/>
      <c r="BP61" s="1230"/>
      <c r="BQ61" s="1231"/>
      <c r="BR61" s="1231"/>
      <c r="BS61" s="1230"/>
      <c r="BT61" s="1230"/>
      <c r="BU61" s="1230"/>
      <c r="BV61" s="1230"/>
      <c r="BW61" s="1230"/>
      <c r="BX61" s="1230"/>
      <c r="BY61" s="1230"/>
      <c r="BZ61" s="1230"/>
      <c r="CA61" s="1230"/>
      <c r="CB61" s="1230"/>
      <c r="CC61" s="1231"/>
      <c r="CD61" s="1231"/>
      <c r="CE61" s="1230"/>
      <c r="CF61" s="1230"/>
      <c r="CG61" s="1230"/>
      <c r="CH61" s="1230"/>
      <c r="CI61" s="1230"/>
      <c r="CJ61" s="1230"/>
      <c r="CK61" s="1230"/>
      <c r="CL61" s="1230"/>
      <c r="CM61" s="1230"/>
      <c r="CN61" s="1230"/>
      <c r="CO61" s="1231"/>
      <c r="CP61" s="1231"/>
      <c r="CQ61" s="1230"/>
      <c r="CR61" s="1230"/>
      <c r="CS61" s="1230"/>
      <c r="CT61" s="1230"/>
      <c r="CU61" s="1230"/>
      <c r="CV61" s="1230"/>
      <c r="CW61" s="1230"/>
      <c r="CX61" s="1230"/>
      <c r="CY61" s="1230"/>
      <c r="CZ61" s="1230"/>
      <c r="DA61" s="1231"/>
      <c r="DB61" s="1231"/>
      <c r="DC61" s="1231"/>
      <c r="DD61" s="1232"/>
      <c r="DE61" s="1225"/>
    </row>
    <row r="62" spans="1:109" ht="13.2" x14ac:dyDescent="0.2">
      <c r="B62" s="1200"/>
      <c r="C62" s="1200"/>
      <c r="D62" s="1200"/>
      <c r="E62" s="1200"/>
      <c r="F62" s="1200"/>
      <c r="G62" s="1200"/>
      <c r="H62" s="1200"/>
      <c r="I62" s="1200"/>
      <c r="J62" s="1200"/>
      <c r="K62" s="1200"/>
      <c r="L62" s="1200"/>
      <c r="M62" s="1200"/>
      <c r="N62" s="1200"/>
      <c r="O62" s="1200"/>
      <c r="P62" s="1200"/>
      <c r="Q62" s="1200"/>
      <c r="R62" s="1200"/>
      <c r="S62" s="1200"/>
      <c r="T62" s="1200"/>
      <c r="U62" s="1200"/>
      <c r="V62" s="1200"/>
      <c r="W62" s="1200"/>
      <c r="X62" s="1200"/>
      <c r="Y62" s="1200"/>
      <c r="Z62" s="1200"/>
      <c r="AA62" s="1200"/>
      <c r="AB62" s="1200"/>
      <c r="AC62" s="1200"/>
      <c r="AD62" s="1200"/>
      <c r="AE62" s="1200"/>
      <c r="AF62" s="1200"/>
      <c r="AG62" s="1200"/>
      <c r="AH62" s="1200"/>
      <c r="AI62" s="1200"/>
      <c r="AJ62" s="1200"/>
      <c r="AK62" s="1200"/>
      <c r="AL62" s="1200"/>
      <c r="AM62" s="1200"/>
      <c r="AN62" s="1200"/>
      <c r="AO62" s="1200"/>
      <c r="AP62" s="1200"/>
      <c r="AQ62" s="1200"/>
      <c r="AR62" s="1200"/>
      <c r="AS62" s="1200"/>
      <c r="AT62" s="1200"/>
      <c r="AU62" s="1200"/>
      <c r="AV62" s="1200"/>
      <c r="AW62" s="1200"/>
      <c r="AX62" s="1200"/>
      <c r="AY62" s="1200"/>
      <c r="AZ62" s="1200"/>
      <c r="BA62" s="1200"/>
      <c r="BB62" s="1200"/>
      <c r="BC62" s="1200"/>
      <c r="BD62" s="1200"/>
      <c r="BE62" s="1200"/>
      <c r="BF62" s="1200"/>
      <c r="BG62" s="1200"/>
      <c r="BH62" s="1200"/>
      <c r="BI62" s="1200"/>
      <c r="BJ62" s="1200"/>
      <c r="BK62" s="1200"/>
      <c r="BL62" s="1200"/>
      <c r="BM62" s="1200"/>
      <c r="BN62" s="1200"/>
      <c r="BO62" s="1200"/>
      <c r="BP62" s="1200"/>
      <c r="BQ62" s="1200"/>
      <c r="BR62" s="1200"/>
      <c r="BS62" s="1200"/>
      <c r="BT62" s="1200"/>
      <c r="BU62" s="1200"/>
      <c r="BV62" s="1200"/>
      <c r="BW62" s="1200"/>
      <c r="BX62" s="1200"/>
      <c r="BY62" s="1200"/>
      <c r="BZ62" s="1200"/>
      <c r="CA62" s="1200"/>
      <c r="CB62" s="1200"/>
      <c r="CC62" s="1200"/>
      <c r="CD62" s="1200"/>
      <c r="CE62" s="1200"/>
      <c r="CF62" s="1200"/>
      <c r="CG62" s="1200"/>
      <c r="CH62" s="1200"/>
      <c r="CI62" s="1200"/>
      <c r="CJ62" s="1200"/>
      <c r="CK62" s="1200"/>
      <c r="CL62" s="1200"/>
      <c r="CM62" s="1200"/>
      <c r="CN62" s="1200"/>
      <c r="CO62" s="1200"/>
      <c r="CP62" s="1200"/>
      <c r="CQ62" s="1200"/>
      <c r="CR62" s="1200"/>
      <c r="CS62" s="1200"/>
      <c r="CT62" s="1200"/>
      <c r="CU62" s="1200"/>
      <c r="CV62" s="1200"/>
      <c r="CW62" s="1200"/>
      <c r="CX62" s="1200"/>
      <c r="CY62" s="1200"/>
      <c r="CZ62" s="1200"/>
      <c r="DA62" s="1200"/>
      <c r="DB62" s="1200"/>
      <c r="DC62" s="1200"/>
      <c r="DD62" s="1200"/>
      <c r="DE62" s="247"/>
    </row>
    <row r="63" spans="1:109" ht="16.2" x14ac:dyDescent="0.2">
      <c r="B63" s="304" t="s">
        <v>603</v>
      </c>
    </row>
    <row r="64" spans="1:109" ht="13.2" x14ac:dyDescent="0.2">
      <c r="B64" s="251"/>
      <c r="G64" s="1201"/>
      <c r="I64" s="1233"/>
      <c r="J64" s="1233"/>
      <c r="K64" s="1233"/>
      <c r="L64" s="1233"/>
      <c r="M64" s="1233"/>
      <c r="N64" s="1234"/>
      <c r="AM64" s="1201"/>
      <c r="AN64" s="1201" t="s">
        <v>596</v>
      </c>
      <c r="AP64" s="1202"/>
      <c r="AQ64" s="1202"/>
      <c r="AR64" s="1202"/>
      <c r="AY64" s="1201"/>
      <c r="BA64" s="1202"/>
      <c r="BB64" s="1202"/>
      <c r="BC64" s="1202"/>
      <c r="BK64" s="1201"/>
      <c r="BM64" s="1202"/>
      <c r="BN64" s="1202"/>
      <c r="BO64" s="1202"/>
      <c r="BW64" s="1201"/>
      <c r="BY64" s="1202"/>
      <c r="BZ64" s="1202"/>
      <c r="CA64" s="1202"/>
      <c r="CI64" s="1201"/>
      <c r="CK64" s="1202"/>
      <c r="CL64" s="1202"/>
      <c r="CM64" s="1202"/>
      <c r="CU64" s="1201"/>
      <c r="CW64" s="1202"/>
      <c r="CX64" s="1202"/>
      <c r="CY64" s="1202"/>
    </row>
    <row r="65" spans="2:107" ht="13.2" x14ac:dyDescent="0.2">
      <c r="B65" s="251"/>
      <c r="AN65" s="1203" t="s">
        <v>604</v>
      </c>
      <c r="AO65" s="1204"/>
      <c r="AP65" s="1204"/>
      <c r="AQ65" s="1204"/>
      <c r="AR65" s="1204"/>
      <c r="AS65" s="1204"/>
      <c r="AT65" s="1204"/>
      <c r="AU65" s="1204"/>
      <c r="AV65" s="1204"/>
      <c r="AW65" s="1204"/>
      <c r="AX65" s="1204"/>
      <c r="AY65" s="1204"/>
      <c r="AZ65" s="1204"/>
      <c r="BA65" s="1204"/>
      <c r="BB65" s="1204"/>
      <c r="BC65" s="1204"/>
      <c r="BD65" s="1204"/>
      <c r="BE65" s="1204"/>
      <c r="BF65" s="1204"/>
      <c r="BG65" s="1204"/>
      <c r="BH65" s="1204"/>
      <c r="BI65" s="1204"/>
      <c r="BJ65" s="1204"/>
      <c r="BK65" s="1204"/>
      <c r="BL65" s="1204"/>
      <c r="BM65" s="1204"/>
      <c r="BN65" s="1204"/>
      <c r="BO65" s="1204"/>
      <c r="BP65" s="1204"/>
      <c r="BQ65" s="1204"/>
      <c r="BR65" s="1204"/>
      <c r="BS65" s="1204"/>
      <c r="BT65" s="1204"/>
      <c r="BU65" s="1204"/>
      <c r="BV65" s="1204"/>
      <c r="BW65" s="1204"/>
      <c r="BX65" s="1204"/>
      <c r="BY65" s="1204"/>
      <c r="BZ65" s="1204"/>
      <c r="CA65" s="1204"/>
      <c r="CB65" s="1204"/>
      <c r="CC65" s="1204"/>
      <c r="CD65" s="1204"/>
      <c r="CE65" s="1204"/>
      <c r="CF65" s="1204"/>
      <c r="CG65" s="1204"/>
      <c r="CH65" s="1204"/>
      <c r="CI65" s="1204"/>
      <c r="CJ65" s="1204"/>
      <c r="CK65" s="1204"/>
      <c r="CL65" s="1204"/>
      <c r="CM65" s="1204"/>
      <c r="CN65" s="1204"/>
      <c r="CO65" s="1204"/>
      <c r="CP65" s="1204"/>
      <c r="CQ65" s="1204"/>
      <c r="CR65" s="1204"/>
      <c r="CS65" s="1204"/>
      <c r="CT65" s="1204"/>
      <c r="CU65" s="1204"/>
      <c r="CV65" s="1204"/>
      <c r="CW65" s="1204"/>
      <c r="CX65" s="1204"/>
      <c r="CY65" s="1204"/>
      <c r="CZ65" s="1204"/>
      <c r="DA65" s="1204"/>
      <c r="DB65" s="1204"/>
      <c r="DC65" s="1205"/>
    </row>
    <row r="66" spans="2:107" ht="13.2" x14ac:dyDescent="0.2">
      <c r="B66" s="251"/>
      <c r="AN66" s="1206"/>
      <c r="AO66" s="1207"/>
      <c r="AP66" s="1207"/>
      <c r="AQ66" s="1207"/>
      <c r="AR66" s="1207"/>
      <c r="AS66" s="1207"/>
      <c r="AT66" s="1207"/>
      <c r="AU66" s="1207"/>
      <c r="AV66" s="1207"/>
      <c r="AW66" s="1207"/>
      <c r="AX66" s="1207"/>
      <c r="AY66" s="1207"/>
      <c r="AZ66" s="1207"/>
      <c r="BA66" s="1207"/>
      <c r="BB66" s="1207"/>
      <c r="BC66" s="1207"/>
      <c r="BD66" s="1207"/>
      <c r="BE66" s="1207"/>
      <c r="BF66" s="1207"/>
      <c r="BG66" s="1207"/>
      <c r="BH66" s="1207"/>
      <c r="BI66" s="1207"/>
      <c r="BJ66" s="1207"/>
      <c r="BK66" s="1207"/>
      <c r="BL66" s="1207"/>
      <c r="BM66" s="1207"/>
      <c r="BN66" s="1207"/>
      <c r="BO66" s="1207"/>
      <c r="BP66" s="1207"/>
      <c r="BQ66" s="1207"/>
      <c r="BR66" s="1207"/>
      <c r="BS66" s="1207"/>
      <c r="BT66" s="1207"/>
      <c r="BU66" s="1207"/>
      <c r="BV66" s="1207"/>
      <c r="BW66" s="1207"/>
      <c r="BX66" s="1207"/>
      <c r="BY66" s="1207"/>
      <c r="BZ66" s="1207"/>
      <c r="CA66" s="1207"/>
      <c r="CB66" s="1207"/>
      <c r="CC66" s="1207"/>
      <c r="CD66" s="1207"/>
      <c r="CE66" s="1207"/>
      <c r="CF66" s="1207"/>
      <c r="CG66" s="1207"/>
      <c r="CH66" s="1207"/>
      <c r="CI66" s="1207"/>
      <c r="CJ66" s="1207"/>
      <c r="CK66" s="1207"/>
      <c r="CL66" s="1207"/>
      <c r="CM66" s="1207"/>
      <c r="CN66" s="1207"/>
      <c r="CO66" s="1207"/>
      <c r="CP66" s="1207"/>
      <c r="CQ66" s="1207"/>
      <c r="CR66" s="1207"/>
      <c r="CS66" s="1207"/>
      <c r="CT66" s="1207"/>
      <c r="CU66" s="1207"/>
      <c r="CV66" s="1207"/>
      <c r="CW66" s="1207"/>
      <c r="CX66" s="1207"/>
      <c r="CY66" s="1207"/>
      <c r="CZ66" s="1207"/>
      <c r="DA66" s="1207"/>
      <c r="DB66" s="1207"/>
      <c r="DC66" s="1208"/>
    </row>
    <row r="67" spans="2:107" ht="13.2" x14ac:dyDescent="0.2">
      <c r="B67" s="251"/>
      <c r="AN67" s="1206"/>
      <c r="AO67" s="1207"/>
      <c r="AP67" s="1207"/>
      <c r="AQ67" s="1207"/>
      <c r="AR67" s="1207"/>
      <c r="AS67" s="1207"/>
      <c r="AT67" s="1207"/>
      <c r="AU67" s="1207"/>
      <c r="AV67" s="1207"/>
      <c r="AW67" s="1207"/>
      <c r="AX67" s="1207"/>
      <c r="AY67" s="1207"/>
      <c r="AZ67" s="1207"/>
      <c r="BA67" s="1207"/>
      <c r="BB67" s="1207"/>
      <c r="BC67" s="1207"/>
      <c r="BD67" s="1207"/>
      <c r="BE67" s="1207"/>
      <c r="BF67" s="1207"/>
      <c r="BG67" s="1207"/>
      <c r="BH67" s="1207"/>
      <c r="BI67" s="1207"/>
      <c r="BJ67" s="1207"/>
      <c r="BK67" s="1207"/>
      <c r="BL67" s="1207"/>
      <c r="BM67" s="1207"/>
      <c r="BN67" s="1207"/>
      <c r="BO67" s="1207"/>
      <c r="BP67" s="1207"/>
      <c r="BQ67" s="1207"/>
      <c r="BR67" s="1207"/>
      <c r="BS67" s="1207"/>
      <c r="BT67" s="1207"/>
      <c r="BU67" s="1207"/>
      <c r="BV67" s="1207"/>
      <c r="BW67" s="1207"/>
      <c r="BX67" s="1207"/>
      <c r="BY67" s="1207"/>
      <c r="BZ67" s="1207"/>
      <c r="CA67" s="1207"/>
      <c r="CB67" s="1207"/>
      <c r="CC67" s="1207"/>
      <c r="CD67" s="1207"/>
      <c r="CE67" s="1207"/>
      <c r="CF67" s="1207"/>
      <c r="CG67" s="1207"/>
      <c r="CH67" s="1207"/>
      <c r="CI67" s="1207"/>
      <c r="CJ67" s="1207"/>
      <c r="CK67" s="1207"/>
      <c r="CL67" s="1207"/>
      <c r="CM67" s="1207"/>
      <c r="CN67" s="1207"/>
      <c r="CO67" s="1207"/>
      <c r="CP67" s="1207"/>
      <c r="CQ67" s="1207"/>
      <c r="CR67" s="1207"/>
      <c r="CS67" s="1207"/>
      <c r="CT67" s="1207"/>
      <c r="CU67" s="1207"/>
      <c r="CV67" s="1207"/>
      <c r="CW67" s="1207"/>
      <c r="CX67" s="1207"/>
      <c r="CY67" s="1207"/>
      <c r="CZ67" s="1207"/>
      <c r="DA67" s="1207"/>
      <c r="DB67" s="1207"/>
      <c r="DC67" s="1208"/>
    </row>
    <row r="68" spans="2:107" ht="13.2" x14ac:dyDescent="0.2">
      <c r="B68" s="251"/>
      <c r="AN68" s="1206"/>
      <c r="AO68" s="1207"/>
      <c r="AP68" s="1207"/>
      <c r="AQ68" s="1207"/>
      <c r="AR68" s="1207"/>
      <c r="AS68" s="1207"/>
      <c r="AT68" s="1207"/>
      <c r="AU68" s="1207"/>
      <c r="AV68" s="1207"/>
      <c r="AW68" s="1207"/>
      <c r="AX68" s="1207"/>
      <c r="AY68" s="1207"/>
      <c r="AZ68" s="1207"/>
      <c r="BA68" s="1207"/>
      <c r="BB68" s="1207"/>
      <c r="BC68" s="1207"/>
      <c r="BD68" s="1207"/>
      <c r="BE68" s="1207"/>
      <c r="BF68" s="1207"/>
      <c r="BG68" s="1207"/>
      <c r="BH68" s="1207"/>
      <c r="BI68" s="1207"/>
      <c r="BJ68" s="1207"/>
      <c r="BK68" s="1207"/>
      <c r="BL68" s="1207"/>
      <c r="BM68" s="1207"/>
      <c r="BN68" s="1207"/>
      <c r="BO68" s="1207"/>
      <c r="BP68" s="1207"/>
      <c r="BQ68" s="1207"/>
      <c r="BR68" s="1207"/>
      <c r="BS68" s="1207"/>
      <c r="BT68" s="1207"/>
      <c r="BU68" s="1207"/>
      <c r="BV68" s="1207"/>
      <c r="BW68" s="1207"/>
      <c r="BX68" s="1207"/>
      <c r="BY68" s="1207"/>
      <c r="BZ68" s="1207"/>
      <c r="CA68" s="1207"/>
      <c r="CB68" s="1207"/>
      <c r="CC68" s="1207"/>
      <c r="CD68" s="1207"/>
      <c r="CE68" s="1207"/>
      <c r="CF68" s="1207"/>
      <c r="CG68" s="1207"/>
      <c r="CH68" s="1207"/>
      <c r="CI68" s="1207"/>
      <c r="CJ68" s="1207"/>
      <c r="CK68" s="1207"/>
      <c r="CL68" s="1207"/>
      <c r="CM68" s="1207"/>
      <c r="CN68" s="1207"/>
      <c r="CO68" s="1207"/>
      <c r="CP68" s="1207"/>
      <c r="CQ68" s="1207"/>
      <c r="CR68" s="1207"/>
      <c r="CS68" s="1207"/>
      <c r="CT68" s="1207"/>
      <c r="CU68" s="1207"/>
      <c r="CV68" s="1207"/>
      <c r="CW68" s="1207"/>
      <c r="CX68" s="1207"/>
      <c r="CY68" s="1207"/>
      <c r="CZ68" s="1207"/>
      <c r="DA68" s="1207"/>
      <c r="DB68" s="1207"/>
      <c r="DC68" s="1208"/>
    </row>
    <row r="69" spans="2:107" ht="13.2" x14ac:dyDescent="0.2">
      <c r="B69" s="251"/>
      <c r="AN69" s="1209"/>
      <c r="AO69" s="1210"/>
      <c r="AP69" s="1210"/>
      <c r="AQ69" s="1210"/>
      <c r="AR69" s="1210"/>
      <c r="AS69" s="1210"/>
      <c r="AT69" s="1210"/>
      <c r="AU69" s="1210"/>
      <c r="AV69" s="1210"/>
      <c r="AW69" s="1210"/>
      <c r="AX69" s="1210"/>
      <c r="AY69" s="1210"/>
      <c r="AZ69" s="1210"/>
      <c r="BA69" s="1210"/>
      <c r="BB69" s="1210"/>
      <c r="BC69" s="1210"/>
      <c r="BD69" s="1210"/>
      <c r="BE69" s="1210"/>
      <c r="BF69" s="1210"/>
      <c r="BG69" s="1210"/>
      <c r="BH69" s="1210"/>
      <c r="BI69" s="1210"/>
      <c r="BJ69" s="1210"/>
      <c r="BK69" s="1210"/>
      <c r="BL69" s="1210"/>
      <c r="BM69" s="1210"/>
      <c r="BN69" s="1210"/>
      <c r="BO69" s="1210"/>
      <c r="BP69" s="1210"/>
      <c r="BQ69" s="1210"/>
      <c r="BR69" s="1210"/>
      <c r="BS69" s="1210"/>
      <c r="BT69" s="1210"/>
      <c r="BU69" s="1210"/>
      <c r="BV69" s="1210"/>
      <c r="BW69" s="1210"/>
      <c r="BX69" s="1210"/>
      <c r="BY69" s="1210"/>
      <c r="BZ69" s="1210"/>
      <c r="CA69" s="1210"/>
      <c r="CB69" s="1210"/>
      <c r="CC69" s="1210"/>
      <c r="CD69" s="1210"/>
      <c r="CE69" s="1210"/>
      <c r="CF69" s="1210"/>
      <c r="CG69" s="1210"/>
      <c r="CH69" s="1210"/>
      <c r="CI69" s="1210"/>
      <c r="CJ69" s="1210"/>
      <c r="CK69" s="1210"/>
      <c r="CL69" s="1210"/>
      <c r="CM69" s="1210"/>
      <c r="CN69" s="1210"/>
      <c r="CO69" s="1210"/>
      <c r="CP69" s="1210"/>
      <c r="CQ69" s="1210"/>
      <c r="CR69" s="1210"/>
      <c r="CS69" s="1210"/>
      <c r="CT69" s="1210"/>
      <c r="CU69" s="1210"/>
      <c r="CV69" s="1210"/>
      <c r="CW69" s="1210"/>
      <c r="CX69" s="1210"/>
      <c r="CY69" s="1210"/>
      <c r="CZ69" s="1210"/>
      <c r="DA69" s="1210"/>
      <c r="DB69" s="1210"/>
      <c r="DC69" s="1211"/>
    </row>
    <row r="70" spans="2:107" ht="13.2" x14ac:dyDescent="0.2">
      <c r="B70" s="251"/>
      <c r="H70" s="1235"/>
      <c r="I70" s="1235"/>
      <c r="J70" s="1236"/>
      <c r="K70" s="1236"/>
      <c r="L70" s="1237"/>
      <c r="M70" s="1236"/>
      <c r="N70" s="1237"/>
      <c r="AN70" s="1212"/>
      <c r="AO70" s="1212"/>
      <c r="AP70" s="1212"/>
      <c r="AZ70" s="1212"/>
      <c r="BA70" s="1212"/>
      <c r="BB70" s="1212"/>
      <c r="BL70" s="1212"/>
      <c r="BM70" s="1212"/>
      <c r="BN70" s="1212"/>
      <c r="BX70" s="1212"/>
      <c r="BY70" s="1212"/>
      <c r="BZ70" s="1212"/>
      <c r="CJ70" s="1212"/>
      <c r="CK70" s="1212"/>
      <c r="CL70" s="1212"/>
      <c r="CV70" s="1212"/>
      <c r="CW70" s="1212"/>
      <c r="CX70" s="1212"/>
    </row>
    <row r="71" spans="2:107" ht="13.2" x14ac:dyDescent="0.2">
      <c r="B71" s="251"/>
      <c r="G71" s="1238"/>
      <c r="I71" s="1239"/>
      <c r="J71" s="1236"/>
      <c r="K71" s="1236"/>
      <c r="L71" s="1237"/>
      <c r="M71" s="1236"/>
      <c r="N71" s="1237"/>
      <c r="AM71" s="1238"/>
      <c r="AN71" s="247" t="s">
        <v>598</v>
      </c>
    </row>
    <row r="72" spans="2:107" ht="13.2" x14ac:dyDescent="0.2">
      <c r="B72" s="251"/>
      <c r="G72" s="1213"/>
      <c r="H72" s="1213"/>
      <c r="I72" s="1213"/>
      <c r="J72" s="1213"/>
      <c r="K72" s="1214"/>
      <c r="L72" s="1214"/>
      <c r="M72" s="1215"/>
      <c r="N72" s="1215"/>
      <c r="AN72" s="1216"/>
      <c r="AO72" s="1217"/>
      <c r="AP72" s="1217"/>
      <c r="AQ72" s="1217"/>
      <c r="AR72" s="1217"/>
      <c r="AS72" s="1217"/>
      <c r="AT72" s="1217"/>
      <c r="AU72" s="1217"/>
      <c r="AV72" s="1217"/>
      <c r="AW72" s="1217"/>
      <c r="AX72" s="1217"/>
      <c r="AY72" s="1217"/>
      <c r="AZ72" s="1217"/>
      <c r="BA72" s="1217"/>
      <c r="BB72" s="1217"/>
      <c r="BC72" s="1217"/>
      <c r="BD72" s="1217"/>
      <c r="BE72" s="1217"/>
      <c r="BF72" s="1217"/>
      <c r="BG72" s="1217"/>
      <c r="BH72" s="1217"/>
      <c r="BI72" s="1217"/>
      <c r="BJ72" s="1217"/>
      <c r="BK72" s="1217"/>
      <c r="BL72" s="1217"/>
      <c r="BM72" s="1217"/>
      <c r="BN72" s="1217"/>
      <c r="BO72" s="1218"/>
      <c r="BP72" s="1219" t="s">
        <v>555</v>
      </c>
      <c r="BQ72" s="1219"/>
      <c r="BR72" s="1219"/>
      <c r="BS72" s="1219"/>
      <c r="BT72" s="1219"/>
      <c r="BU72" s="1219"/>
      <c r="BV72" s="1219"/>
      <c r="BW72" s="1219"/>
      <c r="BX72" s="1219" t="s">
        <v>556</v>
      </c>
      <c r="BY72" s="1219"/>
      <c r="BZ72" s="1219"/>
      <c r="CA72" s="1219"/>
      <c r="CB72" s="1219"/>
      <c r="CC72" s="1219"/>
      <c r="CD72" s="1219"/>
      <c r="CE72" s="1219"/>
      <c r="CF72" s="1219" t="s">
        <v>557</v>
      </c>
      <c r="CG72" s="1219"/>
      <c r="CH72" s="1219"/>
      <c r="CI72" s="1219"/>
      <c r="CJ72" s="1219"/>
      <c r="CK72" s="1219"/>
      <c r="CL72" s="1219"/>
      <c r="CM72" s="1219"/>
      <c r="CN72" s="1219" t="s">
        <v>558</v>
      </c>
      <c r="CO72" s="1219"/>
      <c r="CP72" s="1219"/>
      <c r="CQ72" s="1219"/>
      <c r="CR72" s="1219"/>
      <c r="CS72" s="1219"/>
      <c r="CT72" s="1219"/>
      <c r="CU72" s="1219"/>
      <c r="CV72" s="1219" t="s">
        <v>559</v>
      </c>
      <c r="CW72" s="1219"/>
      <c r="CX72" s="1219"/>
      <c r="CY72" s="1219"/>
      <c r="CZ72" s="1219"/>
      <c r="DA72" s="1219"/>
      <c r="DB72" s="1219"/>
      <c r="DC72" s="1219"/>
    </row>
    <row r="73" spans="2:107" ht="13.2" x14ac:dyDescent="0.2">
      <c r="B73" s="251"/>
      <c r="G73" s="1220"/>
      <c r="H73" s="1220"/>
      <c r="I73" s="1220"/>
      <c r="J73" s="1220"/>
      <c r="K73" s="1240"/>
      <c r="L73" s="1240"/>
      <c r="M73" s="1240"/>
      <c r="N73" s="1240"/>
      <c r="AM73" s="1212"/>
      <c r="AN73" s="1223" t="s">
        <v>599</v>
      </c>
      <c r="AO73" s="1223"/>
      <c r="AP73" s="1223"/>
      <c r="AQ73" s="1223"/>
      <c r="AR73" s="1223"/>
      <c r="AS73" s="1223"/>
      <c r="AT73" s="1223"/>
      <c r="AU73" s="1223"/>
      <c r="AV73" s="1223"/>
      <c r="AW73" s="1223"/>
      <c r="AX73" s="1223"/>
      <c r="AY73" s="1223"/>
      <c r="AZ73" s="1223"/>
      <c r="BA73" s="1223"/>
      <c r="BB73" s="1223" t="s">
        <v>600</v>
      </c>
      <c r="BC73" s="1223"/>
      <c r="BD73" s="1223"/>
      <c r="BE73" s="1223"/>
      <c r="BF73" s="1223"/>
      <c r="BG73" s="1223"/>
      <c r="BH73" s="1223"/>
      <c r="BI73" s="1223"/>
      <c r="BJ73" s="1223"/>
      <c r="BK73" s="1223"/>
      <c r="BL73" s="1223"/>
      <c r="BM73" s="1223"/>
      <c r="BN73" s="1223"/>
      <c r="BO73" s="1223"/>
      <c r="BP73" s="1224">
        <v>35.799999999999997</v>
      </c>
      <c r="BQ73" s="1224"/>
      <c r="BR73" s="1224"/>
      <c r="BS73" s="1224"/>
      <c r="BT73" s="1224"/>
      <c r="BU73" s="1224"/>
      <c r="BV73" s="1224"/>
      <c r="BW73" s="1224"/>
      <c r="BX73" s="1224">
        <v>19</v>
      </c>
      <c r="BY73" s="1224"/>
      <c r="BZ73" s="1224"/>
      <c r="CA73" s="1224"/>
      <c r="CB73" s="1224"/>
      <c r="CC73" s="1224"/>
      <c r="CD73" s="1224"/>
      <c r="CE73" s="1224"/>
      <c r="CF73" s="1224">
        <v>22</v>
      </c>
      <c r="CG73" s="1224"/>
      <c r="CH73" s="1224"/>
      <c r="CI73" s="1224"/>
      <c r="CJ73" s="1224"/>
      <c r="CK73" s="1224"/>
      <c r="CL73" s="1224"/>
      <c r="CM73" s="1224"/>
      <c r="CN73" s="1224">
        <v>10.199999999999999</v>
      </c>
      <c r="CO73" s="1224"/>
      <c r="CP73" s="1224"/>
      <c r="CQ73" s="1224"/>
      <c r="CR73" s="1224"/>
      <c r="CS73" s="1224"/>
      <c r="CT73" s="1224"/>
      <c r="CU73" s="1224"/>
      <c r="CV73" s="1224"/>
      <c r="CW73" s="1224"/>
      <c r="CX73" s="1224"/>
      <c r="CY73" s="1224"/>
      <c r="CZ73" s="1224"/>
      <c r="DA73" s="1224"/>
      <c r="DB73" s="1224"/>
      <c r="DC73" s="1224"/>
    </row>
    <row r="74" spans="2:107" ht="13.2" x14ac:dyDescent="0.2">
      <c r="B74" s="251"/>
      <c r="G74" s="1220"/>
      <c r="H74" s="1220"/>
      <c r="I74" s="1220"/>
      <c r="J74" s="1220"/>
      <c r="K74" s="1240"/>
      <c r="L74" s="1240"/>
      <c r="M74" s="1240"/>
      <c r="N74" s="1240"/>
      <c r="AM74" s="1212"/>
      <c r="AN74" s="1223"/>
      <c r="AO74" s="1223"/>
      <c r="AP74" s="1223"/>
      <c r="AQ74" s="1223"/>
      <c r="AR74" s="1223"/>
      <c r="AS74" s="1223"/>
      <c r="AT74" s="1223"/>
      <c r="AU74" s="1223"/>
      <c r="AV74" s="1223"/>
      <c r="AW74" s="1223"/>
      <c r="AX74" s="1223"/>
      <c r="AY74" s="1223"/>
      <c r="AZ74" s="1223"/>
      <c r="BA74" s="1223"/>
      <c r="BB74" s="1223"/>
      <c r="BC74" s="1223"/>
      <c r="BD74" s="1223"/>
      <c r="BE74" s="1223"/>
      <c r="BF74" s="1223"/>
      <c r="BG74" s="1223"/>
      <c r="BH74" s="1223"/>
      <c r="BI74" s="1223"/>
      <c r="BJ74" s="1223"/>
      <c r="BK74" s="1223"/>
      <c r="BL74" s="1223"/>
      <c r="BM74" s="1223"/>
      <c r="BN74" s="1223"/>
      <c r="BO74" s="1223"/>
      <c r="BP74" s="1224"/>
      <c r="BQ74" s="1224"/>
      <c r="BR74" s="1224"/>
      <c r="BS74" s="1224"/>
      <c r="BT74" s="1224"/>
      <c r="BU74" s="1224"/>
      <c r="BV74" s="1224"/>
      <c r="BW74" s="1224"/>
      <c r="BX74" s="1224"/>
      <c r="BY74" s="1224"/>
      <c r="BZ74" s="1224"/>
      <c r="CA74" s="1224"/>
      <c r="CB74" s="1224"/>
      <c r="CC74" s="1224"/>
      <c r="CD74" s="1224"/>
      <c r="CE74" s="1224"/>
      <c r="CF74" s="1224"/>
      <c r="CG74" s="1224"/>
      <c r="CH74" s="1224"/>
      <c r="CI74" s="1224"/>
      <c r="CJ74" s="1224"/>
      <c r="CK74" s="1224"/>
      <c r="CL74" s="1224"/>
      <c r="CM74" s="1224"/>
      <c r="CN74" s="1224"/>
      <c r="CO74" s="1224"/>
      <c r="CP74" s="1224"/>
      <c r="CQ74" s="1224"/>
      <c r="CR74" s="1224"/>
      <c r="CS74" s="1224"/>
      <c r="CT74" s="1224"/>
      <c r="CU74" s="1224"/>
      <c r="CV74" s="1224"/>
      <c r="CW74" s="1224"/>
      <c r="CX74" s="1224"/>
      <c r="CY74" s="1224"/>
      <c r="CZ74" s="1224"/>
      <c r="DA74" s="1224"/>
      <c r="DB74" s="1224"/>
      <c r="DC74" s="1224"/>
    </row>
    <row r="75" spans="2:107" ht="13.2" x14ac:dyDescent="0.2">
      <c r="B75" s="251"/>
      <c r="G75" s="1220"/>
      <c r="H75" s="1220"/>
      <c r="I75" s="1213"/>
      <c r="J75" s="1213"/>
      <c r="K75" s="1222"/>
      <c r="L75" s="1222"/>
      <c r="M75" s="1222"/>
      <c r="N75" s="1222"/>
      <c r="AM75" s="1212"/>
      <c r="AN75" s="1223"/>
      <c r="AO75" s="1223"/>
      <c r="AP75" s="1223"/>
      <c r="AQ75" s="1223"/>
      <c r="AR75" s="1223"/>
      <c r="AS75" s="1223"/>
      <c r="AT75" s="1223"/>
      <c r="AU75" s="1223"/>
      <c r="AV75" s="1223"/>
      <c r="AW75" s="1223"/>
      <c r="AX75" s="1223"/>
      <c r="AY75" s="1223"/>
      <c r="AZ75" s="1223"/>
      <c r="BA75" s="1223"/>
      <c r="BB75" s="1223" t="s">
        <v>605</v>
      </c>
      <c r="BC75" s="1223"/>
      <c r="BD75" s="1223"/>
      <c r="BE75" s="1223"/>
      <c r="BF75" s="1223"/>
      <c r="BG75" s="1223"/>
      <c r="BH75" s="1223"/>
      <c r="BI75" s="1223"/>
      <c r="BJ75" s="1223"/>
      <c r="BK75" s="1223"/>
      <c r="BL75" s="1223"/>
      <c r="BM75" s="1223"/>
      <c r="BN75" s="1223"/>
      <c r="BO75" s="1223"/>
      <c r="BP75" s="1224">
        <v>6.9</v>
      </c>
      <c r="BQ75" s="1224"/>
      <c r="BR75" s="1224"/>
      <c r="BS75" s="1224"/>
      <c r="BT75" s="1224"/>
      <c r="BU75" s="1224"/>
      <c r="BV75" s="1224"/>
      <c r="BW75" s="1224"/>
      <c r="BX75" s="1224">
        <v>6.8</v>
      </c>
      <c r="BY75" s="1224"/>
      <c r="BZ75" s="1224"/>
      <c r="CA75" s="1224"/>
      <c r="CB75" s="1224"/>
      <c r="CC75" s="1224"/>
      <c r="CD75" s="1224"/>
      <c r="CE75" s="1224"/>
      <c r="CF75" s="1224">
        <v>6.6</v>
      </c>
      <c r="CG75" s="1224"/>
      <c r="CH75" s="1224"/>
      <c r="CI75" s="1224"/>
      <c r="CJ75" s="1224"/>
      <c r="CK75" s="1224"/>
      <c r="CL75" s="1224"/>
      <c r="CM75" s="1224"/>
      <c r="CN75" s="1224">
        <v>6.4</v>
      </c>
      <c r="CO75" s="1224"/>
      <c r="CP75" s="1224"/>
      <c r="CQ75" s="1224"/>
      <c r="CR75" s="1224"/>
      <c r="CS75" s="1224"/>
      <c r="CT75" s="1224"/>
      <c r="CU75" s="1224"/>
      <c r="CV75" s="1224">
        <v>6.1</v>
      </c>
      <c r="CW75" s="1224"/>
      <c r="CX75" s="1224"/>
      <c r="CY75" s="1224"/>
      <c r="CZ75" s="1224"/>
      <c r="DA75" s="1224"/>
      <c r="DB75" s="1224"/>
      <c r="DC75" s="1224"/>
    </row>
    <row r="76" spans="2:107" ht="13.2" x14ac:dyDescent="0.2">
      <c r="B76" s="251"/>
      <c r="G76" s="1220"/>
      <c r="H76" s="1220"/>
      <c r="I76" s="1213"/>
      <c r="J76" s="1213"/>
      <c r="K76" s="1222"/>
      <c r="L76" s="1222"/>
      <c r="M76" s="1222"/>
      <c r="N76" s="1222"/>
      <c r="AM76" s="1212"/>
      <c r="AN76" s="1223"/>
      <c r="AO76" s="1223"/>
      <c r="AP76" s="1223"/>
      <c r="AQ76" s="1223"/>
      <c r="AR76" s="1223"/>
      <c r="AS76" s="1223"/>
      <c r="AT76" s="1223"/>
      <c r="AU76" s="1223"/>
      <c r="AV76" s="1223"/>
      <c r="AW76" s="1223"/>
      <c r="AX76" s="1223"/>
      <c r="AY76" s="1223"/>
      <c r="AZ76" s="1223"/>
      <c r="BA76" s="1223"/>
      <c r="BB76" s="1223"/>
      <c r="BC76" s="1223"/>
      <c r="BD76" s="1223"/>
      <c r="BE76" s="1223"/>
      <c r="BF76" s="1223"/>
      <c r="BG76" s="1223"/>
      <c r="BH76" s="1223"/>
      <c r="BI76" s="1223"/>
      <c r="BJ76" s="1223"/>
      <c r="BK76" s="1223"/>
      <c r="BL76" s="1223"/>
      <c r="BM76" s="1223"/>
      <c r="BN76" s="1223"/>
      <c r="BO76" s="1223"/>
      <c r="BP76" s="1224"/>
      <c r="BQ76" s="1224"/>
      <c r="BR76" s="1224"/>
      <c r="BS76" s="1224"/>
      <c r="BT76" s="1224"/>
      <c r="BU76" s="1224"/>
      <c r="BV76" s="1224"/>
      <c r="BW76" s="1224"/>
      <c r="BX76" s="1224"/>
      <c r="BY76" s="1224"/>
      <c r="BZ76" s="1224"/>
      <c r="CA76" s="1224"/>
      <c r="CB76" s="1224"/>
      <c r="CC76" s="1224"/>
      <c r="CD76" s="1224"/>
      <c r="CE76" s="1224"/>
      <c r="CF76" s="1224"/>
      <c r="CG76" s="1224"/>
      <c r="CH76" s="1224"/>
      <c r="CI76" s="1224"/>
      <c r="CJ76" s="1224"/>
      <c r="CK76" s="1224"/>
      <c r="CL76" s="1224"/>
      <c r="CM76" s="1224"/>
      <c r="CN76" s="1224"/>
      <c r="CO76" s="1224"/>
      <c r="CP76" s="1224"/>
      <c r="CQ76" s="1224"/>
      <c r="CR76" s="1224"/>
      <c r="CS76" s="1224"/>
      <c r="CT76" s="1224"/>
      <c r="CU76" s="1224"/>
      <c r="CV76" s="1224"/>
      <c r="CW76" s="1224"/>
      <c r="CX76" s="1224"/>
      <c r="CY76" s="1224"/>
      <c r="CZ76" s="1224"/>
      <c r="DA76" s="1224"/>
      <c r="DB76" s="1224"/>
      <c r="DC76" s="1224"/>
    </row>
    <row r="77" spans="2:107" ht="13.2" x14ac:dyDescent="0.2">
      <c r="B77" s="251"/>
      <c r="G77" s="1213"/>
      <c r="H77" s="1213"/>
      <c r="I77" s="1213"/>
      <c r="J77" s="1213"/>
      <c r="K77" s="1240"/>
      <c r="L77" s="1240"/>
      <c r="M77" s="1240"/>
      <c r="N77" s="1240"/>
      <c r="AN77" s="1219" t="s">
        <v>602</v>
      </c>
      <c r="AO77" s="1219"/>
      <c r="AP77" s="1219"/>
      <c r="AQ77" s="1219"/>
      <c r="AR77" s="1219"/>
      <c r="AS77" s="1219"/>
      <c r="AT77" s="1219"/>
      <c r="AU77" s="1219"/>
      <c r="AV77" s="1219"/>
      <c r="AW77" s="1219"/>
      <c r="AX77" s="1219"/>
      <c r="AY77" s="1219"/>
      <c r="AZ77" s="1219"/>
      <c r="BA77" s="1219"/>
      <c r="BB77" s="1223" t="s">
        <v>600</v>
      </c>
      <c r="BC77" s="1223"/>
      <c r="BD77" s="1223"/>
      <c r="BE77" s="1223"/>
      <c r="BF77" s="1223"/>
      <c r="BG77" s="1223"/>
      <c r="BH77" s="1223"/>
      <c r="BI77" s="1223"/>
      <c r="BJ77" s="1223"/>
      <c r="BK77" s="1223"/>
      <c r="BL77" s="1223"/>
      <c r="BM77" s="1223"/>
      <c r="BN77" s="1223"/>
      <c r="BO77" s="1223"/>
      <c r="BP77" s="1224">
        <v>23.4</v>
      </c>
      <c r="BQ77" s="1224"/>
      <c r="BR77" s="1224"/>
      <c r="BS77" s="1224"/>
      <c r="BT77" s="1224"/>
      <c r="BU77" s="1224"/>
      <c r="BV77" s="1224"/>
      <c r="BW77" s="1224"/>
      <c r="BX77" s="1224">
        <v>7.6</v>
      </c>
      <c r="BY77" s="1224"/>
      <c r="BZ77" s="1224"/>
      <c r="CA77" s="1224"/>
      <c r="CB77" s="1224"/>
      <c r="CC77" s="1224"/>
      <c r="CD77" s="1224"/>
      <c r="CE77" s="1224"/>
      <c r="CF77" s="1224">
        <v>3</v>
      </c>
      <c r="CG77" s="1224"/>
      <c r="CH77" s="1224"/>
      <c r="CI77" s="1224"/>
      <c r="CJ77" s="1224"/>
      <c r="CK77" s="1224"/>
      <c r="CL77" s="1224"/>
      <c r="CM77" s="1224"/>
      <c r="CN77" s="1224">
        <v>3.4</v>
      </c>
      <c r="CO77" s="1224"/>
      <c r="CP77" s="1224"/>
      <c r="CQ77" s="1224"/>
      <c r="CR77" s="1224"/>
      <c r="CS77" s="1224"/>
      <c r="CT77" s="1224"/>
      <c r="CU77" s="1224"/>
      <c r="CV77" s="1224">
        <v>0</v>
      </c>
      <c r="CW77" s="1224"/>
      <c r="CX77" s="1224"/>
      <c r="CY77" s="1224"/>
      <c r="CZ77" s="1224"/>
      <c r="DA77" s="1224"/>
      <c r="DB77" s="1224"/>
      <c r="DC77" s="1224"/>
    </row>
    <row r="78" spans="2:107" ht="13.2" x14ac:dyDescent="0.2">
      <c r="B78" s="251"/>
      <c r="G78" s="1213"/>
      <c r="H78" s="1213"/>
      <c r="I78" s="1213"/>
      <c r="J78" s="1213"/>
      <c r="K78" s="1240"/>
      <c r="L78" s="1240"/>
      <c r="M78" s="1240"/>
      <c r="N78" s="1240"/>
      <c r="AN78" s="1219"/>
      <c r="AO78" s="1219"/>
      <c r="AP78" s="1219"/>
      <c r="AQ78" s="1219"/>
      <c r="AR78" s="1219"/>
      <c r="AS78" s="1219"/>
      <c r="AT78" s="1219"/>
      <c r="AU78" s="1219"/>
      <c r="AV78" s="1219"/>
      <c r="AW78" s="1219"/>
      <c r="AX78" s="1219"/>
      <c r="AY78" s="1219"/>
      <c r="AZ78" s="1219"/>
      <c r="BA78" s="1219"/>
      <c r="BB78" s="1223"/>
      <c r="BC78" s="1223"/>
      <c r="BD78" s="1223"/>
      <c r="BE78" s="1223"/>
      <c r="BF78" s="1223"/>
      <c r="BG78" s="1223"/>
      <c r="BH78" s="1223"/>
      <c r="BI78" s="1223"/>
      <c r="BJ78" s="1223"/>
      <c r="BK78" s="1223"/>
      <c r="BL78" s="1223"/>
      <c r="BM78" s="1223"/>
      <c r="BN78" s="1223"/>
      <c r="BO78" s="1223"/>
      <c r="BP78" s="1224"/>
      <c r="BQ78" s="1224"/>
      <c r="BR78" s="1224"/>
      <c r="BS78" s="1224"/>
      <c r="BT78" s="1224"/>
      <c r="BU78" s="1224"/>
      <c r="BV78" s="1224"/>
      <c r="BW78" s="1224"/>
      <c r="BX78" s="1224"/>
      <c r="BY78" s="1224"/>
      <c r="BZ78" s="1224"/>
      <c r="CA78" s="1224"/>
      <c r="CB78" s="1224"/>
      <c r="CC78" s="1224"/>
      <c r="CD78" s="1224"/>
      <c r="CE78" s="1224"/>
      <c r="CF78" s="1224"/>
      <c r="CG78" s="1224"/>
      <c r="CH78" s="1224"/>
      <c r="CI78" s="1224"/>
      <c r="CJ78" s="1224"/>
      <c r="CK78" s="1224"/>
      <c r="CL78" s="1224"/>
      <c r="CM78" s="1224"/>
      <c r="CN78" s="1224"/>
      <c r="CO78" s="1224"/>
      <c r="CP78" s="1224"/>
      <c r="CQ78" s="1224"/>
      <c r="CR78" s="1224"/>
      <c r="CS78" s="1224"/>
      <c r="CT78" s="1224"/>
      <c r="CU78" s="1224"/>
      <c r="CV78" s="1224"/>
      <c r="CW78" s="1224"/>
      <c r="CX78" s="1224"/>
      <c r="CY78" s="1224"/>
      <c r="CZ78" s="1224"/>
      <c r="DA78" s="1224"/>
      <c r="DB78" s="1224"/>
      <c r="DC78" s="1224"/>
    </row>
    <row r="79" spans="2:107" ht="13.2" x14ac:dyDescent="0.2">
      <c r="B79" s="251"/>
      <c r="G79" s="1213"/>
      <c r="H79" s="1213"/>
      <c r="I79" s="1226"/>
      <c r="J79" s="1226"/>
      <c r="K79" s="1241"/>
      <c r="L79" s="1241"/>
      <c r="M79" s="1241"/>
      <c r="N79" s="1241"/>
      <c r="AN79" s="1219"/>
      <c r="AO79" s="1219"/>
      <c r="AP79" s="1219"/>
      <c r="AQ79" s="1219"/>
      <c r="AR79" s="1219"/>
      <c r="AS79" s="1219"/>
      <c r="AT79" s="1219"/>
      <c r="AU79" s="1219"/>
      <c r="AV79" s="1219"/>
      <c r="AW79" s="1219"/>
      <c r="AX79" s="1219"/>
      <c r="AY79" s="1219"/>
      <c r="AZ79" s="1219"/>
      <c r="BA79" s="1219"/>
      <c r="BB79" s="1223" t="s">
        <v>605</v>
      </c>
      <c r="BC79" s="1223"/>
      <c r="BD79" s="1223"/>
      <c r="BE79" s="1223"/>
      <c r="BF79" s="1223"/>
      <c r="BG79" s="1223"/>
      <c r="BH79" s="1223"/>
      <c r="BI79" s="1223"/>
      <c r="BJ79" s="1223"/>
      <c r="BK79" s="1223"/>
      <c r="BL79" s="1223"/>
      <c r="BM79" s="1223"/>
      <c r="BN79" s="1223"/>
      <c r="BO79" s="1223"/>
      <c r="BP79" s="1224">
        <v>8.5</v>
      </c>
      <c r="BQ79" s="1224"/>
      <c r="BR79" s="1224"/>
      <c r="BS79" s="1224"/>
      <c r="BT79" s="1224"/>
      <c r="BU79" s="1224"/>
      <c r="BV79" s="1224"/>
      <c r="BW79" s="1224"/>
      <c r="BX79" s="1224">
        <v>8.6</v>
      </c>
      <c r="BY79" s="1224"/>
      <c r="BZ79" s="1224"/>
      <c r="CA79" s="1224"/>
      <c r="CB79" s="1224"/>
      <c r="CC79" s="1224"/>
      <c r="CD79" s="1224"/>
      <c r="CE79" s="1224"/>
      <c r="CF79" s="1224">
        <v>8.8000000000000007</v>
      </c>
      <c r="CG79" s="1224"/>
      <c r="CH79" s="1224"/>
      <c r="CI79" s="1224"/>
      <c r="CJ79" s="1224"/>
      <c r="CK79" s="1224"/>
      <c r="CL79" s="1224"/>
      <c r="CM79" s="1224"/>
      <c r="CN79" s="1224">
        <v>8.8000000000000007</v>
      </c>
      <c r="CO79" s="1224"/>
      <c r="CP79" s="1224"/>
      <c r="CQ79" s="1224"/>
      <c r="CR79" s="1224"/>
      <c r="CS79" s="1224"/>
      <c r="CT79" s="1224"/>
      <c r="CU79" s="1224"/>
      <c r="CV79" s="1224">
        <v>8.3000000000000007</v>
      </c>
      <c r="CW79" s="1224"/>
      <c r="CX79" s="1224"/>
      <c r="CY79" s="1224"/>
      <c r="CZ79" s="1224"/>
      <c r="DA79" s="1224"/>
      <c r="DB79" s="1224"/>
      <c r="DC79" s="1224"/>
    </row>
    <row r="80" spans="2:107" ht="13.2" x14ac:dyDescent="0.2">
      <c r="B80" s="251"/>
      <c r="G80" s="1213"/>
      <c r="H80" s="1213"/>
      <c r="I80" s="1226"/>
      <c r="J80" s="1226"/>
      <c r="K80" s="1241"/>
      <c r="L80" s="1241"/>
      <c r="M80" s="1241"/>
      <c r="N80" s="1241"/>
      <c r="AN80" s="1219"/>
      <c r="AO80" s="1219"/>
      <c r="AP80" s="1219"/>
      <c r="AQ80" s="1219"/>
      <c r="AR80" s="1219"/>
      <c r="AS80" s="1219"/>
      <c r="AT80" s="1219"/>
      <c r="AU80" s="1219"/>
      <c r="AV80" s="1219"/>
      <c r="AW80" s="1219"/>
      <c r="AX80" s="1219"/>
      <c r="AY80" s="1219"/>
      <c r="AZ80" s="1219"/>
      <c r="BA80" s="1219"/>
      <c r="BB80" s="1223"/>
      <c r="BC80" s="1223"/>
      <c r="BD80" s="1223"/>
      <c r="BE80" s="1223"/>
      <c r="BF80" s="1223"/>
      <c r="BG80" s="1223"/>
      <c r="BH80" s="1223"/>
      <c r="BI80" s="1223"/>
      <c r="BJ80" s="1223"/>
      <c r="BK80" s="1223"/>
      <c r="BL80" s="1223"/>
      <c r="BM80" s="1223"/>
      <c r="BN80" s="1223"/>
      <c r="BO80" s="1223"/>
      <c r="BP80" s="1224"/>
      <c r="BQ80" s="1224"/>
      <c r="BR80" s="1224"/>
      <c r="BS80" s="1224"/>
      <c r="BT80" s="1224"/>
      <c r="BU80" s="1224"/>
      <c r="BV80" s="1224"/>
      <c r="BW80" s="1224"/>
      <c r="BX80" s="1224"/>
      <c r="BY80" s="1224"/>
      <c r="BZ80" s="1224"/>
      <c r="CA80" s="1224"/>
      <c r="CB80" s="1224"/>
      <c r="CC80" s="1224"/>
      <c r="CD80" s="1224"/>
      <c r="CE80" s="1224"/>
      <c r="CF80" s="1224"/>
      <c r="CG80" s="1224"/>
      <c r="CH80" s="1224"/>
      <c r="CI80" s="1224"/>
      <c r="CJ80" s="1224"/>
      <c r="CK80" s="1224"/>
      <c r="CL80" s="1224"/>
      <c r="CM80" s="1224"/>
      <c r="CN80" s="1224"/>
      <c r="CO80" s="1224"/>
      <c r="CP80" s="1224"/>
      <c r="CQ80" s="1224"/>
      <c r="CR80" s="1224"/>
      <c r="CS80" s="1224"/>
      <c r="CT80" s="1224"/>
      <c r="CU80" s="1224"/>
      <c r="CV80" s="1224"/>
      <c r="CW80" s="1224"/>
      <c r="CX80" s="1224"/>
      <c r="CY80" s="1224"/>
      <c r="CZ80" s="1224"/>
      <c r="DA80" s="1224"/>
      <c r="DB80" s="1224"/>
      <c r="DC80" s="1224"/>
    </row>
    <row r="81" spans="2:109" ht="13.2" x14ac:dyDescent="0.2">
      <c r="B81" s="251"/>
    </row>
    <row r="82" spans="2:109" ht="16.2" x14ac:dyDescent="0.2">
      <c r="B82" s="251"/>
      <c r="K82" s="1242"/>
      <c r="L82" s="1242"/>
      <c r="M82" s="1242"/>
      <c r="N82" s="1242"/>
      <c r="AQ82" s="1242"/>
      <c r="AR82" s="1242"/>
      <c r="AS82" s="1242"/>
      <c r="AT82" s="1242"/>
      <c r="BC82" s="1242"/>
      <c r="BD82" s="1242"/>
      <c r="BE82" s="1242"/>
      <c r="BF82" s="1242"/>
      <c r="BO82" s="1242"/>
      <c r="BP82" s="1242"/>
      <c r="BQ82" s="1242"/>
      <c r="BR82" s="1242"/>
      <c r="CA82" s="1242"/>
      <c r="CB82" s="1242"/>
      <c r="CC82" s="1242"/>
      <c r="CD82" s="1242"/>
      <c r="CM82" s="1242"/>
      <c r="CN82" s="1242"/>
      <c r="CO82" s="1242"/>
      <c r="CP82" s="1242"/>
      <c r="CY82" s="1242"/>
      <c r="CZ82" s="1242"/>
      <c r="DA82" s="1242"/>
      <c r="DB82" s="1242"/>
      <c r="DC82" s="1242"/>
    </row>
    <row r="83" spans="2:109" ht="13.2" x14ac:dyDescent="0.2">
      <c r="B83" s="332"/>
      <c r="C83" s="303"/>
      <c r="D83" s="303"/>
      <c r="E83" s="303"/>
      <c r="F83" s="303"/>
      <c r="G83" s="303"/>
      <c r="H83" s="303"/>
      <c r="I83" s="303"/>
      <c r="J83" s="303"/>
      <c r="K83" s="303"/>
      <c r="L83" s="303"/>
      <c r="M83" s="303"/>
      <c r="N83" s="303"/>
      <c r="O83" s="303"/>
      <c r="P83" s="303"/>
      <c r="Q83" s="303"/>
      <c r="R83" s="303"/>
      <c r="S83" s="303"/>
      <c r="T83" s="303"/>
      <c r="U83" s="303"/>
      <c r="V83" s="303"/>
      <c r="W83" s="303"/>
      <c r="X83" s="303"/>
      <c r="Y83" s="303"/>
      <c r="Z83" s="303"/>
      <c r="AA83" s="303"/>
      <c r="AB83" s="303"/>
      <c r="AC83" s="303"/>
      <c r="AD83" s="303"/>
      <c r="AE83" s="303"/>
      <c r="AF83" s="303"/>
      <c r="AG83" s="303"/>
      <c r="AH83" s="303"/>
      <c r="AI83" s="303"/>
      <c r="AJ83" s="303"/>
      <c r="AK83" s="303"/>
      <c r="AL83" s="303"/>
      <c r="AM83" s="303"/>
      <c r="AN83" s="303"/>
      <c r="AO83" s="303"/>
      <c r="AP83" s="303"/>
      <c r="AQ83" s="303"/>
      <c r="AR83" s="303"/>
      <c r="AS83" s="303"/>
      <c r="AT83" s="303"/>
      <c r="AU83" s="303"/>
      <c r="AV83" s="303"/>
      <c r="AW83" s="303"/>
      <c r="AX83" s="303"/>
      <c r="AY83" s="303"/>
      <c r="AZ83" s="303"/>
      <c r="BA83" s="303"/>
      <c r="BB83" s="303"/>
      <c r="BC83" s="303"/>
      <c r="BD83" s="303"/>
      <c r="BE83" s="303"/>
      <c r="BF83" s="303"/>
      <c r="BG83" s="303"/>
      <c r="BH83" s="303"/>
      <c r="BI83" s="303"/>
      <c r="BJ83" s="303"/>
      <c r="BK83" s="303"/>
      <c r="BL83" s="303"/>
      <c r="BM83" s="303"/>
      <c r="BN83" s="303"/>
      <c r="BO83" s="303"/>
      <c r="BP83" s="303"/>
      <c r="BQ83" s="303"/>
      <c r="BR83" s="303"/>
      <c r="BS83" s="303"/>
      <c r="BT83" s="303"/>
      <c r="BU83" s="303"/>
      <c r="BV83" s="303"/>
      <c r="BW83" s="303"/>
      <c r="BX83" s="303"/>
      <c r="BY83" s="303"/>
      <c r="BZ83" s="303"/>
      <c r="CA83" s="303"/>
      <c r="CB83" s="303"/>
      <c r="CC83" s="303"/>
      <c r="CD83" s="303"/>
      <c r="CE83" s="303"/>
      <c r="CF83" s="303"/>
      <c r="CG83" s="303"/>
      <c r="CH83" s="303"/>
      <c r="CI83" s="303"/>
      <c r="CJ83" s="303"/>
      <c r="CK83" s="303"/>
      <c r="CL83" s="303"/>
      <c r="CM83" s="303"/>
      <c r="CN83" s="303"/>
      <c r="CO83" s="303"/>
      <c r="CP83" s="303"/>
      <c r="CQ83" s="303"/>
      <c r="CR83" s="303"/>
      <c r="CS83" s="303"/>
      <c r="CT83" s="303"/>
      <c r="CU83" s="303"/>
      <c r="CV83" s="303"/>
      <c r="CW83" s="303"/>
      <c r="CX83" s="303"/>
      <c r="CY83" s="303"/>
      <c r="CZ83" s="303"/>
      <c r="DA83" s="303"/>
      <c r="DB83" s="303"/>
      <c r="DC83" s="303"/>
      <c r="DD83" s="333"/>
    </row>
    <row r="84" spans="2:109" ht="13.2" x14ac:dyDescent="0.2">
      <c r="DD84" s="247"/>
      <c r="DE84" s="247"/>
    </row>
    <row r="85" spans="2:109" ht="13.2" x14ac:dyDescent="0.2">
      <c r="DD85" s="247"/>
      <c r="DE85" s="247"/>
    </row>
  </sheetData>
  <sheetProtection algorithmName="SHA-512" hashValue="5t2MtfDB+m2nWNufCck5fmATVt7MeZSg2XJqOOg/dWDtZkNAuYtWjDnKMI3vpDdoUEFkfUIDhI4eHdwydyokwg==" saltValue="dDEUo7voQjKnpLjJEdPsp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E00F5-D076-431A-907B-0EB8B1C60144}">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46" customWidth="1"/>
    <col min="35" max="122" width="2.44140625" style="245" customWidth="1"/>
    <col min="123" max="16384" width="2.44140625" style="245" hidden="1"/>
  </cols>
  <sheetData>
    <row r="1" spans="1:34" ht="13.5" customHeight="1" x14ac:dyDescent="0.2">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row>
    <row r="2" spans="1:34" ht="13.2" x14ac:dyDescent="0.2">
      <c r="S2" s="245"/>
      <c r="AH2" s="245"/>
    </row>
    <row r="3" spans="1:34" ht="13.2" x14ac:dyDescent="0.2">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row>
    <row r="4" spans="1:34" ht="13.2" x14ac:dyDescent="0.2"/>
    <row r="5" spans="1:34" ht="13.2" x14ac:dyDescent="0.2"/>
    <row r="6" spans="1:34" ht="13.2" x14ac:dyDescent="0.2"/>
    <row r="7" spans="1:34" ht="13.2" x14ac:dyDescent="0.2"/>
    <row r="8" spans="1:34" ht="13.2" x14ac:dyDescent="0.2"/>
    <row r="9" spans="1:34" ht="13.2" x14ac:dyDescent="0.2">
      <c r="AH9" s="24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45"/>
    </row>
    <row r="18" spans="12:34" ht="13.2" x14ac:dyDescent="0.2"/>
    <row r="19" spans="12:34" ht="13.2" x14ac:dyDescent="0.2"/>
    <row r="20" spans="12:34" ht="13.2" x14ac:dyDescent="0.2">
      <c r="AH20" s="245"/>
    </row>
    <row r="21" spans="12:34" ht="13.2" x14ac:dyDescent="0.2">
      <c r="AH21" s="245"/>
    </row>
    <row r="22" spans="12:34" ht="13.2" x14ac:dyDescent="0.2"/>
    <row r="23" spans="12:34" ht="13.2" x14ac:dyDescent="0.2"/>
    <row r="24" spans="12:34" ht="13.2" x14ac:dyDescent="0.2">
      <c r="Q24" s="245"/>
    </row>
    <row r="25" spans="12:34" ht="13.2" x14ac:dyDescent="0.2"/>
    <row r="26" spans="12:34" ht="13.2" x14ac:dyDescent="0.2"/>
    <row r="27" spans="12:34" ht="13.2" x14ac:dyDescent="0.2"/>
    <row r="28" spans="12:34" ht="13.2" x14ac:dyDescent="0.2">
      <c r="O28" s="245"/>
      <c r="T28" s="245"/>
      <c r="AH28" s="245"/>
    </row>
    <row r="29" spans="12:34" ht="13.2" x14ac:dyDescent="0.2"/>
    <row r="30" spans="12:34" ht="13.2" x14ac:dyDescent="0.2"/>
    <row r="31" spans="12:34" ht="13.2" x14ac:dyDescent="0.2">
      <c r="Q31" s="245"/>
    </row>
    <row r="32" spans="12:34" ht="13.2" x14ac:dyDescent="0.2">
      <c r="L32" s="245"/>
    </row>
    <row r="33" spans="2:34" ht="13.2" x14ac:dyDescent="0.2">
      <c r="C33" s="245"/>
      <c r="E33" s="245"/>
      <c r="G33" s="245"/>
      <c r="I33" s="245"/>
      <c r="X33" s="245"/>
    </row>
    <row r="34" spans="2:34" ht="13.2" x14ac:dyDescent="0.2">
      <c r="B34" s="245"/>
      <c r="P34" s="245"/>
      <c r="R34" s="245"/>
      <c r="T34" s="245"/>
    </row>
    <row r="35" spans="2:34" ht="13.2" x14ac:dyDescent="0.2">
      <c r="D35" s="245"/>
      <c r="W35" s="245"/>
      <c r="AC35" s="245"/>
      <c r="AD35" s="245"/>
      <c r="AE35" s="245"/>
      <c r="AF35" s="245"/>
      <c r="AG35" s="245"/>
      <c r="AH35" s="245"/>
    </row>
    <row r="36" spans="2:34" ht="13.2" x14ac:dyDescent="0.2">
      <c r="H36" s="245"/>
      <c r="J36" s="245"/>
      <c r="K36" s="245"/>
      <c r="M36" s="245"/>
      <c r="Y36" s="245"/>
      <c r="Z36" s="245"/>
      <c r="AA36" s="245"/>
      <c r="AB36" s="245"/>
      <c r="AC36" s="245"/>
      <c r="AD36" s="245"/>
      <c r="AE36" s="245"/>
      <c r="AF36" s="245"/>
      <c r="AG36" s="245"/>
      <c r="AH36" s="245"/>
    </row>
    <row r="37" spans="2:34" ht="13.2" x14ac:dyDescent="0.2">
      <c r="AH37" s="245"/>
    </row>
    <row r="38" spans="2:34" ht="13.2" x14ac:dyDescent="0.2">
      <c r="AG38" s="245"/>
      <c r="AH38" s="245"/>
    </row>
    <row r="39" spans="2:34" ht="13.2" x14ac:dyDescent="0.2"/>
    <row r="40" spans="2:34" ht="13.2" x14ac:dyDescent="0.2">
      <c r="X40" s="245"/>
    </row>
    <row r="41" spans="2:34" ht="13.2" x14ac:dyDescent="0.2">
      <c r="R41" s="245"/>
    </row>
    <row r="42" spans="2:34" ht="13.2" x14ac:dyDescent="0.2">
      <c r="W42" s="245"/>
    </row>
    <row r="43" spans="2:34" ht="13.2" x14ac:dyDescent="0.2">
      <c r="Y43" s="245"/>
      <c r="Z43" s="245"/>
      <c r="AA43" s="245"/>
      <c r="AB43" s="245"/>
      <c r="AC43" s="245"/>
      <c r="AD43" s="245"/>
      <c r="AE43" s="245"/>
      <c r="AF43" s="245"/>
      <c r="AG43" s="245"/>
      <c r="AH43" s="245"/>
    </row>
    <row r="44" spans="2:34" ht="13.2" x14ac:dyDescent="0.2">
      <c r="AH44" s="245"/>
    </row>
    <row r="45" spans="2:34" ht="13.2" x14ac:dyDescent="0.2">
      <c r="X45" s="245"/>
    </row>
    <row r="46" spans="2:34" ht="13.2" x14ac:dyDescent="0.2"/>
    <row r="47" spans="2:34" ht="13.2" x14ac:dyDescent="0.2"/>
    <row r="48" spans="2:34" ht="13.2" x14ac:dyDescent="0.2">
      <c r="W48" s="245"/>
      <c r="Y48" s="245"/>
      <c r="Z48" s="245"/>
      <c r="AA48" s="245"/>
      <c r="AB48" s="245"/>
      <c r="AC48" s="245"/>
      <c r="AD48" s="245"/>
      <c r="AE48" s="245"/>
      <c r="AF48" s="245"/>
      <c r="AG48" s="245"/>
      <c r="AH48" s="245"/>
    </row>
    <row r="49" spans="28:34" ht="13.2" x14ac:dyDescent="0.2"/>
    <row r="50" spans="28:34" ht="13.2" x14ac:dyDescent="0.2">
      <c r="AE50" s="245"/>
      <c r="AF50" s="245"/>
      <c r="AG50" s="245"/>
      <c r="AH50" s="245"/>
    </row>
    <row r="51" spans="28:34" ht="13.2" x14ac:dyDescent="0.2">
      <c r="AC51" s="245"/>
      <c r="AD51" s="245"/>
      <c r="AE51" s="245"/>
      <c r="AF51" s="245"/>
      <c r="AG51" s="245"/>
      <c r="AH51" s="245"/>
    </row>
    <row r="52" spans="28:34" ht="13.2" x14ac:dyDescent="0.2"/>
    <row r="53" spans="28:34" ht="13.2" x14ac:dyDescent="0.2">
      <c r="AF53" s="245"/>
      <c r="AG53" s="245"/>
      <c r="AH53" s="245"/>
    </row>
    <row r="54" spans="28:34" ht="13.2" x14ac:dyDescent="0.2">
      <c r="AH54" s="245"/>
    </row>
    <row r="55" spans="28:34" ht="13.2" x14ac:dyDescent="0.2"/>
    <row r="56" spans="28:34" ht="13.2" x14ac:dyDescent="0.2">
      <c r="AB56" s="245"/>
      <c r="AC56" s="245"/>
      <c r="AD56" s="245"/>
      <c r="AE56" s="245"/>
      <c r="AF56" s="245"/>
      <c r="AG56" s="245"/>
      <c r="AH56" s="245"/>
    </row>
    <row r="57" spans="28:34" ht="13.2" x14ac:dyDescent="0.2">
      <c r="AH57" s="245"/>
    </row>
    <row r="58" spans="28:34" ht="13.2" x14ac:dyDescent="0.2">
      <c r="AH58" s="245"/>
    </row>
    <row r="59" spans="28:34" ht="13.2" x14ac:dyDescent="0.2"/>
    <row r="60" spans="28:34" ht="13.2" x14ac:dyDescent="0.2"/>
    <row r="61" spans="28:34" ht="13.2" x14ac:dyDescent="0.2"/>
    <row r="62" spans="28:34" ht="13.2" x14ac:dyDescent="0.2"/>
    <row r="63" spans="28:34" ht="13.2" x14ac:dyDescent="0.2">
      <c r="AH63" s="245"/>
    </row>
    <row r="64" spans="28:34" ht="13.2" x14ac:dyDescent="0.2">
      <c r="AG64" s="245"/>
      <c r="AH64" s="245"/>
    </row>
    <row r="65" spans="28:34" ht="13.2" x14ac:dyDescent="0.2"/>
    <row r="66" spans="28:34" ht="13.2" x14ac:dyDescent="0.2"/>
    <row r="67" spans="28:34" ht="13.2" x14ac:dyDescent="0.2"/>
    <row r="68" spans="28:34" ht="13.2" x14ac:dyDescent="0.2">
      <c r="AB68" s="245"/>
      <c r="AC68" s="245"/>
      <c r="AD68" s="245"/>
      <c r="AE68" s="245"/>
      <c r="AF68" s="245"/>
      <c r="AG68" s="245"/>
      <c r="AH68" s="245"/>
    </row>
    <row r="69" spans="28:34" ht="13.2" x14ac:dyDescent="0.2">
      <c r="AF69" s="245"/>
      <c r="AG69" s="245"/>
      <c r="AH69" s="245"/>
    </row>
    <row r="70" spans="28:34" ht="13.2" x14ac:dyDescent="0.2"/>
    <row r="71" spans="28:34" ht="13.2" x14ac:dyDescent="0.2"/>
    <row r="72" spans="28:34" ht="13.2" x14ac:dyDescent="0.2"/>
    <row r="73" spans="28:34" ht="13.2" x14ac:dyDescent="0.2"/>
    <row r="74" spans="28:34" ht="13.2" x14ac:dyDescent="0.2"/>
    <row r="75" spans="28:34" ht="13.2" x14ac:dyDescent="0.2">
      <c r="AH75" s="245"/>
    </row>
    <row r="76" spans="28:34" ht="13.2" x14ac:dyDescent="0.2">
      <c r="AF76" s="245"/>
      <c r="AG76" s="245"/>
      <c r="AH76" s="245"/>
    </row>
    <row r="77" spans="28:34" ht="13.2" x14ac:dyDescent="0.2">
      <c r="AG77" s="245"/>
      <c r="AH77" s="245"/>
    </row>
    <row r="78" spans="28:34" ht="13.2" x14ac:dyDescent="0.2"/>
    <row r="79" spans="28:34" ht="13.2" x14ac:dyDescent="0.2"/>
    <row r="80" spans="28:34" ht="13.2" x14ac:dyDescent="0.2"/>
    <row r="81" spans="25:34" ht="13.2" x14ac:dyDescent="0.2"/>
    <row r="82" spans="25:34" ht="13.2" x14ac:dyDescent="0.2">
      <c r="Y82" s="245"/>
    </row>
    <row r="83" spans="25:34" ht="13.2" x14ac:dyDescent="0.2">
      <c r="Y83" s="245"/>
      <c r="Z83" s="245"/>
      <c r="AA83" s="245"/>
      <c r="AB83" s="245"/>
      <c r="AC83" s="245"/>
      <c r="AD83" s="245"/>
      <c r="AE83" s="245"/>
      <c r="AF83" s="245"/>
      <c r="AG83" s="245"/>
      <c r="AH83" s="245"/>
    </row>
    <row r="84" spans="25:34" ht="13.2" x14ac:dyDescent="0.2"/>
    <row r="85" spans="25:34" ht="13.2" x14ac:dyDescent="0.2"/>
    <row r="86" spans="25:34" ht="13.2" x14ac:dyDescent="0.2"/>
    <row r="87" spans="25:34" ht="13.2" x14ac:dyDescent="0.2"/>
    <row r="88" spans="25:34" ht="13.2" x14ac:dyDescent="0.2">
      <c r="AH88" s="24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5"/>
      <c r="AG94" s="245"/>
      <c r="AH94" s="245"/>
    </row>
    <row r="95" spans="25:34" ht="13.5" customHeight="1" x14ac:dyDescent="0.2">
      <c r="AH95" s="24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5"/>
    </row>
    <row r="102" spans="33:34" ht="13.5" customHeight="1" x14ac:dyDescent="0.2"/>
    <row r="103" spans="33:34" ht="13.5" customHeight="1" x14ac:dyDescent="0.2"/>
    <row r="104" spans="33:34" ht="13.5" customHeight="1" x14ac:dyDescent="0.2">
      <c r="AG104" s="245"/>
      <c r="AH104" s="24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5"/>
    </row>
    <row r="117" spans="34:122" ht="13.5" customHeight="1" x14ac:dyDescent="0.2"/>
    <row r="118" spans="34:122" ht="13.5" customHeight="1" x14ac:dyDescent="0.2"/>
    <row r="119" spans="34:122" ht="13.5" customHeight="1" x14ac:dyDescent="0.2"/>
    <row r="120" spans="34:122" ht="13.5" customHeight="1" x14ac:dyDescent="0.2">
      <c r="AH120" s="245"/>
    </row>
    <row r="121" spans="34:122" ht="13.5" customHeight="1" x14ac:dyDescent="0.2">
      <c r="AH121" s="245"/>
    </row>
    <row r="122" spans="34:122" ht="13.5" customHeight="1" x14ac:dyDescent="0.2"/>
    <row r="123" spans="34:122" ht="13.5" customHeight="1" x14ac:dyDescent="0.2"/>
    <row r="124" spans="34:122" ht="13.5" customHeight="1" x14ac:dyDescent="0.2"/>
    <row r="125" spans="34:122" ht="13.5" customHeight="1" x14ac:dyDescent="0.2">
      <c r="DR125" s="245" t="s">
        <v>502</v>
      </c>
    </row>
  </sheetData>
  <sheetProtection algorithmName="SHA-512" hashValue="H3ajM0MGlGICZFRI+2uD+6B+7JLedYSCBTeqcTh3JnQqJPcfxDn2+41Qn+WvpUPaeF9Q93ugZCoWj5LyoExtrg==" saltValue="tCoZY/qLbNVdABnlL6D2b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8EADCA-F876-401D-8A06-3AC250F8DE90}">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46" customWidth="1"/>
    <col min="35" max="122" width="2.44140625" style="245" customWidth="1"/>
    <col min="123" max="16384" width="2.44140625" style="245" hidden="1"/>
  </cols>
  <sheetData>
    <row r="1" spans="2:34" ht="13.5" customHeight="1" x14ac:dyDescent="0.2">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row>
    <row r="2" spans="2:34" ht="13.2" x14ac:dyDescent="0.2">
      <c r="S2" s="245"/>
      <c r="AH2" s="245"/>
    </row>
    <row r="3" spans="2:34" ht="13.2" x14ac:dyDescent="0.2">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row>
    <row r="4" spans="2:34" ht="13.2" x14ac:dyDescent="0.2"/>
    <row r="5" spans="2:34" ht="13.2" x14ac:dyDescent="0.2"/>
    <row r="6" spans="2:34" ht="13.2" x14ac:dyDescent="0.2"/>
    <row r="7" spans="2:34" ht="13.2" x14ac:dyDescent="0.2"/>
    <row r="8" spans="2:34" ht="13.2" x14ac:dyDescent="0.2"/>
    <row r="9" spans="2:34" ht="13.2" x14ac:dyDescent="0.2">
      <c r="AH9" s="24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45"/>
    </row>
    <row r="18" spans="12:34" ht="13.2" x14ac:dyDescent="0.2"/>
    <row r="19" spans="12:34" ht="13.2" x14ac:dyDescent="0.2"/>
    <row r="20" spans="12:34" ht="13.2" x14ac:dyDescent="0.2">
      <c r="AH20" s="245"/>
    </row>
    <row r="21" spans="12:34" ht="13.2" x14ac:dyDescent="0.2">
      <c r="AH21" s="245"/>
    </row>
    <row r="22" spans="12:34" ht="13.2" x14ac:dyDescent="0.2"/>
    <row r="23" spans="12:34" ht="13.2" x14ac:dyDescent="0.2"/>
    <row r="24" spans="12:34" ht="13.2" x14ac:dyDescent="0.2">
      <c r="Q24" s="245"/>
    </row>
    <row r="25" spans="12:34" ht="13.2" x14ac:dyDescent="0.2"/>
    <row r="26" spans="12:34" ht="13.2" x14ac:dyDescent="0.2"/>
    <row r="27" spans="12:34" ht="13.2" x14ac:dyDescent="0.2"/>
    <row r="28" spans="12:34" ht="13.2" x14ac:dyDescent="0.2">
      <c r="O28" s="245"/>
      <c r="T28" s="245"/>
      <c r="AH28" s="245"/>
    </row>
    <row r="29" spans="12:34" ht="13.2" x14ac:dyDescent="0.2"/>
    <row r="30" spans="12:34" ht="13.2" x14ac:dyDescent="0.2"/>
    <row r="31" spans="12:34" ht="13.2" x14ac:dyDescent="0.2">
      <c r="Q31" s="245"/>
    </row>
    <row r="32" spans="12:34" ht="13.2" x14ac:dyDescent="0.2">
      <c r="L32" s="245"/>
    </row>
    <row r="33" spans="2:34" ht="13.2" x14ac:dyDescent="0.2">
      <c r="C33" s="245"/>
      <c r="E33" s="245"/>
      <c r="G33" s="245"/>
      <c r="I33" s="245"/>
      <c r="X33" s="245"/>
    </row>
    <row r="34" spans="2:34" ht="13.2" x14ac:dyDescent="0.2">
      <c r="B34" s="245"/>
      <c r="P34" s="245"/>
      <c r="R34" s="245"/>
      <c r="T34" s="245"/>
    </row>
    <row r="35" spans="2:34" ht="13.2" x14ac:dyDescent="0.2">
      <c r="D35" s="245"/>
      <c r="W35" s="245"/>
      <c r="AC35" s="245"/>
      <c r="AD35" s="245"/>
      <c r="AE35" s="245"/>
      <c r="AF35" s="245"/>
      <c r="AG35" s="245"/>
      <c r="AH35" s="245"/>
    </row>
    <row r="36" spans="2:34" ht="13.2" x14ac:dyDescent="0.2">
      <c r="H36" s="245"/>
      <c r="J36" s="245"/>
      <c r="K36" s="245"/>
      <c r="M36" s="245"/>
      <c r="Y36" s="245"/>
      <c r="Z36" s="245"/>
      <c r="AA36" s="245"/>
      <c r="AB36" s="245"/>
      <c r="AC36" s="245"/>
      <c r="AD36" s="245"/>
      <c r="AE36" s="245"/>
      <c r="AF36" s="245"/>
      <c r="AG36" s="245"/>
      <c r="AH36" s="245"/>
    </row>
    <row r="37" spans="2:34" ht="13.2" x14ac:dyDescent="0.2">
      <c r="AH37" s="245"/>
    </row>
    <row r="38" spans="2:34" ht="13.2" x14ac:dyDescent="0.2">
      <c r="AG38" s="245"/>
      <c r="AH38" s="245"/>
    </row>
    <row r="39" spans="2:34" ht="13.2" x14ac:dyDescent="0.2"/>
    <row r="40" spans="2:34" ht="13.2" x14ac:dyDescent="0.2">
      <c r="X40" s="245"/>
    </row>
    <row r="41" spans="2:34" ht="13.2" x14ac:dyDescent="0.2">
      <c r="R41" s="245"/>
    </row>
    <row r="42" spans="2:34" ht="13.2" x14ac:dyDescent="0.2">
      <c r="W42" s="245"/>
    </row>
    <row r="43" spans="2:34" ht="13.2" x14ac:dyDescent="0.2">
      <c r="Y43" s="245"/>
      <c r="Z43" s="245"/>
      <c r="AA43" s="245"/>
      <c r="AB43" s="245"/>
      <c r="AC43" s="245"/>
      <c r="AD43" s="245"/>
      <c r="AE43" s="245"/>
      <c r="AF43" s="245"/>
      <c r="AG43" s="245"/>
      <c r="AH43" s="245"/>
    </row>
    <row r="44" spans="2:34" ht="13.2" x14ac:dyDescent="0.2">
      <c r="AH44" s="245"/>
    </row>
    <row r="45" spans="2:34" ht="13.2" x14ac:dyDescent="0.2">
      <c r="X45" s="245"/>
    </row>
    <row r="46" spans="2:34" ht="13.2" x14ac:dyDescent="0.2"/>
    <row r="47" spans="2:34" ht="13.2" x14ac:dyDescent="0.2"/>
    <row r="48" spans="2:34" ht="13.2" x14ac:dyDescent="0.2">
      <c r="W48" s="245"/>
      <c r="Y48" s="245"/>
      <c r="Z48" s="245"/>
      <c r="AA48" s="245"/>
      <c r="AB48" s="245"/>
      <c r="AC48" s="245"/>
      <c r="AD48" s="245"/>
      <c r="AE48" s="245"/>
      <c r="AF48" s="245"/>
      <c r="AG48" s="245"/>
      <c r="AH48" s="245"/>
    </row>
    <row r="49" spans="28:34" ht="13.2" x14ac:dyDescent="0.2"/>
    <row r="50" spans="28:34" ht="13.2" x14ac:dyDescent="0.2">
      <c r="AE50" s="245"/>
      <c r="AF50" s="245"/>
      <c r="AG50" s="245"/>
      <c r="AH50" s="245"/>
    </row>
    <row r="51" spans="28:34" ht="13.2" x14ac:dyDescent="0.2">
      <c r="AC51" s="245"/>
      <c r="AD51" s="245"/>
      <c r="AE51" s="245"/>
      <c r="AF51" s="245"/>
      <c r="AG51" s="245"/>
      <c r="AH51" s="245"/>
    </row>
    <row r="52" spans="28:34" ht="13.2" x14ac:dyDescent="0.2"/>
    <row r="53" spans="28:34" ht="13.2" x14ac:dyDescent="0.2">
      <c r="AF53" s="245"/>
      <c r="AG53" s="245"/>
      <c r="AH53" s="245"/>
    </row>
    <row r="54" spans="28:34" ht="13.2" x14ac:dyDescent="0.2">
      <c r="AH54" s="245"/>
    </row>
    <row r="55" spans="28:34" ht="13.2" x14ac:dyDescent="0.2"/>
    <row r="56" spans="28:34" ht="13.2" x14ac:dyDescent="0.2">
      <c r="AB56" s="245"/>
      <c r="AC56" s="245"/>
      <c r="AD56" s="245"/>
      <c r="AE56" s="245"/>
      <c r="AF56" s="245"/>
      <c r="AG56" s="245"/>
      <c r="AH56" s="245"/>
    </row>
    <row r="57" spans="28:34" ht="13.2" x14ac:dyDescent="0.2">
      <c r="AH57" s="245"/>
    </row>
    <row r="58" spans="28:34" ht="13.2" x14ac:dyDescent="0.2">
      <c r="AH58" s="245"/>
    </row>
    <row r="59" spans="28:34" ht="13.2" x14ac:dyDescent="0.2">
      <c r="AG59" s="245"/>
      <c r="AH59" s="245"/>
    </row>
    <row r="60" spans="28:34" ht="13.2" x14ac:dyDescent="0.2"/>
    <row r="61" spans="28:34" ht="13.2" x14ac:dyDescent="0.2"/>
    <row r="62" spans="28:34" ht="13.2" x14ac:dyDescent="0.2"/>
    <row r="63" spans="28:34" ht="13.2" x14ac:dyDescent="0.2">
      <c r="AH63" s="245"/>
    </row>
    <row r="64" spans="28:34" ht="13.2" x14ac:dyDescent="0.2">
      <c r="AG64" s="245"/>
      <c r="AH64" s="245"/>
    </row>
    <row r="65" spans="28:34" ht="13.2" x14ac:dyDescent="0.2"/>
    <row r="66" spans="28:34" ht="13.2" x14ac:dyDescent="0.2"/>
    <row r="67" spans="28:34" ht="13.2" x14ac:dyDescent="0.2"/>
    <row r="68" spans="28:34" ht="13.2" x14ac:dyDescent="0.2">
      <c r="AB68" s="245"/>
      <c r="AC68" s="245"/>
      <c r="AD68" s="245"/>
      <c r="AE68" s="245"/>
      <c r="AF68" s="245"/>
      <c r="AG68" s="245"/>
      <c r="AH68" s="245"/>
    </row>
    <row r="69" spans="28:34" ht="13.2" x14ac:dyDescent="0.2">
      <c r="AF69" s="245"/>
      <c r="AG69" s="245"/>
      <c r="AH69" s="245"/>
    </row>
    <row r="70" spans="28:34" ht="13.2" x14ac:dyDescent="0.2"/>
    <row r="71" spans="28:34" ht="13.2" x14ac:dyDescent="0.2"/>
    <row r="72" spans="28:34" ht="13.2" x14ac:dyDescent="0.2"/>
    <row r="73" spans="28:34" ht="13.2" x14ac:dyDescent="0.2"/>
    <row r="74" spans="28:34" ht="13.2" x14ac:dyDescent="0.2"/>
    <row r="75" spans="28:34" ht="13.2" x14ac:dyDescent="0.2">
      <c r="AH75" s="245"/>
    </row>
    <row r="76" spans="28:34" ht="13.2" x14ac:dyDescent="0.2">
      <c r="AF76" s="245"/>
      <c r="AG76" s="245"/>
      <c r="AH76" s="245"/>
    </row>
    <row r="77" spans="28:34" ht="13.2" x14ac:dyDescent="0.2">
      <c r="AG77" s="245"/>
      <c r="AH77" s="245"/>
    </row>
    <row r="78" spans="28:34" ht="13.2" x14ac:dyDescent="0.2"/>
    <row r="79" spans="28:34" ht="13.2" x14ac:dyDescent="0.2"/>
    <row r="80" spans="28:34" ht="13.2" x14ac:dyDescent="0.2"/>
    <row r="81" spans="25:34" ht="13.2" x14ac:dyDescent="0.2"/>
    <row r="82" spans="25:34" ht="13.2" x14ac:dyDescent="0.2">
      <c r="Y82" s="245"/>
    </row>
    <row r="83" spans="25:34" ht="13.2" x14ac:dyDescent="0.2">
      <c r="Y83" s="245"/>
      <c r="Z83" s="245"/>
      <c r="AA83" s="245"/>
      <c r="AB83" s="245"/>
      <c r="AC83" s="245"/>
      <c r="AD83" s="245"/>
      <c r="AE83" s="245"/>
      <c r="AF83" s="245"/>
      <c r="AG83" s="245"/>
      <c r="AH83" s="245"/>
    </row>
    <row r="84" spans="25:34" ht="13.2" x14ac:dyDescent="0.2"/>
    <row r="85" spans="25:34" ht="13.2" x14ac:dyDescent="0.2"/>
    <row r="86" spans="25:34" ht="13.2" x14ac:dyDescent="0.2"/>
    <row r="87" spans="25:34" ht="13.2" x14ac:dyDescent="0.2"/>
    <row r="88" spans="25:34" ht="13.2" x14ac:dyDescent="0.2">
      <c r="AH88" s="24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5"/>
      <c r="AG94" s="245"/>
      <c r="AH94" s="245"/>
    </row>
    <row r="95" spans="25:34" ht="13.5" customHeight="1" x14ac:dyDescent="0.2">
      <c r="AH95" s="24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5"/>
    </row>
    <row r="102" spans="33:34" ht="13.5" customHeight="1" x14ac:dyDescent="0.2"/>
    <row r="103" spans="33:34" ht="13.5" customHeight="1" x14ac:dyDescent="0.2"/>
    <row r="104" spans="33:34" ht="13.5" customHeight="1" x14ac:dyDescent="0.2">
      <c r="AG104" s="245"/>
      <c r="AH104" s="24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5"/>
    </row>
    <row r="117" spans="34:122" ht="13.5" customHeight="1" x14ac:dyDescent="0.2"/>
    <row r="118" spans="34:122" ht="13.5" customHeight="1" x14ac:dyDescent="0.2"/>
    <row r="119" spans="34:122" ht="13.5" customHeight="1" x14ac:dyDescent="0.2"/>
    <row r="120" spans="34:122" ht="13.5" customHeight="1" x14ac:dyDescent="0.2">
      <c r="AH120" s="245"/>
    </row>
    <row r="121" spans="34:122" ht="13.5" customHeight="1" x14ac:dyDescent="0.2">
      <c r="AH121" s="245"/>
    </row>
    <row r="122" spans="34:122" ht="13.5" customHeight="1" x14ac:dyDescent="0.2"/>
    <row r="123" spans="34:122" ht="13.5" customHeight="1" x14ac:dyDescent="0.2"/>
    <row r="124" spans="34:122" ht="13.5" customHeight="1" x14ac:dyDescent="0.2"/>
    <row r="125" spans="34:122" ht="13.5" customHeight="1" x14ac:dyDescent="0.2">
      <c r="DR125" s="245" t="s">
        <v>502</v>
      </c>
    </row>
  </sheetData>
  <sheetProtection algorithmName="SHA-512" hashValue="dGEviG7Z66aJ/dtailsTmdavqxPBpkVLArCN4+Hcr2KEXefoTE/t9NExBVuKA30HqiejWQQYZUxXAdWBLhCRpw==" saltValue="8f9Or32eH2ue9PneP3eFf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39" customWidth="1"/>
    <col min="2" max="8" width="13.33203125" style="139" customWidth="1"/>
    <col min="9" max="16384" width="11.109375" style="139"/>
  </cols>
  <sheetData>
    <row r="1" spans="1:8" x14ac:dyDescent="0.2">
      <c r="A1" s="133"/>
      <c r="B1" s="134"/>
      <c r="C1" s="135"/>
      <c r="D1" s="136"/>
      <c r="E1" s="137"/>
      <c r="F1" s="137"/>
      <c r="G1" s="137"/>
      <c r="H1" s="138"/>
    </row>
    <row r="2" spans="1:8" x14ac:dyDescent="0.2">
      <c r="A2" s="140"/>
      <c r="B2" s="141"/>
      <c r="C2" s="142"/>
      <c r="D2" s="143" t="s">
        <v>52</v>
      </c>
      <c r="E2" s="144"/>
      <c r="F2" s="145" t="s">
        <v>552</v>
      </c>
      <c r="G2" s="146"/>
      <c r="H2" s="147"/>
    </row>
    <row r="3" spans="1:8" x14ac:dyDescent="0.2">
      <c r="A3" s="143" t="s">
        <v>545</v>
      </c>
      <c r="B3" s="148"/>
      <c r="C3" s="149"/>
      <c r="D3" s="150">
        <v>50476</v>
      </c>
      <c r="E3" s="151"/>
      <c r="F3" s="152">
        <v>116162</v>
      </c>
      <c r="G3" s="153"/>
      <c r="H3" s="154"/>
    </row>
    <row r="4" spans="1:8" x14ac:dyDescent="0.2">
      <c r="A4" s="155"/>
      <c r="B4" s="156"/>
      <c r="C4" s="157"/>
      <c r="D4" s="158">
        <v>30298</v>
      </c>
      <c r="E4" s="159"/>
      <c r="F4" s="160">
        <v>61562</v>
      </c>
      <c r="G4" s="161"/>
      <c r="H4" s="162"/>
    </row>
    <row r="5" spans="1:8" x14ac:dyDescent="0.2">
      <c r="A5" s="143" t="s">
        <v>547</v>
      </c>
      <c r="B5" s="148"/>
      <c r="C5" s="149"/>
      <c r="D5" s="150">
        <v>63623</v>
      </c>
      <c r="E5" s="151"/>
      <c r="F5" s="152">
        <v>121449</v>
      </c>
      <c r="G5" s="153"/>
      <c r="H5" s="154"/>
    </row>
    <row r="6" spans="1:8" x14ac:dyDescent="0.2">
      <c r="A6" s="155"/>
      <c r="B6" s="156"/>
      <c r="C6" s="157"/>
      <c r="D6" s="158">
        <v>33764</v>
      </c>
      <c r="E6" s="159"/>
      <c r="F6" s="160">
        <v>62922</v>
      </c>
      <c r="G6" s="161"/>
      <c r="H6" s="162"/>
    </row>
    <row r="7" spans="1:8" x14ac:dyDescent="0.2">
      <c r="A7" s="143" t="s">
        <v>548</v>
      </c>
      <c r="B7" s="148"/>
      <c r="C7" s="149"/>
      <c r="D7" s="150">
        <v>63558</v>
      </c>
      <c r="E7" s="151"/>
      <c r="F7" s="152">
        <v>145139</v>
      </c>
      <c r="G7" s="153"/>
      <c r="H7" s="154"/>
    </row>
    <row r="8" spans="1:8" x14ac:dyDescent="0.2">
      <c r="A8" s="155"/>
      <c r="B8" s="156"/>
      <c r="C8" s="157"/>
      <c r="D8" s="158">
        <v>27580</v>
      </c>
      <c r="E8" s="159"/>
      <c r="F8" s="160">
        <v>83762</v>
      </c>
      <c r="G8" s="161"/>
      <c r="H8" s="162"/>
    </row>
    <row r="9" spans="1:8" x14ac:dyDescent="0.2">
      <c r="A9" s="143" t="s">
        <v>549</v>
      </c>
      <c r="B9" s="148"/>
      <c r="C9" s="149"/>
      <c r="D9" s="150">
        <v>54084</v>
      </c>
      <c r="E9" s="151"/>
      <c r="F9" s="152">
        <v>125391</v>
      </c>
      <c r="G9" s="153"/>
      <c r="H9" s="154"/>
    </row>
    <row r="10" spans="1:8" x14ac:dyDescent="0.2">
      <c r="A10" s="155"/>
      <c r="B10" s="156"/>
      <c r="C10" s="157"/>
      <c r="D10" s="158">
        <v>35747</v>
      </c>
      <c r="E10" s="159"/>
      <c r="F10" s="160">
        <v>68516</v>
      </c>
      <c r="G10" s="161"/>
      <c r="H10" s="162"/>
    </row>
    <row r="11" spans="1:8" x14ac:dyDescent="0.2">
      <c r="A11" s="143" t="s">
        <v>550</v>
      </c>
      <c r="B11" s="148"/>
      <c r="C11" s="149"/>
      <c r="D11" s="150">
        <v>81955</v>
      </c>
      <c r="E11" s="151"/>
      <c r="F11" s="152">
        <v>138402</v>
      </c>
      <c r="G11" s="153"/>
      <c r="H11" s="154"/>
    </row>
    <row r="12" spans="1:8" x14ac:dyDescent="0.2">
      <c r="A12" s="155"/>
      <c r="B12" s="156"/>
      <c r="C12" s="163"/>
      <c r="D12" s="158">
        <v>64413</v>
      </c>
      <c r="E12" s="159"/>
      <c r="F12" s="160">
        <v>70652</v>
      </c>
      <c r="G12" s="161"/>
      <c r="H12" s="162"/>
    </row>
    <row r="13" spans="1:8" x14ac:dyDescent="0.2">
      <c r="A13" s="143"/>
      <c r="B13" s="148"/>
      <c r="C13" s="149"/>
      <c r="D13" s="150">
        <v>62739</v>
      </c>
      <c r="E13" s="151"/>
      <c r="F13" s="152">
        <v>129309</v>
      </c>
      <c r="G13" s="164"/>
      <c r="H13" s="154"/>
    </row>
    <row r="14" spans="1:8" x14ac:dyDescent="0.2">
      <c r="A14" s="155"/>
      <c r="B14" s="156"/>
      <c r="C14" s="157"/>
      <c r="D14" s="158">
        <v>38360</v>
      </c>
      <c r="E14" s="159"/>
      <c r="F14" s="160">
        <v>69483</v>
      </c>
      <c r="G14" s="161"/>
      <c r="H14" s="162"/>
    </row>
    <row r="17" spans="1:11" x14ac:dyDescent="0.2">
      <c r="A17" s="139" t="s">
        <v>53</v>
      </c>
    </row>
    <row r="18" spans="1:11" x14ac:dyDescent="0.2">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2">
      <c r="A19" s="165" t="s">
        <v>54</v>
      </c>
      <c r="B19" s="165">
        <f>ROUND(VALUE(SUBSTITUTE(実質収支比率等に係る経年分析!F$48,"▲","-")),2)</f>
        <v>7.24</v>
      </c>
      <c r="C19" s="165">
        <f>ROUND(VALUE(SUBSTITUTE(実質収支比率等に係る経年分析!G$48,"▲","-")),2)</f>
        <v>4.88</v>
      </c>
      <c r="D19" s="165">
        <f>ROUND(VALUE(SUBSTITUTE(実質収支比率等に係る経年分析!H$48,"▲","-")),2)</f>
        <v>2.58</v>
      </c>
      <c r="E19" s="165">
        <f>ROUND(VALUE(SUBSTITUTE(実質収支比率等に係る経年分析!I$48,"▲","-")),2)</f>
        <v>7.77</v>
      </c>
      <c r="F19" s="165">
        <f>ROUND(VALUE(SUBSTITUTE(実質収支比率等に係る経年分析!J$48,"▲","-")),2)</f>
        <v>6.23</v>
      </c>
    </row>
    <row r="20" spans="1:11" x14ac:dyDescent="0.2">
      <c r="A20" s="165" t="s">
        <v>55</v>
      </c>
      <c r="B20" s="165">
        <f>ROUND(VALUE(SUBSTITUTE(実質収支比率等に係る経年分析!F$47,"▲","-")),2)</f>
        <v>34.479999999999997</v>
      </c>
      <c r="C20" s="165">
        <f>ROUND(VALUE(SUBSTITUTE(実質収支比率等に係る経年分析!G$47,"▲","-")),2)</f>
        <v>38.04</v>
      </c>
      <c r="D20" s="165">
        <f>ROUND(VALUE(SUBSTITUTE(実質収支比率等に係る経年分析!H$47,"▲","-")),2)</f>
        <v>32.39</v>
      </c>
      <c r="E20" s="165">
        <f>ROUND(VALUE(SUBSTITUTE(実質収支比率等に係る経年分析!I$47,"▲","-")),2)</f>
        <v>36.72</v>
      </c>
      <c r="F20" s="165">
        <f>ROUND(VALUE(SUBSTITUTE(実質収支比率等に係る経年分析!J$47,"▲","-")),2)</f>
        <v>38.090000000000003</v>
      </c>
    </row>
    <row r="21" spans="1:11" x14ac:dyDescent="0.2">
      <c r="A21" s="165" t="s">
        <v>56</v>
      </c>
      <c r="B21" s="165">
        <f>IF(ISNUMBER(VALUE(SUBSTITUTE(実質収支比率等に係る経年分析!F$49,"▲","-"))),ROUND(VALUE(SUBSTITUTE(実質収支比率等に係る経年分析!F$49,"▲","-")),2),NA())</f>
        <v>3.2</v>
      </c>
      <c r="C21" s="165">
        <f>IF(ISNUMBER(VALUE(SUBSTITUTE(実質収支比率等に係る経年分析!G$49,"▲","-"))),ROUND(VALUE(SUBSTITUTE(実質収支比率等に係る経年分析!G$49,"▲","-")),2),NA())</f>
        <v>1.1399999999999999</v>
      </c>
      <c r="D21" s="165">
        <f>IF(ISNUMBER(VALUE(SUBSTITUTE(実質収支比率等に係る経年分析!H$49,"▲","-"))),ROUND(VALUE(SUBSTITUTE(実質収支比率等に係る経年分析!H$49,"▲","-")),2),NA())</f>
        <v>-7.9</v>
      </c>
      <c r="E21" s="165">
        <f>IF(ISNUMBER(VALUE(SUBSTITUTE(実質収支比率等に係る経年分析!I$49,"▲","-"))),ROUND(VALUE(SUBSTITUTE(実質収支比率等に係る経年分析!I$49,"▲","-")),2),NA())</f>
        <v>11.42</v>
      </c>
      <c r="F21" s="165">
        <f>IF(ISNUMBER(VALUE(SUBSTITUTE(実質収支比率等に係る経年分析!J$49,"▲","-"))),ROUND(VALUE(SUBSTITUTE(実質収支比率等に係る経年分析!J$49,"▲","-")),2),NA())</f>
        <v>2.68</v>
      </c>
    </row>
    <row r="24" spans="1:11" x14ac:dyDescent="0.2">
      <c r="A24" s="139" t="s">
        <v>57</v>
      </c>
    </row>
    <row r="25" spans="1:11" x14ac:dyDescent="0.2">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2">
      <c r="A26" s="166"/>
      <c r="B26" s="166" t="s">
        <v>58</v>
      </c>
      <c r="C26" s="166" t="s">
        <v>59</v>
      </c>
      <c r="D26" s="166" t="s">
        <v>58</v>
      </c>
      <c r="E26" s="166" t="s">
        <v>59</v>
      </c>
      <c r="F26" s="166" t="s">
        <v>58</v>
      </c>
      <c r="G26" s="166" t="s">
        <v>59</v>
      </c>
      <c r="H26" s="166" t="s">
        <v>58</v>
      </c>
      <c r="I26" s="166" t="s">
        <v>59</v>
      </c>
      <c r="J26" s="166" t="s">
        <v>58</v>
      </c>
      <c r="K26" s="166" t="s">
        <v>59</v>
      </c>
    </row>
    <row r="27" spans="1:11" x14ac:dyDescent="0.2">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#VALUE!</v>
      </c>
      <c r="C27" s="166" t="e">
        <f>IF(ROUND(VALUE(SUBSTITUTE(連結実質赤字比率に係る赤字・黒字の構成分析!F$43,"▲", "-")), 2) &gt;= 0, ABS(ROUND(VALUE(SUBSTITUTE(連結実質赤字比率に係る赤字・黒字の構成分析!F$43,"▲", "-")), 2)), NA())</f>
        <v>#VALUE!</v>
      </c>
      <c r="D27" s="166" t="e">
        <f>IF(ROUND(VALUE(SUBSTITUTE(連結実質赤字比率に係る赤字・黒字の構成分析!G$43,"▲", "-")), 2) &lt; 0, ABS(ROUND(VALUE(SUBSTITUTE(連結実質赤字比率に係る赤字・黒字の構成分析!G$43,"▲", "-")), 2)), NA())</f>
        <v>#VALUE!</v>
      </c>
      <c r="E27" s="166" t="e">
        <f>IF(ROUND(VALUE(SUBSTITUTE(連結実質赤字比率に係る赤字・黒字の構成分析!G$43,"▲", "-")), 2) &gt;= 0, ABS(ROUND(VALUE(SUBSTITUTE(連結実質赤字比率に係る赤字・黒字の構成分析!G$43,"▲", "-")), 2)), NA())</f>
        <v>#VALUE!</v>
      </c>
      <c r="F27" s="166" t="e">
        <f>IF(ROUND(VALUE(SUBSTITUTE(連結実質赤字比率に係る赤字・黒字の構成分析!H$43,"▲", "-")), 2) &lt; 0, ABS(ROUND(VALUE(SUBSTITUTE(連結実質赤字比率に係る赤字・黒字の構成分析!H$43,"▲", "-")), 2)), NA())</f>
        <v>#VALUE!</v>
      </c>
      <c r="G27" s="166" t="e">
        <f>IF(ROUND(VALUE(SUBSTITUTE(連結実質赤字比率に係る赤字・黒字の構成分析!H$43,"▲", "-")), 2) &gt;= 0, ABS(ROUND(VALUE(SUBSTITUTE(連結実質赤字比率に係る赤字・黒字の構成分析!H$43,"▲", "-")), 2)), NA())</f>
        <v>#VALUE!</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2">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2">
      <c r="A29" s="166" t="e">
        <f>IF(連結実質赤字比率に係る赤字・黒字の構成分析!C$41="",NA(),連結実質赤字比率に係る赤字・黒字の構成分析!C$41)</f>
        <v>#N/A</v>
      </c>
      <c r="B29" s="166" t="e">
        <f>IF(ROUND(VALUE(SUBSTITUTE(連結実質赤字比率に係る赤字・黒字の構成分析!F$41,"▲", "-")), 2) &lt; 0, ABS(ROUND(VALUE(SUBSTITUTE(連結実質赤字比率に係る赤字・黒字の構成分析!F$41,"▲", "-")), 2)), NA())</f>
        <v>#VALUE!</v>
      </c>
      <c r="C29" s="166" t="e">
        <f>IF(ROUND(VALUE(SUBSTITUTE(連結実質赤字比率に係る赤字・黒字の構成分析!F$41,"▲", "-")), 2) &gt;= 0, ABS(ROUND(VALUE(SUBSTITUTE(連結実質赤字比率に係る赤字・黒字の構成分析!F$41,"▲", "-")), 2)), NA())</f>
        <v>#VALUE!</v>
      </c>
      <c r="D29" s="166" t="e">
        <f>IF(ROUND(VALUE(SUBSTITUTE(連結実質赤字比率に係る赤字・黒字の構成分析!G$41,"▲", "-")), 2) &lt; 0, ABS(ROUND(VALUE(SUBSTITUTE(連結実質赤字比率に係る赤字・黒字の構成分析!G$41,"▲", "-")), 2)), NA())</f>
        <v>#VALUE!</v>
      </c>
      <c r="E29" s="166" t="e">
        <f>IF(ROUND(VALUE(SUBSTITUTE(連結実質赤字比率に係る赤字・黒字の構成分析!G$41,"▲", "-")), 2) &gt;= 0, ABS(ROUND(VALUE(SUBSTITUTE(連結実質赤字比率に係る赤字・黒字の構成分析!G$41,"▲", "-")), 2)), NA())</f>
        <v>#VALUE!</v>
      </c>
      <c r="F29" s="166" t="e">
        <f>IF(ROUND(VALUE(SUBSTITUTE(連結実質赤字比率に係る赤字・黒字の構成分析!H$41,"▲", "-")), 2) &lt; 0, ABS(ROUND(VALUE(SUBSTITUTE(連結実質赤字比率に係る赤字・黒字の構成分析!H$41,"▲", "-")), 2)), NA())</f>
        <v>#VALUE!</v>
      </c>
      <c r="G29" s="166" t="e">
        <f>IF(ROUND(VALUE(SUBSTITUTE(連結実質赤字比率に係る赤字・黒字の構成分析!H$41,"▲", "-")), 2) &gt;= 0, ABS(ROUND(VALUE(SUBSTITUTE(連結実質赤字比率に係る赤字・黒字の構成分析!H$41,"▲", "-")), 2)), NA())</f>
        <v>#VALUE!</v>
      </c>
      <c r="H29" s="166" t="e">
        <f>IF(ROUND(VALUE(SUBSTITUTE(連結実質赤字比率に係る赤字・黒字の構成分析!I$41,"▲", "-")), 2) &lt; 0, ABS(ROUND(VALUE(SUBSTITUTE(連結実質赤字比率に係る赤字・黒字の構成分析!I$41,"▲", "-")), 2)), NA())</f>
        <v>#VALUE!</v>
      </c>
      <c r="I29" s="166" t="e">
        <f>IF(ROUND(VALUE(SUBSTITUTE(連結実質赤字比率に係る赤字・黒字の構成分析!I$41,"▲", "-")), 2) &gt;= 0, ABS(ROUND(VALUE(SUBSTITUTE(連結実質赤字比率に係る赤字・黒字の構成分析!I$41,"▲", "-")), 2)), NA())</f>
        <v>#VALUE!</v>
      </c>
      <c r="J29" s="166" t="e">
        <f>IF(ROUND(VALUE(SUBSTITUTE(連結実質赤字比率に係る赤字・黒字の構成分析!J$41,"▲", "-")), 2) &lt; 0, ABS(ROUND(VALUE(SUBSTITUTE(連結実質赤字比率に係る赤字・黒字の構成分析!J$41,"▲", "-")), 2)), NA())</f>
        <v>#VALUE!</v>
      </c>
      <c r="K29" s="166" t="e">
        <f>IF(ROUND(VALUE(SUBSTITUTE(連結実質赤字比率に係る赤字・黒字の構成分析!J$41,"▲", "-")), 2) &gt;= 0, ABS(ROUND(VALUE(SUBSTITUTE(連結実質赤字比率に係る赤字・黒字の構成分析!J$41,"▲", "-")), 2)), NA())</f>
        <v>#VALUE!</v>
      </c>
    </row>
    <row r="30" spans="1:11" x14ac:dyDescent="0.2">
      <c r="A30" s="166" t="str">
        <f>IF(連結実質赤字比率に係る赤字・黒字の構成分析!C$40="",NA(),連結実質赤字比率に係る赤字・黒字の構成分析!C$40)</f>
        <v>長南町後期高齢者医療特別会計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0.02</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0.01</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0.01</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0.03</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0.01</v>
      </c>
    </row>
    <row r="31" spans="1:11" x14ac:dyDescent="0.2">
      <c r="A31" s="166" t="str">
        <f>IF(連結実質赤字比率に係る赤字・黒字の構成分析!C$39="",NA(),連結実質赤字比率に係る赤字・黒字の構成分析!C$39)</f>
        <v>長南町農業集落排水事業特別会計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0.16</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0.04</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0.09</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0.15</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0.06</v>
      </c>
    </row>
    <row r="32" spans="1:11" x14ac:dyDescent="0.2">
      <c r="A32" s="166" t="str">
        <f>IF(連結実質赤字比率に係る赤字・黒字の構成分析!C$38="",NA(),連結実質赤字比率に係る赤字・黒字の構成分析!C$38)</f>
        <v>長南町笠森霊園事業特別会計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0.27</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0.27</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0.27</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0.31</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0.31</v>
      </c>
    </row>
    <row r="33" spans="1:16" x14ac:dyDescent="0.2">
      <c r="A33" s="166" t="str">
        <f>IF(連結実質赤字比率に係る赤字・黒字の構成分析!C$37="",NA(),連結実質赤字比率に係る赤字・黒字の構成分析!C$37)</f>
        <v>長南町国民健康保険特別会計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3.17</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1.92</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1.51</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1.73</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1.76</v>
      </c>
    </row>
    <row r="34" spans="1:16" x14ac:dyDescent="0.2">
      <c r="A34" s="166" t="str">
        <f>IF(連結実質赤字比率に係る赤字・黒字の構成分析!C$36="",NA(),連結実質赤字比率に係る赤字・黒字の構成分析!C$36)</f>
        <v>長南町介護保険特別会計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1.22</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1.08</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0.64</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0.91</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1.91</v>
      </c>
    </row>
    <row r="35" spans="1:16" x14ac:dyDescent="0.2">
      <c r="A35" s="166" t="str">
        <f>IF(連結実質赤字比率に係る赤字・黒字の構成分析!C$35="",NA(),連結実質赤字比率に係る赤字・黒字の構成分析!C$35)</f>
        <v>長南町ガス事業会計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5.1100000000000003</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2.82</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3.76</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4.3099999999999996</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4.67</v>
      </c>
    </row>
    <row r="36" spans="1:16" x14ac:dyDescent="0.2">
      <c r="A36" s="166" t="str">
        <f>IF(連結実質赤字比率に係る赤字・黒字の構成分析!C$34="",NA(),連結実質赤字比率に係る赤字・黒字の構成分析!C$34)</f>
        <v>一般会計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6.95</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4.5999999999999996</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2.2999999999999998</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7.45</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5.91</v>
      </c>
    </row>
    <row r="39" spans="1:16" x14ac:dyDescent="0.2">
      <c r="A39" s="139" t="s">
        <v>60</v>
      </c>
    </row>
    <row r="40" spans="1:16" x14ac:dyDescent="0.2">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2">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2">
      <c r="A42" s="167" t="s">
        <v>63</v>
      </c>
      <c r="B42" s="167"/>
      <c r="C42" s="167"/>
      <c r="D42" s="167">
        <f>'実質公債費比率（分子）の構造'!K$52</f>
        <v>436</v>
      </c>
      <c r="E42" s="167"/>
      <c r="F42" s="167"/>
      <c r="G42" s="167">
        <f>'実質公債費比率（分子）の構造'!L$52</f>
        <v>438</v>
      </c>
      <c r="H42" s="167"/>
      <c r="I42" s="167"/>
      <c r="J42" s="167">
        <f>'実質公債費比率（分子）の構造'!M$52</f>
        <v>436</v>
      </c>
      <c r="K42" s="167"/>
      <c r="L42" s="167"/>
      <c r="M42" s="167">
        <f>'実質公債費比率（分子）の構造'!N$52</f>
        <v>448</v>
      </c>
      <c r="N42" s="167"/>
      <c r="O42" s="167"/>
      <c r="P42" s="167">
        <f>'実質公債費比率（分子）の構造'!O$52</f>
        <v>452</v>
      </c>
    </row>
    <row r="43" spans="1:16" x14ac:dyDescent="0.2">
      <c r="A43" s="167" t="s">
        <v>64</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2">
      <c r="A44" s="167" t="s">
        <v>65</v>
      </c>
      <c r="B44" s="167">
        <f>'実質公債費比率（分子）の構造'!K$50</f>
        <v>47</v>
      </c>
      <c r="C44" s="167"/>
      <c r="D44" s="167"/>
      <c r="E44" s="167">
        <f>'実質公債費比率（分子）の構造'!L$50</f>
        <v>50</v>
      </c>
      <c r="F44" s="167"/>
      <c r="G44" s="167"/>
      <c r="H44" s="167">
        <f>'実質公債費比率（分子）の構造'!M$50</f>
        <v>50</v>
      </c>
      <c r="I44" s="167"/>
      <c r="J44" s="167"/>
      <c r="K44" s="167">
        <f>'実質公債費比率（分子）の構造'!N$50</f>
        <v>49</v>
      </c>
      <c r="L44" s="167"/>
      <c r="M44" s="167"/>
      <c r="N44" s="167">
        <f>'実質公債費比率（分子）の構造'!O$50</f>
        <v>49</v>
      </c>
      <c r="O44" s="167"/>
      <c r="P44" s="167"/>
    </row>
    <row r="45" spans="1:16" x14ac:dyDescent="0.2">
      <c r="A45" s="167" t="s">
        <v>66</v>
      </c>
      <c r="B45" s="167">
        <f>'実質公債費比率（分子）の構造'!K$49</f>
        <v>32</v>
      </c>
      <c r="C45" s="167"/>
      <c r="D45" s="167"/>
      <c r="E45" s="167">
        <f>'実質公債費比率（分子）の構造'!L$49</f>
        <v>37</v>
      </c>
      <c r="F45" s="167"/>
      <c r="G45" s="167"/>
      <c r="H45" s="167">
        <f>'実質公債費比率（分子）の構造'!M$49</f>
        <v>39</v>
      </c>
      <c r="I45" s="167"/>
      <c r="J45" s="167"/>
      <c r="K45" s="167">
        <f>'実質公債費比率（分子）の構造'!N$49</f>
        <v>30</v>
      </c>
      <c r="L45" s="167"/>
      <c r="M45" s="167"/>
      <c r="N45" s="167">
        <f>'実質公債費比率（分子）の構造'!O$49</f>
        <v>30</v>
      </c>
      <c r="O45" s="167"/>
      <c r="P45" s="167"/>
    </row>
    <row r="46" spans="1:16" x14ac:dyDescent="0.2">
      <c r="A46" s="167" t="s">
        <v>67</v>
      </c>
      <c r="B46" s="167">
        <f>'実質公債費比率（分子）の構造'!K$48</f>
        <v>135</v>
      </c>
      <c r="C46" s="167"/>
      <c r="D46" s="167"/>
      <c r="E46" s="167">
        <f>'実質公債費比率（分子）の構造'!L$48</f>
        <v>135</v>
      </c>
      <c r="F46" s="167"/>
      <c r="G46" s="167"/>
      <c r="H46" s="167">
        <f>'実質公債費比率（分子）の構造'!M$48</f>
        <v>137</v>
      </c>
      <c r="I46" s="167"/>
      <c r="J46" s="167"/>
      <c r="K46" s="167">
        <f>'実質公債費比率（分子）の構造'!N$48</f>
        <v>135</v>
      </c>
      <c r="L46" s="167"/>
      <c r="M46" s="167"/>
      <c r="N46" s="167">
        <f>'実質公債費比率（分子）の構造'!O$48</f>
        <v>134</v>
      </c>
      <c r="O46" s="167"/>
      <c r="P46" s="167"/>
    </row>
    <row r="47" spans="1:16" x14ac:dyDescent="0.2">
      <c r="A47" s="167" t="s">
        <v>68</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2">
      <c r="A48" s="167" t="s">
        <v>69</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2">
      <c r="A49" s="167" t="s">
        <v>70</v>
      </c>
      <c r="B49" s="167">
        <f>'実質公債費比率（分子）の構造'!K$45</f>
        <v>396</v>
      </c>
      <c r="C49" s="167"/>
      <c r="D49" s="167"/>
      <c r="E49" s="167">
        <f>'実質公債費比率（分子）の構造'!L$45</f>
        <v>393</v>
      </c>
      <c r="F49" s="167"/>
      <c r="G49" s="167"/>
      <c r="H49" s="167">
        <f>'実質公債費比率（分子）の構造'!M$45</f>
        <v>380</v>
      </c>
      <c r="I49" s="167"/>
      <c r="J49" s="167"/>
      <c r="K49" s="167">
        <f>'実質公債費比率（分子）の構造'!N$45</f>
        <v>404</v>
      </c>
      <c r="L49" s="167"/>
      <c r="M49" s="167"/>
      <c r="N49" s="167">
        <f>'実質公債費比率（分子）の構造'!O$45</f>
        <v>414</v>
      </c>
      <c r="O49" s="167"/>
      <c r="P49" s="167"/>
    </row>
    <row r="50" spans="1:16" x14ac:dyDescent="0.2">
      <c r="A50" s="167" t="s">
        <v>71</v>
      </c>
      <c r="B50" s="167" t="e">
        <f>NA()</f>
        <v>#N/A</v>
      </c>
      <c r="C50" s="167">
        <f>IF(ISNUMBER('実質公債費比率（分子）の構造'!K$53),'実質公債費比率（分子）の構造'!K$53,NA())</f>
        <v>174</v>
      </c>
      <c r="D50" s="167" t="e">
        <f>NA()</f>
        <v>#N/A</v>
      </c>
      <c r="E50" s="167" t="e">
        <f>NA()</f>
        <v>#N/A</v>
      </c>
      <c r="F50" s="167">
        <f>IF(ISNUMBER('実質公債費比率（分子）の構造'!L$53),'実質公債費比率（分子）の構造'!L$53,NA())</f>
        <v>177</v>
      </c>
      <c r="G50" s="167" t="e">
        <f>NA()</f>
        <v>#N/A</v>
      </c>
      <c r="H50" s="167" t="e">
        <f>NA()</f>
        <v>#N/A</v>
      </c>
      <c r="I50" s="167">
        <f>IF(ISNUMBER('実質公債費比率（分子）の構造'!M$53),'実質公債費比率（分子）の構造'!M$53,NA())</f>
        <v>170</v>
      </c>
      <c r="J50" s="167" t="e">
        <f>NA()</f>
        <v>#N/A</v>
      </c>
      <c r="K50" s="167" t="e">
        <f>NA()</f>
        <v>#N/A</v>
      </c>
      <c r="L50" s="167">
        <f>IF(ISNUMBER('実質公債費比率（分子）の構造'!N$53),'実質公債費比率（分子）の構造'!N$53,NA())</f>
        <v>170</v>
      </c>
      <c r="M50" s="167" t="e">
        <f>NA()</f>
        <v>#N/A</v>
      </c>
      <c r="N50" s="167" t="e">
        <f>NA()</f>
        <v>#N/A</v>
      </c>
      <c r="O50" s="167">
        <f>IF(ISNUMBER('実質公債費比率（分子）の構造'!O$53),'実質公債費比率（分子）の構造'!O$53,NA())</f>
        <v>175</v>
      </c>
      <c r="P50" s="167" t="e">
        <f>NA()</f>
        <v>#N/A</v>
      </c>
    </row>
    <row r="53" spans="1:16" x14ac:dyDescent="0.2">
      <c r="A53" s="139" t="s">
        <v>72</v>
      </c>
    </row>
    <row r="54" spans="1:16" x14ac:dyDescent="0.2">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2">
      <c r="A55" s="166"/>
      <c r="B55" s="166" t="s">
        <v>73</v>
      </c>
      <c r="C55" s="166"/>
      <c r="D55" s="166" t="s">
        <v>74</v>
      </c>
      <c r="E55" s="166" t="s">
        <v>73</v>
      </c>
      <c r="F55" s="166"/>
      <c r="G55" s="166" t="s">
        <v>74</v>
      </c>
      <c r="H55" s="166" t="s">
        <v>73</v>
      </c>
      <c r="I55" s="166"/>
      <c r="J55" s="166" t="s">
        <v>74</v>
      </c>
      <c r="K55" s="166" t="s">
        <v>73</v>
      </c>
      <c r="L55" s="166"/>
      <c r="M55" s="166" t="s">
        <v>74</v>
      </c>
      <c r="N55" s="166" t="s">
        <v>73</v>
      </c>
      <c r="O55" s="166"/>
      <c r="P55" s="166" t="s">
        <v>74</v>
      </c>
    </row>
    <row r="56" spans="1:16" x14ac:dyDescent="0.2">
      <c r="A56" s="166" t="s">
        <v>43</v>
      </c>
      <c r="B56" s="166"/>
      <c r="C56" s="166"/>
      <c r="D56" s="166">
        <f>'将来負担比率（分子）の構造'!I$52</f>
        <v>4642</v>
      </c>
      <c r="E56" s="166"/>
      <c r="F56" s="166"/>
      <c r="G56" s="166">
        <f>'将来負担比率（分子）の構造'!J$52</f>
        <v>4501</v>
      </c>
      <c r="H56" s="166"/>
      <c r="I56" s="166"/>
      <c r="J56" s="166">
        <f>'将来負担比率（分子）の構造'!K$52</f>
        <v>4346</v>
      </c>
      <c r="K56" s="166"/>
      <c r="L56" s="166"/>
      <c r="M56" s="166">
        <f>'将来負担比率（分子）の構造'!L$52</f>
        <v>4184</v>
      </c>
      <c r="N56" s="166"/>
      <c r="O56" s="166"/>
      <c r="P56" s="166">
        <f>'将来負担比率（分子）の構造'!M$52</f>
        <v>4021</v>
      </c>
    </row>
    <row r="57" spans="1:16" x14ac:dyDescent="0.2">
      <c r="A57" s="166" t="s">
        <v>42</v>
      </c>
      <c r="B57" s="166"/>
      <c r="C57" s="166"/>
      <c r="D57" s="166" t="str">
        <f>'将来負担比率（分子）の構造'!I$51</f>
        <v>-</v>
      </c>
      <c r="E57" s="166"/>
      <c r="F57" s="166"/>
      <c r="G57" s="166" t="str">
        <f>'将来負担比率（分子）の構造'!J$51</f>
        <v>-</v>
      </c>
      <c r="H57" s="166"/>
      <c r="I57" s="166"/>
      <c r="J57" s="166" t="str">
        <f>'将来負担比率（分子）の構造'!K$51</f>
        <v>-</v>
      </c>
      <c r="K57" s="166"/>
      <c r="L57" s="166"/>
      <c r="M57" s="166" t="str">
        <f>'将来負担比率（分子）の構造'!L$51</f>
        <v>-</v>
      </c>
      <c r="N57" s="166"/>
      <c r="O57" s="166"/>
      <c r="P57" s="166" t="str">
        <f>'将来負担比率（分子）の構造'!M$51</f>
        <v>-</v>
      </c>
    </row>
    <row r="58" spans="1:16" x14ac:dyDescent="0.2">
      <c r="A58" s="166" t="s">
        <v>41</v>
      </c>
      <c r="B58" s="166"/>
      <c r="C58" s="166"/>
      <c r="D58" s="166">
        <f>'将来負担比率（分子）の構造'!I$50</f>
        <v>2296</v>
      </c>
      <c r="E58" s="166"/>
      <c r="F58" s="166"/>
      <c r="G58" s="166">
        <f>'将来負担比率（分子）の構造'!J$50</f>
        <v>2447</v>
      </c>
      <c r="H58" s="166"/>
      <c r="I58" s="166"/>
      <c r="J58" s="166">
        <f>'将来負担比率（分子）の構造'!K$50</f>
        <v>2267</v>
      </c>
      <c r="K58" s="166"/>
      <c r="L58" s="166"/>
      <c r="M58" s="166">
        <f>'将来負担比率（分子）の構造'!L$50</f>
        <v>2411</v>
      </c>
      <c r="N58" s="166"/>
      <c r="O58" s="166"/>
      <c r="P58" s="166">
        <f>'将来負担比率（分子）の構造'!M$50</f>
        <v>2690</v>
      </c>
    </row>
    <row r="59" spans="1:16" x14ac:dyDescent="0.2">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2">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2">
      <c r="A61" s="166" t="s">
        <v>36</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2">
      <c r="A62" s="166" t="s">
        <v>35</v>
      </c>
      <c r="B62" s="166">
        <f>'将来負担比率（分子）の構造'!I$45</f>
        <v>1492</v>
      </c>
      <c r="C62" s="166"/>
      <c r="D62" s="166"/>
      <c r="E62" s="166">
        <f>'将来負担比率（分子）の構造'!J$45</f>
        <v>1300</v>
      </c>
      <c r="F62" s="166"/>
      <c r="G62" s="166"/>
      <c r="H62" s="166">
        <f>'将来負担比率（分子）の構造'!K$45</f>
        <v>1275</v>
      </c>
      <c r="I62" s="166"/>
      <c r="J62" s="166"/>
      <c r="K62" s="166">
        <f>'将来負担比率（分子）の構造'!L$45</f>
        <v>1235</v>
      </c>
      <c r="L62" s="166"/>
      <c r="M62" s="166"/>
      <c r="N62" s="166">
        <f>'将来負担比率（分子）の構造'!M$45</f>
        <v>1180</v>
      </c>
      <c r="O62" s="166"/>
      <c r="P62" s="166"/>
    </row>
    <row r="63" spans="1:16" x14ac:dyDescent="0.2">
      <c r="A63" s="166" t="s">
        <v>34</v>
      </c>
      <c r="B63" s="166">
        <f>'将来負担比率（分子）の構造'!I$44</f>
        <v>263</v>
      </c>
      <c r="C63" s="166"/>
      <c r="D63" s="166"/>
      <c r="E63" s="166">
        <f>'将来負担比率（分子）の構造'!J$44</f>
        <v>255</v>
      </c>
      <c r="F63" s="166"/>
      <c r="G63" s="166"/>
      <c r="H63" s="166">
        <f>'将来負担比率（分子）の構造'!K$44</f>
        <v>258</v>
      </c>
      <c r="I63" s="166"/>
      <c r="J63" s="166"/>
      <c r="K63" s="166">
        <f>'将来負担比率（分子）の構造'!L$44</f>
        <v>257</v>
      </c>
      <c r="L63" s="166"/>
      <c r="M63" s="166"/>
      <c r="N63" s="166">
        <f>'将来負担比率（分子）の構造'!M$44</f>
        <v>254</v>
      </c>
      <c r="O63" s="166"/>
      <c r="P63" s="166"/>
    </row>
    <row r="64" spans="1:16" x14ac:dyDescent="0.2">
      <c r="A64" s="166" t="s">
        <v>33</v>
      </c>
      <c r="B64" s="166">
        <f>'将来負担比率（分子）の構造'!I$43</f>
        <v>1178</v>
      </c>
      <c r="C64" s="166"/>
      <c r="D64" s="166"/>
      <c r="E64" s="166">
        <f>'将来負担比率（分子）の構造'!J$43</f>
        <v>1079</v>
      </c>
      <c r="F64" s="166"/>
      <c r="G64" s="166"/>
      <c r="H64" s="166">
        <f>'将来負担比率（分子）の構造'!K$43</f>
        <v>972</v>
      </c>
      <c r="I64" s="166"/>
      <c r="J64" s="166"/>
      <c r="K64" s="166">
        <f>'将来負担比率（分子）の構造'!L$43</f>
        <v>854</v>
      </c>
      <c r="L64" s="166"/>
      <c r="M64" s="166"/>
      <c r="N64" s="166">
        <f>'将来負担比率（分子）の構造'!M$43</f>
        <v>738</v>
      </c>
      <c r="O64" s="166"/>
      <c r="P64" s="166"/>
    </row>
    <row r="65" spans="1:16" x14ac:dyDescent="0.2">
      <c r="A65" s="166" t="s">
        <v>32</v>
      </c>
      <c r="B65" s="166">
        <f>'将来負担比率（分子）の構造'!I$42</f>
        <v>665</v>
      </c>
      <c r="C65" s="166"/>
      <c r="D65" s="166"/>
      <c r="E65" s="166">
        <f>'将来負担比率（分子）の構造'!J$42</f>
        <v>618</v>
      </c>
      <c r="F65" s="166"/>
      <c r="G65" s="166"/>
      <c r="H65" s="166">
        <f>'将来負担比率（分子）の構造'!K$42</f>
        <v>571</v>
      </c>
      <c r="I65" s="166"/>
      <c r="J65" s="166"/>
      <c r="K65" s="166">
        <f>'将来負担比率（分子）の構造'!L$42</f>
        <v>524</v>
      </c>
      <c r="L65" s="166"/>
      <c r="M65" s="166"/>
      <c r="N65" s="166">
        <f>'将来負担比率（分子）の構造'!M$42</f>
        <v>476</v>
      </c>
      <c r="O65" s="166"/>
      <c r="P65" s="166"/>
    </row>
    <row r="66" spans="1:16" x14ac:dyDescent="0.2">
      <c r="A66" s="166" t="s">
        <v>31</v>
      </c>
      <c r="B66" s="166">
        <f>'将来負担比率（分子）の構造'!I$41</f>
        <v>4280</v>
      </c>
      <c r="C66" s="166"/>
      <c r="D66" s="166"/>
      <c r="E66" s="166">
        <f>'将来負担比率（分子）の構造'!J$41</f>
        <v>4194</v>
      </c>
      <c r="F66" s="166"/>
      <c r="G66" s="166"/>
      <c r="H66" s="166">
        <f>'将来負担比率（分子）の構造'!K$41</f>
        <v>4115</v>
      </c>
      <c r="I66" s="166"/>
      <c r="J66" s="166"/>
      <c r="K66" s="166">
        <f>'将来負担比率（分子）の構造'!L$41</f>
        <v>4011</v>
      </c>
      <c r="L66" s="166"/>
      <c r="M66" s="166"/>
      <c r="N66" s="166">
        <f>'将来負担比率（分子）の構造'!M$41</f>
        <v>4011</v>
      </c>
      <c r="O66" s="166"/>
      <c r="P66" s="166"/>
    </row>
    <row r="67" spans="1:16" x14ac:dyDescent="0.2">
      <c r="A67" s="166" t="s">
        <v>75</v>
      </c>
      <c r="B67" s="166" t="e">
        <f>NA()</f>
        <v>#N/A</v>
      </c>
      <c r="C67" s="166">
        <f>IF(ISNUMBER('将来負担比率（分子）の構造'!I$53), IF('将来負担比率（分子）の構造'!I$53 &lt; 0, 0, '将来負担比率（分子）の構造'!I$53), NA())</f>
        <v>941</v>
      </c>
      <c r="D67" s="166" t="e">
        <f>NA()</f>
        <v>#N/A</v>
      </c>
      <c r="E67" s="166" t="e">
        <f>NA()</f>
        <v>#N/A</v>
      </c>
      <c r="F67" s="166">
        <f>IF(ISNUMBER('将来負担比率（分子）の構造'!J$53), IF('将来負担比率（分子）の構造'!J$53 &lt; 0, 0, '将来負担比率（分子）の構造'!J$53), NA())</f>
        <v>499</v>
      </c>
      <c r="G67" s="166" t="e">
        <f>NA()</f>
        <v>#N/A</v>
      </c>
      <c r="H67" s="166" t="e">
        <f>NA()</f>
        <v>#N/A</v>
      </c>
      <c r="I67" s="166">
        <f>IF(ISNUMBER('将来負担比率（分子）の構造'!K$53), IF('将来負担比率（分子）の構造'!K$53 &lt; 0, 0, '将来負担比率（分子）の構造'!K$53), NA())</f>
        <v>578</v>
      </c>
      <c r="J67" s="166" t="e">
        <f>NA()</f>
        <v>#N/A</v>
      </c>
      <c r="K67" s="166" t="e">
        <f>NA()</f>
        <v>#N/A</v>
      </c>
      <c r="L67" s="166">
        <f>IF(ISNUMBER('将来負担比率（分子）の構造'!L$53), IF('将来負担比率（分子）の構造'!L$53 &lt; 0, 0, '将来負担比率（分子）の構造'!L$53), NA())</f>
        <v>285</v>
      </c>
      <c r="M67" s="166" t="e">
        <f>NA()</f>
        <v>#N/A</v>
      </c>
      <c r="N67" s="166" t="e">
        <f>NA()</f>
        <v>#N/A</v>
      </c>
      <c r="O67" s="166">
        <f>IF(ISNUMBER('将来負担比率（分子）の構造'!M$53), IF('将来負担比率（分子）の構造'!M$53 &lt; 0, 0, '将来負担比率（分子）の構造'!M$53), NA())</f>
        <v>0</v>
      </c>
      <c r="P67" s="166" t="e">
        <f>NA()</f>
        <v>#N/A</v>
      </c>
    </row>
    <row r="70" spans="1:16" x14ac:dyDescent="0.2">
      <c r="A70" s="168" t="s">
        <v>76</v>
      </c>
      <c r="B70" s="168"/>
      <c r="C70" s="168"/>
      <c r="D70" s="168"/>
      <c r="E70" s="168"/>
      <c r="F70" s="168"/>
    </row>
    <row r="71" spans="1:16" x14ac:dyDescent="0.2">
      <c r="A71" s="169"/>
      <c r="B71" s="169" t="str">
        <f>基金残高に係る経年分析!F54</f>
        <v>R01</v>
      </c>
      <c r="C71" s="169" t="str">
        <f>基金残高に係る経年分析!G54</f>
        <v>R02</v>
      </c>
      <c r="D71" s="169" t="str">
        <f>基金残高に係る経年分析!H54</f>
        <v>R03</v>
      </c>
    </row>
    <row r="72" spans="1:16" x14ac:dyDescent="0.2">
      <c r="A72" s="169" t="s">
        <v>77</v>
      </c>
      <c r="B72" s="170">
        <f>基金残高に係る経年分析!F55</f>
        <v>991</v>
      </c>
      <c r="C72" s="170">
        <f>基金残高に係る経年分析!G55</f>
        <v>1188</v>
      </c>
      <c r="D72" s="170">
        <f>基金残高に係る経年分析!H55</f>
        <v>1316</v>
      </c>
    </row>
    <row r="73" spans="1:16" x14ac:dyDescent="0.2">
      <c r="A73" s="169" t="s">
        <v>78</v>
      </c>
      <c r="B73" s="170">
        <f>基金残高に係る経年分析!F56</f>
        <v>30</v>
      </c>
      <c r="C73" s="170">
        <f>基金残高に係る経年分析!G56</f>
        <v>30</v>
      </c>
      <c r="D73" s="170">
        <f>基金残高に係る経年分析!H56</f>
        <v>77</v>
      </c>
    </row>
    <row r="74" spans="1:16" x14ac:dyDescent="0.2">
      <c r="A74" s="169" t="s">
        <v>79</v>
      </c>
      <c r="B74" s="170">
        <f>基金残高に係る経年分析!F57</f>
        <v>883</v>
      </c>
      <c r="C74" s="170">
        <f>基金残高に係る経年分析!G57</f>
        <v>824</v>
      </c>
      <c r="D74" s="170">
        <f>基金残高に係る経年分析!H57</f>
        <v>909</v>
      </c>
    </row>
  </sheetData>
  <sheetProtection algorithmName="SHA-512" hashValue="RCHGxa4N9K6hgvsLyveKtPRXdmDCYQQdO0VG55OktWog6oxQkjJoUEhHIj0/vh+56sYo30DYJeGhL4rt34j1pg==" saltValue="W4dT2BOL9SNvYvP8TYlHQ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D27C4C-3722-4980-B9A1-317877B71E42}">
  <sheetPr>
    <pageSetUpPr fitToPage="1"/>
  </sheetPr>
  <dimension ref="B1:EM50"/>
  <sheetViews>
    <sheetView showGridLines="0" zoomScaleNormal="100" workbookViewId="0"/>
  </sheetViews>
  <sheetFormatPr defaultColWidth="0" defaultRowHeight="11.25" customHeight="1" zeroHeight="1" x14ac:dyDescent="0.2"/>
  <cols>
    <col min="1" max="1" width="1.6640625" style="205" customWidth="1"/>
    <col min="2" max="2" width="2.33203125" style="205" customWidth="1"/>
    <col min="3" max="16" width="2.6640625" style="205" customWidth="1"/>
    <col min="17" max="17" width="2.33203125" style="205" customWidth="1"/>
    <col min="18" max="95" width="1.6640625" style="205" customWidth="1"/>
    <col min="96" max="133" width="1.6640625" style="212" customWidth="1"/>
    <col min="134" max="143" width="1.6640625" style="205" customWidth="1"/>
    <col min="144" max="16384" width="0" style="205" hidden="1"/>
  </cols>
  <sheetData>
    <row r="1" spans="2:143" ht="22.5" customHeight="1" thickBot="1" x14ac:dyDescent="0.25">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86" t="s">
        <v>212</v>
      </c>
      <c r="DI1" s="587"/>
      <c r="DJ1" s="587"/>
      <c r="DK1" s="587"/>
      <c r="DL1" s="587"/>
      <c r="DM1" s="587"/>
      <c r="DN1" s="588"/>
      <c r="DO1" s="205"/>
      <c r="DP1" s="586" t="s">
        <v>213</v>
      </c>
      <c r="DQ1" s="587"/>
      <c r="DR1" s="587"/>
      <c r="DS1" s="587"/>
      <c r="DT1" s="587"/>
      <c r="DU1" s="587"/>
      <c r="DV1" s="587"/>
      <c r="DW1" s="587"/>
      <c r="DX1" s="587"/>
      <c r="DY1" s="587"/>
      <c r="DZ1" s="587"/>
      <c r="EA1" s="587"/>
      <c r="EB1" s="587"/>
      <c r="EC1" s="588"/>
      <c r="ED1" s="204"/>
      <c r="EE1" s="204"/>
      <c r="EF1" s="204"/>
      <c r="EG1" s="204"/>
      <c r="EH1" s="204"/>
      <c r="EI1" s="204"/>
      <c r="EJ1" s="204"/>
      <c r="EK1" s="204"/>
      <c r="EL1" s="204"/>
      <c r="EM1" s="204"/>
    </row>
    <row r="2" spans="2:143" ht="22.5" customHeight="1" x14ac:dyDescent="0.2">
      <c r="B2" s="206" t="s">
        <v>214</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589" t="s">
        <v>215</v>
      </c>
      <c r="C3" s="590"/>
      <c r="D3" s="590"/>
      <c r="E3" s="590"/>
      <c r="F3" s="590"/>
      <c r="G3" s="590"/>
      <c r="H3" s="590"/>
      <c r="I3" s="590"/>
      <c r="J3" s="590"/>
      <c r="K3" s="590"/>
      <c r="L3" s="590"/>
      <c r="M3" s="590"/>
      <c r="N3" s="590"/>
      <c r="O3" s="590"/>
      <c r="P3" s="590"/>
      <c r="Q3" s="590"/>
      <c r="R3" s="590"/>
      <c r="S3" s="590"/>
      <c r="T3" s="590"/>
      <c r="U3" s="590"/>
      <c r="V3" s="590"/>
      <c r="W3" s="590"/>
      <c r="X3" s="590"/>
      <c r="Y3" s="590"/>
      <c r="Z3" s="590"/>
      <c r="AA3" s="590"/>
      <c r="AB3" s="590"/>
      <c r="AC3" s="590"/>
      <c r="AD3" s="590"/>
      <c r="AE3" s="590"/>
      <c r="AF3" s="590"/>
      <c r="AG3" s="590"/>
      <c r="AH3" s="590"/>
      <c r="AI3" s="590"/>
      <c r="AJ3" s="590"/>
      <c r="AK3" s="590"/>
      <c r="AL3" s="590"/>
      <c r="AM3" s="590"/>
      <c r="AN3" s="590"/>
      <c r="AO3" s="590"/>
      <c r="AP3" s="589" t="s">
        <v>216</v>
      </c>
      <c r="AQ3" s="590"/>
      <c r="AR3" s="590"/>
      <c r="AS3" s="590"/>
      <c r="AT3" s="590"/>
      <c r="AU3" s="590"/>
      <c r="AV3" s="590"/>
      <c r="AW3" s="590"/>
      <c r="AX3" s="590"/>
      <c r="AY3" s="590"/>
      <c r="AZ3" s="590"/>
      <c r="BA3" s="590"/>
      <c r="BB3" s="590"/>
      <c r="BC3" s="590"/>
      <c r="BD3" s="590"/>
      <c r="BE3" s="590"/>
      <c r="BF3" s="590"/>
      <c r="BG3" s="590"/>
      <c r="BH3" s="590"/>
      <c r="BI3" s="590"/>
      <c r="BJ3" s="590"/>
      <c r="BK3" s="590"/>
      <c r="BL3" s="590"/>
      <c r="BM3" s="590"/>
      <c r="BN3" s="590"/>
      <c r="BO3" s="590"/>
      <c r="BP3" s="590"/>
      <c r="BQ3" s="590"/>
      <c r="BR3" s="590"/>
      <c r="BS3" s="590"/>
      <c r="BT3" s="590"/>
      <c r="BU3" s="590"/>
      <c r="BV3" s="590"/>
      <c r="BW3" s="590"/>
      <c r="BX3" s="590"/>
      <c r="BY3" s="590"/>
      <c r="BZ3" s="590"/>
      <c r="CA3" s="590"/>
      <c r="CB3" s="591"/>
      <c r="CD3" s="589" t="s">
        <v>217</v>
      </c>
      <c r="CE3" s="590"/>
      <c r="CF3" s="590"/>
      <c r="CG3" s="590"/>
      <c r="CH3" s="590"/>
      <c r="CI3" s="590"/>
      <c r="CJ3" s="590"/>
      <c r="CK3" s="590"/>
      <c r="CL3" s="590"/>
      <c r="CM3" s="590"/>
      <c r="CN3" s="590"/>
      <c r="CO3" s="590"/>
      <c r="CP3" s="590"/>
      <c r="CQ3" s="590"/>
      <c r="CR3" s="590"/>
      <c r="CS3" s="590"/>
      <c r="CT3" s="590"/>
      <c r="CU3" s="590"/>
      <c r="CV3" s="590"/>
      <c r="CW3" s="590"/>
      <c r="CX3" s="590"/>
      <c r="CY3" s="590"/>
      <c r="CZ3" s="590"/>
      <c r="DA3" s="590"/>
      <c r="DB3" s="590"/>
      <c r="DC3" s="590"/>
      <c r="DD3" s="590"/>
      <c r="DE3" s="590"/>
      <c r="DF3" s="590"/>
      <c r="DG3" s="590"/>
      <c r="DH3" s="590"/>
      <c r="DI3" s="590"/>
      <c r="DJ3" s="590"/>
      <c r="DK3" s="590"/>
      <c r="DL3" s="590"/>
      <c r="DM3" s="590"/>
      <c r="DN3" s="590"/>
      <c r="DO3" s="590"/>
      <c r="DP3" s="590"/>
      <c r="DQ3" s="590"/>
      <c r="DR3" s="590"/>
      <c r="DS3" s="590"/>
      <c r="DT3" s="590"/>
      <c r="DU3" s="590"/>
      <c r="DV3" s="590"/>
      <c r="DW3" s="590"/>
      <c r="DX3" s="590"/>
      <c r="DY3" s="590"/>
      <c r="DZ3" s="590"/>
      <c r="EA3" s="590"/>
      <c r="EB3" s="590"/>
      <c r="EC3" s="591"/>
    </row>
    <row r="4" spans="2:143" ht="11.25" customHeight="1" x14ac:dyDescent="0.2">
      <c r="B4" s="589" t="s">
        <v>1</v>
      </c>
      <c r="C4" s="590"/>
      <c r="D4" s="590"/>
      <c r="E4" s="590"/>
      <c r="F4" s="590"/>
      <c r="G4" s="590"/>
      <c r="H4" s="590"/>
      <c r="I4" s="590"/>
      <c r="J4" s="590"/>
      <c r="K4" s="590"/>
      <c r="L4" s="590"/>
      <c r="M4" s="590"/>
      <c r="N4" s="590"/>
      <c r="O4" s="590"/>
      <c r="P4" s="590"/>
      <c r="Q4" s="591"/>
      <c r="R4" s="589" t="s">
        <v>218</v>
      </c>
      <c r="S4" s="590"/>
      <c r="T4" s="590"/>
      <c r="U4" s="590"/>
      <c r="V4" s="590"/>
      <c r="W4" s="590"/>
      <c r="X4" s="590"/>
      <c r="Y4" s="591"/>
      <c r="Z4" s="589" t="s">
        <v>219</v>
      </c>
      <c r="AA4" s="590"/>
      <c r="AB4" s="590"/>
      <c r="AC4" s="591"/>
      <c r="AD4" s="589" t="s">
        <v>220</v>
      </c>
      <c r="AE4" s="590"/>
      <c r="AF4" s="590"/>
      <c r="AG4" s="590"/>
      <c r="AH4" s="590"/>
      <c r="AI4" s="590"/>
      <c r="AJ4" s="590"/>
      <c r="AK4" s="591"/>
      <c r="AL4" s="589" t="s">
        <v>219</v>
      </c>
      <c r="AM4" s="590"/>
      <c r="AN4" s="590"/>
      <c r="AO4" s="591"/>
      <c r="AP4" s="592" t="s">
        <v>221</v>
      </c>
      <c r="AQ4" s="592"/>
      <c r="AR4" s="592"/>
      <c r="AS4" s="592"/>
      <c r="AT4" s="592"/>
      <c r="AU4" s="592"/>
      <c r="AV4" s="592"/>
      <c r="AW4" s="592"/>
      <c r="AX4" s="592"/>
      <c r="AY4" s="592"/>
      <c r="AZ4" s="592"/>
      <c r="BA4" s="592"/>
      <c r="BB4" s="592"/>
      <c r="BC4" s="592"/>
      <c r="BD4" s="592"/>
      <c r="BE4" s="592"/>
      <c r="BF4" s="592"/>
      <c r="BG4" s="592" t="s">
        <v>222</v>
      </c>
      <c r="BH4" s="592"/>
      <c r="BI4" s="592"/>
      <c r="BJ4" s="592"/>
      <c r="BK4" s="592"/>
      <c r="BL4" s="592"/>
      <c r="BM4" s="592"/>
      <c r="BN4" s="592"/>
      <c r="BO4" s="592" t="s">
        <v>219</v>
      </c>
      <c r="BP4" s="592"/>
      <c r="BQ4" s="592"/>
      <c r="BR4" s="592"/>
      <c r="BS4" s="592" t="s">
        <v>223</v>
      </c>
      <c r="BT4" s="592"/>
      <c r="BU4" s="592"/>
      <c r="BV4" s="592"/>
      <c r="BW4" s="592"/>
      <c r="BX4" s="592"/>
      <c r="BY4" s="592"/>
      <c r="BZ4" s="592"/>
      <c r="CA4" s="592"/>
      <c r="CB4" s="592"/>
      <c r="CD4" s="589" t="s">
        <v>224</v>
      </c>
      <c r="CE4" s="590"/>
      <c r="CF4" s="590"/>
      <c r="CG4" s="590"/>
      <c r="CH4" s="590"/>
      <c r="CI4" s="590"/>
      <c r="CJ4" s="590"/>
      <c r="CK4" s="590"/>
      <c r="CL4" s="590"/>
      <c r="CM4" s="590"/>
      <c r="CN4" s="590"/>
      <c r="CO4" s="590"/>
      <c r="CP4" s="590"/>
      <c r="CQ4" s="590"/>
      <c r="CR4" s="590"/>
      <c r="CS4" s="590"/>
      <c r="CT4" s="590"/>
      <c r="CU4" s="590"/>
      <c r="CV4" s="590"/>
      <c r="CW4" s="590"/>
      <c r="CX4" s="590"/>
      <c r="CY4" s="590"/>
      <c r="CZ4" s="590"/>
      <c r="DA4" s="590"/>
      <c r="DB4" s="590"/>
      <c r="DC4" s="590"/>
      <c r="DD4" s="590"/>
      <c r="DE4" s="590"/>
      <c r="DF4" s="590"/>
      <c r="DG4" s="590"/>
      <c r="DH4" s="590"/>
      <c r="DI4" s="590"/>
      <c r="DJ4" s="590"/>
      <c r="DK4" s="590"/>
      <c r="DL4" s="590"/>
      <c r="DM4" s="590"/>
      <c r="DN4" s="590"/>
      <c r="DO4" s="590"/>
      <c r="DP4" s="590"/>
      <c r="DQ4" s="590"/>
      <c r="DR4" s="590"/>
      <c r="DS4" s="590"/>
      <c r="DT4" s="590"/>
      <c r="DU4" s="590"/>
      <c r="DV4" s="590"/>
      <c r="DW4" s="590"/>
      <c r="DX4" s="590"/>
      <c r="DY4" s="590"/>
      <c r="DZ4" s="590"/>
      <c r="EA4" s="590"/>
      <c r="EB4" s="590"/>
      <c r="EC4" s="591"/>
    </row>
    <row r="5" spans="2:143" ht="11.25" customHeight="1" x14ac:dyDescent="0.2">
      <c r="B5" s="593" t="s">
        <v>225</v>
      </c>
      <c r="C5" s="594"/>
      <c r="D5" s="594"/>
      <c r="E5" s="594"/>
      <c r="F5" s="594"/>
      <c r="G5" s="594"/>
      <c r="H5" s="594"/>
      <c r="I5" s="594"/>
      <c r="J5" s="594"/>
      <c r="K5" s="594"/>
      <c r="L5" s="594"/>
      <c r="M5" s="594"/>
      <c r="N5" s="594"/>
      <c r="O5" s="594"/>
      <c r="P5" s="594"/>
      <c r="Q5" s="595"/>
      <c r="R5" s="596">
        <v>1099065</v>
      </c>
      <c r="S5" s="597"/>
      <c r="T5" s="597"/>
      <c r="U5" s="597"/>
      <c r="V5" s="597"/>
      <c r="W5" s="597"/>
      <c r="X5" s="597"/>
      <c r="Y5" s="598"/>
      <c r="Z5" s="599">
        <v>18</v>
      </c>
      <c r="AA5" s="599"/>
      <c r="AB5" s="599"/>
      <c r="AC5" s="599"/>
      <c r="AD5" s="600">
        <v>1099065</v>
      </c>
      <c r="AE5" s="600"/>
      <c r="AF5" s="600"/>
      <c r="AG5" s="600"/>
      <c r="AH5" s="600"/>
      <c r="AI5" s="600"/>
      <c r="AJ5" s="600"/>
      <c r="AK5" s="600"/>
      <c r="AL5" s="601">
        <v>32.700000000000003</v>
      </c>
      <c r="AM5" s="602"/>
      <c r="AN5" s="602"/>
      <c r="AO5" s="603"/>
      <c r="AP5" s="593" t="s">
        <v>226</v>
      </c>
      <c r="AQ5" s="594"/>
      <c r="AR5" s="594"/>
      <c r="AS5" s="594"/>
      <c r="AT5" s="594"/>
      <c r="AU5" s="594"/>
      <c r="AV5" s="594"/>
      <c r="AW5" s="594"/>
      <c r="AX5" s="594"/>
      <c r="AY5" s="594"/>
      <c r="AZ5" s="594"/>
      <c r="BA5" s="594"/>
      <c r="BB5" s="594"/>
      <c r="BC5" s="594"/>
      <c r="BD5" s="594"/>
      <c r="BE5" s="594"/>
      <c r="BF5" s="595"/>
      <c r="BG5" s="607">
        <v>1099065</v>
      </c>
      <c r="BH5" s="608"/>
      <c r="BI5" s="608"/>
      <c r="BJ5" s="608"/>
      <c r="BK5" s="608"/>
      <c r="BL5" s="608"/>
      <c r="BM5" s="608"/>
      <c r="BN5" s="609"/>
      <c r="BO5" s="610">
        <v>100</v>
      </c>
      <c r="BP5" s="610"/>
      <c r="BQ5" s="610"/>
      <c r="BR5" s="610"/>
      <c r="BS5" s="611" t="s">
        <v>128</v>
      </c>
      <c r="BT5" s="611"/>
      <c r="BU5" s="611"/>
      <c r="BV5" s="611"/>
      <c r="BW5" s="611"/>
      <c r="BX5" s="611"/>
      <c r="BY5" s="611"/>
      <c r="BZ5" s="611"/>
      <c r="CA5" s="611"/>
      <c r="CB5" s="615"/>
      <c r="CD5" s="589" t="s">
        <v>221</v>
      </c>
      <c r="CE5" s="590"/>
      <c r="CF5" s="590"/>
      <c r="CG5" s="590"/>
      <c r="CH5" s="590"/>
      <c r="CI5" s="590"/>
      <c r="CJ5" s="590"/>
      <c r="CK5" s="590"/>
      <c r="CL5" s="590"/>
      <c r="CM5" s="590"/>
      <c r="CN5" s="590"/>
      <c r="CO5" s="590"/>
      <c r="CP5" s="590"/>
      <c r="CQ5" s="591"/>
      <c r="CR5" s="589" t="s">
        <v>227</v>
      </c>
      <c r="CS5" s="590"/>
      <c r="CT5" s="590"/>
      <c r="CU5" s="590"/>
      <c r="CV5" s="590"/>
      <c r="CW5" s="590"/>
      <c r="CX5" s="590"/>
      <c r="CY5" s="591"/>
      <c r="CZ5" s="589" t="s">
        <v>219</v>
      </c>
      <c r="DA5" s="590"/>
      <c r="DB5" s="590"/>
      <c r="DC5" s="591"/>
      <c r="DD5" s="589" t="s">
        <v>228</v>
      </c>
      <c r="DE5" s="590"/>
      <c r="DF5" s="590"/>
      <c r="DG5" s="590"/>
      <c r="DH5" s="590"/>
      <c r="DI5" s="590"/>
      <c r="DJ5" s="590"/>
      <c r="DK5" s="590"/>
      <c r="DL5" s="590"/>
      <c r="DM5" s="590"/>
      <c r="DN5" s="590"/>
      <c r="DO5" s="590"/>
      <c r="DP5" s="591"/>
      <c r="DQ5" s="589" t="s">
        <v>229</v>
      </c>
      <c r="DR5" s="590"/>
      <c r="DS5" s="590"/>
      <c r="DT5" s="590"/>
      <c r="DU5" s="590"/>
      <c r="DV5" s="590"/>
      <c r="DW5" s="590"/>
      <c r="DX5" s="590"/>
      <c r="DY5" s="590"/>
      <c r="DZ5" s="590"/>
      <c r="EA5" s="590"/>
      <c r="EB5" s="590"/>
      <c r="EC5" s="591"/>
    </row>
    <row r="6" spans="2:143" ht="11.25" customHeight="1" x14ac:dyDescent="0.2">
      <c r="B6" s="604" t="s">
        <v>230</v>
      </c>
      <c r="C6" s="605"/>
      <c r="D6" s="605"/>
      <c r="E6" s="605"/>
      <c r="F6" s="605"/>
      <c r="G6" s="605"/>
      <c r="H6" s="605"/>
      <c r="I6" s="605"/>
      <c r="J6" s="605"/>
      <c r="K6" s="605"/>
      <c r="L6" s="605"/>
      <c r="M6" s="605"/>
      <c r="N6" s="605"/>
      <c r="O6" s="605"/>
      <c r="P6" s="605"/>
      <c r="Q6" s="606"/>
      <c r="R6" s="607">
        <v>88786</v>
      </c>
      <c r="S6" s="608"/>
      <c r="T6" s="608"/>
      <c r="U6" s="608"/>
      <c r="V6" s="608"/>
      <c r="W6" s="608"/>
      <c r="X6" s="608"/>
      <c r="Y6" s="609"/>
      <c r="Z6" s="610">
        <v>1.5</v>
      </c>
      <c r="AA6" s="610"/>
      <c r="AB6" s="610"/>
      <c r="AC6" s="610"/>
      <c r="AD6" s="611">
        <v>88786</v>
      </c>
      <c r="AE6" s="611"/>
      <c r="AF6" s="611"/>
      <c r="AG6" s="611"/>
      <c r="AH6" s="611"/>
      <c r="AI6" s="611"/>
      <c r="AJ6" s="611"/>
      <c r="AK6" s="611"/>
      <c r="AL6" s="612">
        <v>2.6</v>
      </c>
      <c r="AM6" s="613"/>
      <c r="AN6" s="613"/>
      <c r="AO6" s="614"/>
      <c r="AP6" s="604" t="s">
        <v>231</v>
      </c>
      <c r="AQ6" s="605"/>
      <c r="AR6" s="605"/>
      <c r="AS6" s="605"/>
      <c r="AT6" s="605"/>
      <c r="AU6" s="605"/>
      <c r="AV6" s="605"/>
      <c r="AW6" s="605"/>
      <c r="AX6" s="605"/>
      <c r="AY6" s="605"/>
      <c r="AZ6" s="605"/>
      <c r="BA6" s="605"/>
      <c r="BB6" s="605"/>
      <c r="BC6" s="605"/>
      <c r="BD6" s="605"/>
      <c r="BE6" s="605"/>
      <c r="BF6" s="606"/>
      <c r="BG6" s="607">
        <v>1099065</v>
      </c>
      <c r="BH6" s="608"/>
      <c r="BI6" s="608"/>
      <c r="BJ6" s="608"/>
      <c r="BK6" s="608"/>
      <c r="BL6" s="608"/>
      <c r="BM6" s="608"/>
      <c r="BN6" s="609"/>
      <c r="BO6" s="610">
        <v>100</v>
      </c>
      <c r="BP6" s="610"/>
      <c r="BQ6" s="610"/>
      <c r="BR6" s="610"/>
      <c r="BS6" s="611" t="s">
        <v>128</v>
      </c>
      <c r="BT6" s="611"/>
      <c r="BU6" s="611"/>
      <c r="BV6" s="611"/>
      <c r="BW6" s="611"/>
      <c r="BX6" s="611"/>
      <c r="BY6" s="611"/>
      <c r="BZ6" s="611"/>
      <c r="CA6" s="611"/>
      <c r="CB6" s="615"/>
      <c r="CD6" s="593" t="s">
        <v>232</v>
      </c>
      <c r="CE6" s="594"/>
      <c r="CF6" s="594"/>
      <c r="CG6" s="594"/>
      <c r="CH6" s="594"/>
      <c r="CI6" s="594"/>
      <c r="CJ6" s="594"/>
      <c r="CK6" s="594"/>
      <c r="CL6" s="594"/>
      <c r="CM6" s="594"/>
      <c r="CN6" s="594"/>
      <c r="CO6" s="594"/>
      <c r="CP6" s="594"/>
      <c r="CQ6" s="595"/>
      <c r="CR6" s="607">
        <v>77855</v>
      </c>
      <c r="CS6" s="608"/>
      <c r="CT6" s="608"/>
      <c r="CU6" s="608"/>
      <c r="CV6" s="608"/>
      <c r="CW6" s="608"/>
      <c r="CX6" s="608"/>
      <c r="CY6" s="609"/>
      <c r="CZ6" s="601">
        <v>1.4</v>
      </c>
      <c r="DA6" s="602"/>
      <c r="DB6" s="602"/>
      <c r="DC6" s="618"/>
      <c r="DD6" s="616" t="s">
        <v>128</v>
      </c>
      <c r="DE6" s="608"/>
      <c r="DF6" s="608"/>
      <c r="DG6" s="608"/>
      <c r="DH6" s="608"/>
      <c r="DI6" s="608"/>
      <c r="DJ6" s="608"/>
      <c r="DK6" s="608"/>
      <c r="DL6" s="608"/>
      <c r="DM6" s="608"/>
      <c r="DN6" s="608"/>
      <c r="DO6" s="608"/>
      <c r="DP6" s="609"/>
      <c r="DQ6" s="616">
        <v>77855</v>
      </c>
      <c r="DR6" s="608"/>
      <c r="DS6" s="608"/>
      <c r="DT6" s="608"/>
      <c r="DU6" s="608"/>
      <c r="DV6" s="608"/>
      <c r="DW6" s="608"/>
      <c r="DX6" s="608"/>
      <c r="DY6" s="608"/>
      <c r="DZ6" s="608"/>
      <c r="EA6" s="608"/>
      <c r="EB6" s="608"/>
      <c r="EC6" s="617"/>
    </row>
    <row r="7" spans="2:143" ht="11.25" customHeight="1" x14ac:dyDescent="0.2">
      <c r="B7" s="604" t="s">
        <v>233</v>
      </c>
      <c r="C7" s="605"/>
      <c r="D7" s="605"/>
      <c r="E7" s="605"/>
      <c r="F7" s="605"/>
      <c r="G7" s="605"/>
      <c r="H7" s="605"/>
      <c r="I7" s="605"/>
      <c r="J7" s="605"/>
      <c r="K7" s="605"/>
      <c r="L7" s="605"/>
      <c r="M7" s="605"/>
      <c r="N7" s="605"/>
      <c r="O7" s="605"/>
      <c r="P7" s="605"/>
      <c r="Q7" s="606"/>
      <c r="R7" s="607">
        <v>527</v>
      </c>
      <c r="S7" s="608"/>
      <c r="T7" s="608"/>
      <c r="U7" s="608"/>
      <c r="V7" s="608"/>
      <c r="W7" s="608"/>
      <c r="X7" s="608"/>
      <c r="Y7" s="609"/>
      <c r="Z7" s="610">
        <v>0</v>
      </c>
      <c r="AA7" s="610"/>
      <c r="AB7" s="610"/>
      <c r="AC7" s="610"/>
      <c r="AD7" s="611">
        <v>527</v>
      </c>
      <c r="AE7" s="611"/>
      <c r="AF7" s="611"/>
      <c r="AG7" s="611"/>
      <c r="AH7" s="611"/>
      <c r="AI7" s="611"/>
      <c r="AJ7" s="611"/>
      <c r="AK7" s="611"/>
      <c r="AL7" s="612">
        <v>0</v>
      </c>
      <c r="AM7" s="613"/>
      <c r="AN7" s="613"/>
      <c r="AO7" s="614"/>
      <c r="AP7" s="604" t="s">
        <v>234</v>
      </c>
      <c r="AQ7" s="605"/>
      <c r="AR7" s="605"/>
      <c r="AS7" s="605"/>
      <c r="AT7" s="605"/>
      <c r="AU7" s="605"/>
      <c r="AV7" s="605"/>
      <c r="AW7" s="605"/>
      <c r="AX7" s="605"/>
      <c r="AY7" s="605"/>
      <c r="AZ7" s="605"/>
      <c r="BA7" s="605"/>
      <c r="BB7" s="605"/>
      <c r="BC7" s="605"/>
      <c r="BD7" s="605"/>
      <c r="BE7" s="605"/>
      <c r="BF7" s="606"/>
      <c r="BG7" s="607">
        <v>355563</v>
      </c>
      <c r="BH7" s="608"/>
      <c r="BI7" s="608"/>
      <c r="BJ7" s="608"/>
      <c r="BK7" s="608"/>
      <c r="BL7" s="608"/>
      <c r="BM7" s="608"/>
      <c r="BN7" s="609"/>
      <c r="BO7" s="610">
        <v>32.4</v>
      </c>
      <c r="BP7" s="610"/>
      <c r="BQ7" s="610"/>
      <c r="BR7" s="610"/>
      <c r="BS7" s="611" t="s">
        <v>128</v>
      </c>
      <c r="BT7" s="611"/>
      <c r="BU7" s="611"/>
      <c r="BV7" s="611"/>
      <c r="BW7" s="611"/>
      <c r="BX7" s="611"/>
      <c r="BY7" s="611"/>
      <c r="BZ7" s="611"/>
      <c r="CA7" s="611"/>
      <c r="CB7" s="615"/>
      <c r="CD7" s="604" t="s">
        <v>235</v>
      </c>
      <c r="CE7" s="605"/>
      <c r="CF7" s="605"/>
      <c r="CG7" s="605"/>
      <c r="CH7" s="605"/>
      <c r="CI7" s="605"/>
      <c r="CJ7" s="605"/>
      <c r="CK7" s="605"/>
      <c r="CL7" s="605"/>
      <c r="CM7" s="605"/>
      <c r="CN7" s="605"/>
      <c r="CO7" s="605"/>
      <c r="CP7" s="605"/>
      <c r="CQ7" s="606"/>
      <c r="CR7" s="607">
        <v>1952842</v>
      </c>
      <c r="CS7" s="608"/>
      <c r="CT7" s="608"/>
      <c r="CU7" s="608"/>
      <c r="CV7" s="608"/>
      <c r="CW7" s="608"/>
      <c r="CX7" s="608"/>
      <c r="CY7" s="609"/>
      <c r="CZ7" s="610">
        <v>34</v>
      </c>
      <c r="DA7" s="610"/>
      <c r="DB7" s="610"/>
      <c r="DC7" s="610"/>
      <c r="DD7" s="616">
        <v>229541</v>
      </c>
      <c r="DE7" s="608"/>
      <c r="DF7" s="608"/>
      <c r="DG7" s="608"/>
      <c r="DH7" s="608"/>
      <c r="DI7" s="608"/>
      <c r="DJ7" s="608"/>
      <c r="DK7" s="608"/>
      <c r="DL7" s="608"/>
      <c r="DM7" s="608"/>
      <c r="DN7" s="608"/>
      <c r="DO7" s="608"/>
      <c r="DP7" s="609"/>
      <c r="DQ7" s="616">
        <v>1309667</v>
      </c>
      <c r="DR7" s="608"/>
      <c r="DS7" s="608"/>
      <c r="DT7" s="608"/>
      <c r="DU7" s="608"/>
      <c r="DV7" s="608"/>
      <c r="DW7" s="608"/>
      <c r="DX7" s="608"/>
      <c r="DY7" s="608"/>
      <c r="DZ7" s="608"/>
      <c r="EA7" s="608"/>
      <c r="EB7" s="608"/>
      <c r="EC7" s="617"/>
    </row>
    <row r="8" spans="2:143" ht="11.25" customHeight="1" x14ac:dyDescent="0.2">
      <c r="B8" s="604" t="s">
        <v>236</v>
      </c>
      <c r="C8" s="605"/>
      <c r="D8" s="605"/>
      <c r="E8" s="605"/>
      <c r="F8" s="605"/>
      <c r="G8" s="605"/>
      <c r="H8" s="605"/>
      <c r="I8" s="605"/>
      <c r="J8" s="605"/>
      <c r="K8" s="605"/>
      <c r="L8" s="605"/>
      <c r="M8" s="605"/>
      <c r="N8" s="605"/>
      <c r="O8" s="605"/>
      <c r="P8" s="605"/>
      <c r="Q8" s="606"/>
      <c r="R8" s="607">
        <v>5422</v>
      </c>
      <c r="S8" s="608"/>
      <c r="T8" s="608"/>
      <c r="U8" s="608"/>
      <c r="V8" s="608"/>
      <c r="W8" s="608"/>
      <c r="X8" s="608"/>
      <c r="Y8" s="609"/>
      <c r="Z8" s="610">
        <v>0.1</v>
      </c>
      <c r="AA8" s="610"/>
      <c r="AB8" s="610"/>
      <c r="AC8" s="610"/>
      <c r="AD8" s="611">
        <v>5422</v>
      </c>
      <c r="AE8" s="611"/>
      <c r="AF8" s="611"/>
      <c r="AG8" s="611"/>
      <c r="AH8" s="611"/>
      <c r="AI8" s="611"/>
      <c r="AJ8" s="611"/>
      <c r="AK8" s="611"/>
      <c r="AL8" s="612">
        <v>0.2</v>
      </c>
      <c r="AM8" s="613"/>
      <c r="AN8" s="613"/>
      <c r="AO8" s="614"/>
      <c r="AP8" s="604" t="s">
        <v>237</v>
      </c>
      <c r="AQ8" s="605"/>
      <c r="AR8" s="605"/>
      <c r="AS8" s="605"/>
      <c r="AT8" s="605"/>
      <c r="AU8" s="605"/>
      <c r="AV8" s="605"/>
      <c r="AW8" s="605"/>
      <c r="AX8" s="605"/>
      <c r="AY8" s="605"/>
      <c r="AZ8" s="605"/>
      <c r="BA8" s="605"/>
      <c r="BB8" s="605"/>
      <c r="BC8" s="605"/>
      <c r="BD8" s="605"/>
      <c r="BE8" s="605"/>
      <c r="BF8" s="606"/>
      <c r="BG8" s="607">
        <v>14193</v>
      </c>
      <c r="BH8" s="608"/>
      <c r="BI8" s="608"/>
      <c r="BJ8" s="608"/>
      <c r="BK8" s="608"/>
      <c r="BL8" s="608"/>
      <c r="BM8" s="608"/>
      <c r="BN8" s="609"/>
      <c r="BO8" s="610">
        <v>1.3</v>
      </c>
      <c r="BP8" s="610"/>
      <c r="BQ8" s="610"/>
      <c r="BR8" s="610"/>
      <c r="BS8" s="611" t="s">
        <v>128</v>
      </c>
      <c r="BT8" s="611"/>
      <c r="BU8" s="611"/>
      <c r="BV8" s="611"/>
      <c r="BW8" s="611"/>
      <c r="BX8" s="611"/>
      <c r="BY8" s="611"/>
      <c r="BZ8" s="611"/>
      <c r="CA8" s="611"/>
      <c r="CB8" s="615"/>
      <c r="CD8" s="604" t="s">
        <v>238</v>
      </c>
      <c r="CE8" s="605"/>
      <c r="CF8" s="605"/>
      <c r="CG8" s="605"/>
      <c r="CH8" s="605"/>
      <c r="CI8" s="605"/>
      <c r="CJ8" s="605"/>
      <c r="CK8" s="605"/>
      <c r="CL8" s="605"/>
      <c r="CM8" s="605"/>
      <c r="CN8" s="605"/>
      <c r="CO8" s="605"/>
      <c r="CP8" s="605"/>
      <c r="CQ8" s="606"/>
      <c r="CR8" s="607">
        <v>1148086</v>
      </c>
      <c r="CS8" s="608"/>
      <c r="CT8" s="608"/>
      <c r="CU8" s="608"/>
      <c r="CV8" s="608"/>
      <c r="CW8" s="608"/>
      <c r="CX8" s="608"/>
      <c r="CY8" s="609"/>
      <c r="CZ8" s="610">
        <v>20</v>
      </c>
      <c r="DA8" s="610"/>
      <c r="DB8" s="610"/>
      <c r="DC8" s="610"/>
      <c r="DD8" s="616">
        <v>2015</v>
      </c>
      <c r="DE8" s="608"/>
      <c r="DF8" s="608"/>
      <c r="DG8" s="608"/>
      <c r="DH8" s="608"/>
      <c r="DI8" s="608"/>
      <c r="DJ8" s="608"/>
      <c r="DK8" s="608"/>
      <c r="DL8" s="608"/>
      <c r="DM8" s="608"/>
      <c r="DN8" s="608"/>
      <c r="DO8" s="608"/>
      <c r="DP8" s="609"/>
      <c r="DQ8" s="616">
        <v>689624</v>
      </c>
      <c r="DR8" s="608"/>
      <c r="DS8" s="608"/>
      <c r="DT8" s="608"/>
      <c r="DU8" s="608"/>
      <c r="DV8" s="608"/>
      <c r="DW8" s="608"/>
      <c r="DX8" s="608"/>
      <c r="DY8" s="608"/>
      <c r="DZ8" s="608"/>
      <c r="EA8" s="608"/>
      <c r="EB8" s="608"/>
      <c r="EC8" s="617"/>
    </row>
    <row r="9" spans="2:143" ht="11.25" customHeight="1" x14ac:dyDescent="0.2">
      <c r="B9" s="604" t="s">
        <v>239</v>
      </c>
      <c r="C9" s="605"/>
      <c r="D9" s="605"/>
      <c r="E9" s="605"/>
      <c r="F9" s="605"/>
      <c r="G9" s="605"/>
      <c r="H9" s="605"/>
      <c r="I9" s="605"/>
      <c r="J9" s="605"/>
      <c r="K9" s="605"/>
      <c r="L9" s="605"/>
      <c r="M9" s="605"/>
      <c r="N9" s="605"/>
      <c r="O9" s="605"/>
      <c r="P9" s="605"/>
      <c r="Q9" s="606"/>
      <c r="R9" s="607">
        <v>6811</v>
      </c>
      <c r="S9" s="608"/>
      <c r="T9" s="608"/>
      <c r="U9" s="608"/>
      <c r="V9" s="608"/>
      <c r="W9" s="608"/>
      <c r="X9" s="608"/>
      <c r="Y9" s="609"/>
      <c r="Z9" s="610">
        <v>0.1</v>
      </c>
      <c r="AA9" s="610"/>
      <c r="AB9" s="610"/>
      <c r="AC9" s="610"/>
      <c r="AD9" s="611">
        <v>6811</v>
      </c>
      <c r="AE9" s="611"/>
      <c r="AF9" s="611"/>
      <c r="AG9" s="611"/>
      <c r="AH9" s="611"/>
      <c r="AI9" s="611"/>
      <c r="AJ9" s="611"/>
      <c r="AK9" s="611"/>
      <c r="AL9" s="612">
        <v>0.2</v>
      </c>
      <c r="AM9" s="613"/>
      <c r="AN9" s="613"/>
      <c r="AO9" s="614"/>
      <c r="AP9" s="604" t="s">
        <v>240</v>
      </c>
      <c r="AQ9" s="605"/>
      <c r="AR9" s="605"/>
      <c r="AS9" s="605"/>
      <c r="AT9" s="605"/>
      <c r="AU9" s="605"/>
      <c r="AV9" s="605"/>
      <c r="AW9" s="605"/>
      <c r="AX9" s="605"/>
      <c r="AY9" s="605"/>
      <c r="AZ9" s="605"/>
      <c r="BA9" s="605"/>
      <c r="BB9" s="605"/>
      <c r="BC9" s="605"/>
      <c r="BD9" s="605"/>
      <c r="BE9" s="605"/>
      <c r="BF9" s="606"/>
      <c r="BG9" s="607">
        <v>289745</v>
      </c>
      <c r="BH9" s="608"/>
      <c r="BI9" s="608"/>
      <c r="BJ9" s="608"/>
      <c r="BK9" s="608"/>
      <c r="BL9" s="608"/>
      <c r="BM9" s="608"/>
      <c r="BN9" s="609"/>
      <c r="BO9" s="610">
        <v>26.4</v>
      </c>
      <c r="BP9" s="610"/>
      <c r="BQ9" s="610"/>
      <c r="BR9" s="610"/>
      <c r="BS9" s="611" t="s">
        <v>128</v>
      </c>
      <c r="BT9" s="611"/>
      <c r="BU9" s="611"/>
      <c r="BV9" s="611"/>
      <c r="BW9" s="611"/>
      <c r="BX9" s="611"/>
      <c r="BY9" s="611"/>
      <c r="BZ9" s="611"/>
      <c r="CA9" s="611"/>
      <c r="CB9" s="615"/>
      <c r="CD9" s="604" t="s">
        <v>241</v>
      </c>
      <c r="CE9" s="605"/>
      <c r="CF9" s="605"/>
      <c r="CG9" s="605"/>
      <c r="CH9" s="605"/>
      <c r="CI9" s="605"/>
      <c r="CJ9" s="605"/>
      <c r="CK9" s="605"/>
      <c r="CL9" s="605"/>
      <c r="CM9" s="605"/>
      <c r="CN9" s="605"/>
      <c r="CO9" s="605"/>
      <c r="CP9" s="605"/>
      <c r="CQ9" s="606"/>
      <c r="CR9" s="607">
        <v>446855</v>
      </c>
      <c r="CS9" s="608"/>
      <c r="CT9" s="608"/>
      <c r="CU9" s="608"/>
      <c r="CV9" s="608"/>
      <c r="CW9" s="608"/>
      <c r="CX9" s="608"/>
      <c r="CY9" s="609"/>
      <c r="CZ9" s="610">
        <v>7.8</v>
      </c>
      <c r="DA9" s="610"/>
      <c r="DB9" s="610"/>
      <c r="DC9" s="610"/>
      <c r="DD9" s="616">
        <v>21284</v>
      </c>
      <c r="DE9" s="608"/>
      <c r="DF9" s="608"/>
      <c r="DG9" s="608"/>
      <c r="DH9" s="608"/>
      <c r="DI9" s="608"/>
      <c r="DJ9" s="608"/>
      <c r="DK9" s="608"/>
      <c r="DL9" s="608"/>
      <c r="DM9" s="608"/>
      <c r="DN9" s="608"/>
      <c r="DO9" s="608"/>
      <c r="DP9" s="609"/>
      <c r="DQ9" s="616">
        <v>320410</v>
      </c>
      <c r="DR9" s="608"/>
      <c r="DS9" s="608"/>
      <c r="DT9" s="608"/>
      <c r="DU9" s="608"/>
      <c r="DV9" s="608"/>
      <c r="DW9" s="608"/>
      <c r="DX9" s="608"/>
      <c r="DY9" s="608"/>
      <c r="DZ9" s="608"/>
      <c r="EA9" s="608"/>
      <c r="EB9" s="608"/>
      <c r="EC9" s="617"/>
    </row>
    <row r="10" spans="2:143" ht="11.25" customHeight="1" x14ac:dyDescent="0.2">
      <c r="B10" s="604" t="s">
        <v>242</v>
      </c>
      <c r="C10" s="605"/>
      <c r="D10" s="605"/>
      <c r="E10" s="605"/>
      <c r="F10" s="605"/>
      <c r="G10" s="605"/>
      <c r="H10" s="605"/>
      <c r="I10" s="605"/>
      <c r="J10" s="605"/>
      <c r="K10" s="605"/>
      <c r="L10" s="605"/>
      <c r="M10" s="605"/>
      <c r="N10" s="605"/>
      <c r="O10" s="605"/>
      <c r="P10" s="605"/>
      <c r="Q10" s="606"/>
      <c r="R10" s="607" t="s">
        <v>128</v>
      </c>
      <c r="S10" s="608"/>
      <c r="T10" s="608"/>
      <c r="U10" s="608"/>
      <c r="V10" s="608"/>
      <c r="W10" s="608"/>
      <c r="X10" s="608"/>
      <c r="Y10" s="609"/>
      <c r="Z10" s="610" t="s">
        <v>128</v>
      </c>
      <c r="AA10" s="610"/>
      <c r="AB10" s="610"/>
      <c r="AC10" s="610"/>
      <c r="AD10" s="611" t="s">
        <v>128</v>
      </c>
      <c r="AE10" s="611"/>
      <c r="AF10" s="611"/>
      <c r="AG10" s="611"/>
      <c r="AH10" s="611"/>
      <c r="AI10" s="611"/>
      <c r="AJ10" s="611"/>
      <c r="AK10" s="611"/>
      <c r="AL10" s="612" t="s">
        <v>128</v>
      </c>
      <c r="AM10" s="613"/>
      <c r="AN10" s="613"/>
      <c r="AO10" s="614"/>
      <c r="AP10" s="604" t="s">
        <v>243</v>
      </c>
      <c r="AQ10" s="605"/>
      <c r="AR10" s="605"/>
      <c r="AS10" s="605"/>
      <c r="AT10" s="605"/>
      <c r="AU10" s="605"/>
      <c r="AV10" s="605"/>
      <c r="AW10" s="605"/>
      <c r="AX10" s="605"/>
      <c r="AY10" s="605"/>
      <c r="AZ10" s="605"/>
      <c r="BA10" s="605"/>
      <c r="BB10" s="605"/>
      <c r="BC10" s="605"/>
      <c r="BD10" s="605"/>
      <c r="BE10" s="605"/>
      <c r="BF10" s="606"/>
      <c r="BG10" s="607">
        <v>30411</v>
      </c>
      <c r="BH10" s="608"/>
      <c r="BI10" s="608"/>
      <c r="BJ10" s="608"/>
      <c r="BK10" s="608"/>
      <c r="BL10" s="608"/>
      <c r="BM10" s="608"/>
      <c r="BN10" s="609"/>
      <c r="BO10" s="610">
        <v>2.8</v>
      </c>
      <c r="BP10" s="610"/>
      <c r="BQ10" s="610"/>
      <c r="BR10" s="610"/>
      <c r="BS10" s="611" t="s">
        <v>128</v>
      </c>
      <c r="BT10" s="611"/>
      <c r="BU10" s="611"/>
      <c r="BV10" s="611"/>
      <c r="BW10" s="611"/>
      <c r="BX10" s="611"/>
      <c r="BY10" s="611"/>
      <c r="BZ10" s="611"/>
      <c r="CA10" s="611"/>
      <c r="CB10" s="615"/>
      <c r="CD10" s="604" t="s">
        <v>244</v>
      </c>
      <c r="CE10" s="605"/>
      <c r="CF10" s="605"/>
      <c r="CG10" s="605"/>
      <c r="CH10" s="605"/>
      <c r="CI10" s="605"/>
      <c r="CJ10" s="605"/>
      <c r="CK10" s="605"/>
      <c r="CL10" s="605"/>
      <c r="CM10" s="605"/>
      <c r="CN10" s="605"/>
      <c r="CO10" s="605"/>
      <c r="CP10" s="605"/>
      <c r="CQ10" s="606"/>
      <c r="CR10" s="607" t="s">
        <v>128</v>
      </c>
      <c r="CS10" s="608"/>
      <c r="CT10" s="608"/>
      <c r="CU10" s="608"/>
      <c r="CV10" s="608"/>
      <c r="CW10" s="608"/>
      <c r="CX10" s="608"/>
      <c r="CY10" s="609"/>
      <c r="CZ10" s="610" t="s">
        <v>128</v>
      </c>
      <c r="DA10" s="610"/>
      <c r="DB10" s="610"/>
      <c r="DC10" s="610"/>
      <c r="DD10" s="616" t="s">
        <v>128</v>
      </c>
      <c r="DE10" s="608"/>
      <c r="DF10" s="608"/>
      <c r="DG10" s="608"/>
      <c r="DH10" s="608"/>
      <c r="DI10" s="608"/>
      <c r="DJ10" s="608"/>
      <c r="DK10" s="608"/>
      <c r="DL10" s="608"/>
      <c r="DM10" s="608"/>
      <c r="DN10" s="608"/>
      <c r="DO10" s="608"/>
      <c r="DP10" s="609"/>
      <c r="DQ10" s="616" t="s">
        <v>128</v>
      </c>
      <c r="DR10" s="608"/>
      <c r="DS10" s="608"/>
      <c r="DT10" s="608"/>
      <c r="DU10" s="608"/>
      <c r="DV10" s="608"/>
      <c r="DW10" s="608"/>
      <c r="DX10" s="608"/>
      <c r="DY10" s="608"/>
      <c r="DZ10" s="608"/>
      <c r="EA10" s="608"/>
      <c r="EB10" s="608"/>
      <c r="EC10" s="617"/>
    </row>
    <row r="11" spans="2:143" ht="11.25" customHeight="1" x14ac:dyDescent="0.2">
      <c r="B11" s="604" t="s">
        <v>245</v>
      </c>
      <c r="C11" s="605"/>
      <c r="D11" s="605"/>
      <c r="E11" s="605"/>
      <c r="F11" s="605"/>
      <c r="G11" s="605"/>
      <c r="H11" s="605"/>
      <c r="I11" s="605"/>
      <c r="J11" s="605"/>
      <c r="K11" s="605"/>
      <c r="L11" s="605"/>
      <c r="M11" s="605"/>
      <c r="N11" s="605"/>
      <c r="O11" s="605"/>
      <c r="P11" s="605"/>
      <c r="Q11" s="606"/>
      <c r="R11" s="607">
        <v>196550</v>
      </c>
      <c r="S11" s="608"/>
      <c r="T11" s="608"/>
      <c r="U11" s="608"/>
      <c r="V11" s="608"/>
      <c r="W11" s="608"/>
      <c r="X11" s="608"/>
      <c r="Y11" s="609"/>
      <c r="Z11" s="612">
        <v>3.2</v>
      </c>
      <c r="AA11" s="613"/>
      <c r="AB11" s="613"/>
      <c r="AC11" s="619"/>
      <c r="AD11" s="616">
        <v>196550</v>
      </c>
      <c r="AE11" s="608"/>
      <c r="AF11" s="608"/>
      <c r="AG11" s="608"/>
      <c r="AH11" s="608"/>
      <c r="AI11" s="608"/>
      <c r="AJ11" s="608"/>
      <c r="AK11" s="609"/>
      <c r="AL11" s="612">
        <v>5.8</v>
      </c>
      <c r="AM11" s="613"/>
      <c r="AN11" s="613"/>
      <c r="AO11" s="614"/>
      <c r="AP11" s="604" t="s">
        <v>246</v>
      </c>
      <c r="AQ11" s="605"/>
      <c r="AR11" s="605"/>
      <c r="AS11" s="605"/>
      <c r="AT11" s="605"/>
      <c r="AU11" s="605"/>
      <c r="AV11" s="605"/>
      <c r="AW11" s="605"/>
      <c r="AX11" s="605"/>
      <c r="AY11" s="605"/>
      <c r="AZ11" s="605"/>
      <c r="BA11" s="605"/>
      <c r="BB11" s="605"/>
      <c r="BC11" s="605"/>
      <c r="BD11" s="605"/>
      <c r="BE11" s="605"/>
      <c r="BF11" s="606"/>
      <c r="BG11" s="607">
        <v>21214</v>
      </c>
      <c r="BH11" s="608"/>
      <c r="BI11" s="608"/>
      <c r="BJ11" s="608"/>
      <c r="BK11" s="608"/>
      <c r="BL11" s="608"/>
      <c r="BM11" s="608"/>
      <c r="BN11" s="609"/>
      <c r="BO11" s="610">
        <v>1.9</v>
      </c>
      <c r="BP11" s="610"/>
      <c r="BQ11" s="610"/>
      <c r="BR11" s="610"/>
      <c r="BS11" s="611" t="s">
        <v>128</v>
      </c>
      <c r="BT11" s="611"/>
      <c r="BU11" s="611"/>
      <c r="BV11" s="611"/>
      <c r="BW11" s="611"/>
      <c r="BX11" s="611"/>
      <c r="BY11" s="611"/>
      <c r="BZ11" s="611"/>
      <c r="CA11" s="611"/>
      <c r="CB11" s="615"/>
      <c r="CD11" s="604" t="s">
        <v>247</v>
      </c>
      <c r="CE11" s="605"/>
      <c r="CF11" s="605"/>
      <c r="CG11" s="605"/>
      <c r="CH11" s="605"/>
      <c r="CI11" s="605"/>
      <c r="CJ11" s="605"/>
      <c r="CK11" s="605"/>
      <c r="CL11" s="605"/>
      <c r="CM11" s="605"/>
      <c r="CN11" s="605"/>
      <c r="CO11" s="605"/>
      <c r="CP11" s="605"/>
      <c r="CQ11" s="606"/>
      <c r="CR11" s="607">
        <v>535095</v>
      </c>
      <c r="CS11" s="608"/>
      <c r="CT11" s="608"/>
      <c r="CU11" s="608"/>
      <c r="CV11" s="608"/>
      <c r="CW11" s="608"/>
      <c r="CX11" s="608"/>
      <c r="CY11" s="609"/>
      <c r="CZ11" s="610">
        <v>9.3000000000000007</v>
      </c>
      <c r="DA11" s="610"/>
      <c r="DB11" s="610"/>
      <c r="DC11" s="610"/>
      <c r="DD11" s="616">
        <v>140796</v>
      </c>
      <c r="DE11" s="608"/>
      <c r="DF11" s="608"/>
      <c r="DG11" s="608"/>
      <c r="DH11" s="608"/>
      <c r="DI11" s="608"/>
      <c r="DJ11" s="608"/>
      <c r="DK11" s="608"/>
      <c r="DL11" s="608"/>
      <c r="DM11" s="608"/>
      <c r="DN11" s="608"/>
      <c r="DO11" s="608"/>
      <c r="DP11" s="609"/>
      <c r="DQ11" s="616">
        <v>364244</v>
      </c>
      <c r="DR11" s="608"/>
      <c r="DS11" s="608"/>
      <c r="DT11" s="608"/>
      <c r="DU11" s="608"/>
      <c r="DV11" s="608"/>
      <c r="DW11" s="608"/>
      <c r="DX11" s="608"/>
      <c r="DY11" s="608"/>
      <c r="DZ11" s="608"/>
      <c r="EA11" s="608"/>
      <c r="EB11" s="608"/>
      <c r="EC11" s="617"/>
    </row>
    <row r="12" spans="2:143" ht="11.25" customHeight="1" x14ac:dyDescent="0.2">
      <c r="B12" s="604" t="s">
        <v>248</v>
      </c>
      <c r="C12" s="605"/>
      <c r="D12" s="605"/>
      <c r="E12" s="605"/>
      <c r="F12" s="605"/>
      <c r="G12" s="605"/>
      <c r="H12" s="605"/>
      <c r="I12" s="605"/>
      <c r="J12" s="605"/>
      <c r="K12" s="605"/>
      <c r="L12" s="605"/>
      <c r="M12" s="605"/>
      <c r="N12" s="605"/>
      <c r="O12" s="605"/>
      <c r="P12" s="605"/>
      <c r="Q12" s="606"/>
      <c r="R12" s="607">
        <v>104142</v>
      </c>
      <c r="S12" s="608"/>
      <c r="T12" s="608"/>
      <c r="U12" s="608"/>
      <c r="V12" s="608"/>
      <c r="W12" s="608"/>
      <c r="X12" s="608"/>
      <c r="Y12" s="609"/>
      <c r="Z12" s="610">
        <v>1.7</v>
      </c>
      <c r="AA12" s="610"/>
      <c r="AB12" s="610"/>
      <c r="AC12" s="610"/>
      <c r="AD12" s="611">
        <v>104142</v>
      </c>
      <c r="AE12" s="611"/>
      <c r="AF12" s="611"/>
      <c r="AG12" s="611"/>
      <c r="AH12" s="611"/>
      <c r="AI12" s="611"/>
      <c r="AJ12" s="611"/>
      <c r="AK12" s="611"/>
      <c r="AL12" s="612">
        <v>3.1</v>
      </c>
      <c r="AM12" s="613"/>
      <c r="AN12" s="613"/>
      <c r="AO12" s="614"/>
      <c r="AP12" s="604" t="s">
        <v>249</v>
      </c>
      <c r="AQ12" s="605"/>
      <c r="AR12" s="605"/>
      <c r="AS12" s="605"/>
      <c r="AT12" s="605"/>
      <c r="AU12" s="605"/>
      <c r="AV12" s="605"/>
      <c r="AW12" s="605"/>
      <c r="AX12" s="605"/>
      <c r="AY12" s="605"/>
      <c r="AZ12" s="605"/>
      <c r="BA12" s="605"/>
      <c r="BB12" s="605"/>
      <c r="BC12" s="605"/>
      <c r="BD12" s="605"/>
      <c r="BE12" s="605"/>
      <c r="BF12" s="606"/>
      <c r="BG12" s="607">
        <v>654041</v>
      </c>
      <c r="BH12" s="608"/>
      <c r="BI12" s="608"/>
      <c r="BJ12" s="608"/>
      <c r="BK12" s="608"/>
      <c r="BL12" s="608"/>
      <c r="BM12" s="608"/>
      <c r="BN12" s="609"/>
      <c r="BO12" s="610">
        <v>59.5</v>
      </c>
      <c r="BP12" s="610"/>
      <c r="BQ12" s="610"/>
      <c r="BR12" s="610"/>
      <c r="BS12" s="611" t="s">
        <v>128</v>
      </c>
      <c r="BT12" s="611"/>
      <c r="BU12" s="611"/>
      <c r="BV12" s="611"/>
      <c r="BW12" s="611"/>
      <c r="BX12" s="611"/>
      <c r="BY12" s="611"/>
      <c r="BZ12" s="611"/>
      <c r="CA12" s="611"/>
      <c r="CB12" s="615"/>
      <c r="CD12" s="604" t="s">
        <v>250</v>
      </c>
      <c r="CE12" s="605"/>
      <c r="CF12" s="605"/>
      <c r="CG12" s="605"/>
      <c r="CH12" s="605"/>
      <c r="CI12" s="605"/>
      <c r="CJ12" s="605"/>
      <c r="CK12" s="605"/>
      <c r="CL12" s="605"/>
      <c r="CM12" s="605"/>
      <c r="CN12" s="605"/>
      <c r="CO12" s="605"/>
      <c r="CP12" s="605"/>
      <c r="CQ12" s="606"/>
      <c r="CR12" s="607">
        <v>85173</v>
      </c>
      <c r="CS12" s="608"/>
      <c r="CT12" s="608"/>
      <c r="CU12" s="608"/>
      <c r="CV12" s="608"/>
      <c r="CW12" s="608"/>
      <c r="CX12" s="608"/>
      <c r="CY12" s="609"/>
      <c r="CZ12" s="610">
        <v>1.5</v>
      </c>
      <c r="DA12" s="610"/>
      <c r="DB12" s="610"/>
      <c r="DC12" s="610"/>
      <c r="DD12" s="616">
        <v>1430</v>
      </c>
      <c r="DE12" s="608"/>
      <c r="DF12" s="608"/>
      <c r="DG12" s="608"/>
      <c r="DH12" s="608"/>
      <c r="DI12" s="608"/>
      <c r="DJ12" s="608"/>
      <c r="DK12" s="608"/>
      <c r="DL12" s="608"/>
      <c r="DM12" s="608"/>
      <c r="DN12" s="608"/>
      <c r="DO12" s="608"/>
      <c r="DP12" s="609"/>
      <c r="DQ12" s="616">
        <v>83979</v>
      </c>
      <c r="DR12" s="608"/>
      <c r="DS12" s="608"/>
      <c r="DT12" s="608"/>
      <c r="DU12" s="608"/>
      <c r="DV12" s="608"/>
      <c r="DW12" s="608"/>
      <c r="DX12" s="608"/>
      <c r="DY12" s="608"/>
      <c r="DZ12" s="608"/>
      <c r="EA12" s="608"/>
      <c r="EB12" s="608"/>
      <c r="EC12" s="617"/>
    </row>
    <row r="13" spans="2:143" ht="11.25" customHeight="1" x14ac:dyDescent="0.2">
      <c r="B13" s="604" t="s">
        <v>251</v>
      </c>
      <c r="C13" s="605"/>
      <c r="D13" s="605"/>
      <c r="E13" s="605"/>
      <c r="F13" s="605"/>
      <c r="G13" s="605"/>
      <c r="H13" s="605"/>
      <c r="I13" s="605"/>
      <c r="J13" s="605"/>
      <c r="K13" s="605"/>
      <c r="L13" s="605"/>
      <c r="M13" s="605"/>
      <c r="N13" s="605"/>
      <c r="O13" s="605"/>
      <c r="P13" s="605"/>
      <c r="Q13" s="606"/>
      <c r="R13" s="607" t="s">
        <v>128</v>
      </c>
      <c r="S13" s="608"/>
      <c r="T13" s="608"/>
      <c r="U13" s="608"/>
      <c r="V13" s="608"/>
      <c r="W13" s="608"/>
      <c r="X13" s="608"/>
      <c r="Y13" s="609"/>
      <c r="Z13" s="610" t="s">
        <v>128</v>
      </c>
      <c r="AA13" s="610"/>
      <c r="AB13" s="610"/>
      <c r="AC13" s="610"/>
      <c r="AD13" s="611" t="s">
        <v>128</v>
      </c>
      <c r="AE13" s="611"/>
      <c r="AF13" s="611"/>
      <c r="AG13" s="611"/>
      <c r="AH13" s="611"/>
      <c r="AI13" s="611"/>
      <c r="AJ13" s="611"/>
      <c r="AK13" s="611"/>
      <c r="AL13" s="612" t="s">
        <v>128</v>
      </c>
      <c r="AM13" s="613"/>
      <c r="AN13" s="613"/>
      <c r="AO13" s="614"/>
      <c r="AP13" s="604" t="s">
        <v>252</v>
      </c>
      <c r="AQ13" s="605"/>
      <c r="AR13" s="605"/>
      <c r="AS13" s="605"/>
      <c r="AT13" s="605"/>
      <c r="AU13" s="605"/>
      <c r="AV13" s="605"/>
      <c r="AW13" s="605"/>
      <c r="AX13" s="605"/>
      <c r="AY13" s="605"/>
      <c r="AZ13" s="605"/>
      <c r="BA13" s="605"/>
      <c r="BB13" s="605"/>
      <c r="BC13" s="605"/>
      <c r="BD13" s="605"/>
      <c r="BE13" s="605"/>
      <c r="BF13" s="606"/>
      <c r="BG13" s="607">
        <v>653987</v>
      </c>
      <c r="BH13" s="608"/>
      <c r="BI13" s="608"/>
      <c r="BJ13" s="608"/>
      <c r="BK13" s="608"/>
      <c r="BL13" s="608"/>
      <c r="BM13" s="608"/>
      <c r="BN13" s="609"/>
      <c r="BO13" s="610">
        <v>59.5</v>
      </c>
      <c r="BP13" s="610"/>
      <c r="BQ13" s="610"/>
      <c r="BR13" s="610"/>
      <c r="BS13" s="611" t="s">
        <v>128</v>
      </c>
      <c r="BT13" s="611"/>
      <c r="BU13" s="611"/>
      <c r="BV13" s="611"/>
      <c r="BW13" s="611"/>
      <c r="BX13" s="611"/>
      <c r="BY13" s="611"/>
      <c r="BZ13" s="611"/>
      <c r="CA13" s="611"/>
      <c r="CB13" s="615"/>
      <c r="CD13" s="604" t="s">
        <v>253</v>
      </c>
      <c r="CE13" s="605"/>
      <c r="CF13" s="605"/>
      <c r="CG13" s="605"/>
      <c r="CH13" s="605"/>
      <c r="CI13" s="605"/>
      <c r="CJ13" s="605"/>
      <c r="CK13" s="605"/>
      <c r="CL13" s="605"/>
      <c r="CM13" s="605"/>
      <c r="CN13" s="605"/>
      <c r="CO13" s="605"/>
      <c r="CP13" s="605"/>
      <c r="CQ13" s="606"/>
      <c r="CR13" s="607">
        <v>286246</v>
      </c>
      <c r="CS13" s="608"/>
      <c r="CT13" s="608"/>
      <c r="CU13" s="608"/>
      <c r="CV13" s="608"/>
      <c r="CW13" s="608"/>
      <c r="CX13" s="608"/>
      <c r="CY13" s="609"/>
      <c r="CZ13" s="610">
        <v>5</v>
      </c>
      <c r="DA13" s="610"/>
      <c r="DB13" s="610"/>
      <c r="DC13" s="610"/>
      <c r="DD13" s="616">
        <v>207914</v>
      </c>
      <c r="DE13" s="608"/>
      <c r="DF13" s="608"/>
      <c r="DG13" s="608"/>
      <c r="DH13" s="608"/>
      <c r="DI13" s="608"/>
      <c r="DJ13" s="608"/>
      <c r="DK13" s="608"/>
      <c r="DL13" s="608"/>
      <c r="DM13" s="608"/>
      <c r="DN13" s="608"/>
      <c r="DO13" s="608"/>
      <c r="DP13" s="609"/>
      <c r="DQ13" s="616">
        <v>154764</v>
      </c>
      <c r="DR13" s="608"/>
      <c r="DS13" s="608"/>
      <c r="DT13" s="608"/>
      <c r="DU13" s="608"/>
      <c r="DV13" s="608"/>
      <c r="DW13" s="608"/>
      <c r="DX13" s="608"/>
      <c r="DY13" s="608"/>
      <c r="DZ13" s="608"/>
      <c r="EA13" s="608"/>
      <c r="EB13" s="608"/>
      <c r="EC13" s="617"/>
    </row>
    <row r="14" spans="2:143" ht="11.25" customHeight="1" x14ac:dyDescent="0.2">
      <c r="B14" s="604" t="s">
        <v>254</v>
      </c>
      <c r="C14" s="605"/>
      <c r="D14" s="605"/>
      <c r="E14" s="605"/>
      <c r="F14" s="605"/>
      <c r="G14" s="605"/>
      <c r="H14" s="605"/>
      <c r="I14" s="605"/>
      <c r="J14" s="605"/>
      <c r="K14" s="605"/>
      <c r="L14" s="605"/>
      <c r="M14" s="605"/>
      <c r="N14" s="605"/>
      <c r="O14" s="605"/>
      <c r="P14" s="605"/>
      <c r="Q14" s="606"/>
      <c r="R14" s="607" t="s">
        <v>128</v>
      </c>
      <c r="S14" s="608"/>
      <c r="T14" s="608"/>
      <c r="U14" s="608"/>
      <c r="V14" s="608"/>
      <c r="W14" s="608"/>
      <c r="X14" s="608"/>
      <c r="Y14" s="609"/>
      <c r="Z14" s="610" t="s">
        <v>128</v>
      </c>
      <c r="AA14" s="610"/>
      <c r="AB14" s="610"/>
      <c r="AC14" s="610"/>
      <c r="AD14" s="611" t="s">
        <v>128</v>
      </c>
      <c r="AE14" s="611"/>
      <c r="AF14" s="611"/>
      <c r="AG14" s="611"/>
      <c r="AH14" s="611"/>
      <c r="AI14" s="611"/>
      <c r="AJ14" s="611"/>
      <c r="AK14" s="611"/>
      <c r="AL14" s="612" t="s">
        <v>128</v>
      </c>
      <c r="AM14" s="613"/>
      <c r="AN14" s="613"/>
      <c r="AO14" s="614"/>
      <c r="AP14" s="604" t="s">
        <v>255</v>
      </c>
      <c r="AQ14" s="605"/>
      <c r="AR14" s="605"/>
      <c r="AS14" s="605"/>
      <c r="AT14" s="605"/>
      <c r="AU14" s="605"/>
      <c r="AV14" s="605"/>
      <c r="AW14" s="605"/>
      <c r="AX14" s="605"/>
      <c r="AY14" s="605"/>
      <c r="AZ14" s="605"/>
      <c r="BA14" s="605"/>
      <c r="BB14" s="605"/>
      <c r="BC14" s="605"/>
      <c r="BD14" s="605"/>
      <c r="BE14" s="605"/>
      <c r="BF14" s="606"/>
      <c r="BG14" s="607">
        <v>33205</v>
      </c>
      <c r="BH14" s="608"/>
      <c r="BI14" s="608"/>
      <c r="BJ14" s="608"/>
      <c r="BK14" s="608"/>
      <c r="BL14" s="608"/>
      <c r="BM14" s="608"/>
      <c r="BN14" s="609"/>
      <c r="BO14" s="610">
        <v>3</v>
      </c>
      <c r="BP14" s="610"/>
      <c r="BQ14" s="610"/>
      <c r="BR14" s="610"/>
      <c r="BS14" s="611" t="s">
        <v>128</v>
      </c>
      <c r="BT14" s="611"/>
      <c r="BU14" s="611"/>
      <c r="BV14" s="611"/>
      <c r="BW14" s="611"/>
      <c r="BX14" s="611"/>
      <c r="BY14" s="611"/>
      <c r="BZ14" s="611"/>
      <c r="CA14" s="611"/>
      <c r="CB14" s="615"/>
      <c r="CD14" s="604" t="s">
        <v>256</v>
      </c>
      <c r="CE14" s="605"/>
      <c r="CF14" s="605"/>
      <c r="CG14" s="605"/>
      <c r="CH14" s="605"/>
      <c r="CI14" s="605"/>
      <c r="CJ14" s="605"/>
      <c r="CK14" s="605"/>
      <c r="CL14" s="605"/>
      <c r="CM14" s="605"/>
      <c r="CN14" s="605"/>
      <c r="CO14" s="605"/>
      <c r="CP14" s="605"/>
      <c r="CQ14" s="606"/>
      <c r="CR14" s="607">
        <v>195202</v>
      </c>
      <c r="CS14" s="608"/>
      <c r="CT14" s="608"/>
      <c r="CU14" s="608"/>
      <c r="CV14" s="608"/>
      <c r="CW14" s="608"/>
      <c r="CX14" s="608"/>
      <c r="CY14" s="609"/>
      <c r="CZ14" s="610">
        <v>3.4</v>
      </c>
      <c r="DA14" s="610"/>
      <c r="DB14" s="610"/>
      <c r="DC14" s="610"/>
      <c r="DD14" s="616">
        <v>6798</v>
      </c>
      <c r="DE14" s="608"/>
      <c r="DF14" s="608"/>
      <c r="DG14" s="608"/>
      <c r="DH14" s="608"/>
      <c r="DI14" s="608"/>
      <c r="DJ14" s="608"/>
      <c r="DK14" s="608"/>
      <c r="DL14" s="608"/>
      <c r="DM14" s="608"/>
      <c r="DN14" s="608"/>
      <c r="DO14" s="608"/>
      <c r="DP14" s="609"/>
      <c r="DQ14" s="616">
        <v>190835</v>
      </c>
      <c r="DR14" s="608"/>
      <c r="DS14" s="608"/>
      <c r="DT14" s="608"/>
      <c r="DU14" s="608"/>
      <c r="DV14" s="608"/>
      <c r="DW14" s="608"/>
      <c r="DX14" s="608"/>
      <c r="DY14" s="608"/>
      <c r="DZ14" s="608"/>
      <c r="EA14" s="608"/>
      <c r="EB14" s="608"/>
      <c r="EC14" s="617"/>
    </row>
    <row r="15" spans="2:143" ht="11.25" customHeight="1" x14ac:dyDescent="0.2">
      <c r="B15" s="604" t="s">
        <v>257</v>
      </c>
      <c r="C15" s="605"/>
      <c r="D15" s="605"/>
      <c r="E15" s="605"/>
      <c r="F15" s="605"/>
      <c r="G15" s="605"/>
      <c r="H15" s="605"/>
      <c r="I15" s="605"/>
      <c r="J15" s="605"/>
      <c r="K15" s="605"/>
      <c r="L15" s="605"/>
      <c r="M15" s="605"/>
      <c r="N15" s="605"/>
      <c r="O15" s="605"/>
      <c r="P15" s="605"/>
      <c r="Q15" s="606"/>
      <c r="R15" s="607" t="s">
        <v>128</v>
      </c>
      <c r="S15" s="608"/>
      <c r="T15" s="608"/>
      <c r="U15" s="608"/>
      <c r="V15" s="608"/>
      <c r="W15" s="608"/>
      <c r="X15" s="608"/>
      <c r="Y15" s="609"/>
      <c r="Z15" s="610" t="s">
        <v>128</v>
      </c>
      <c r="AA15" s="610"/>
      <c r="AB15" s="610"/>
      <c r="AC15" s="610"/>
      <c r="AD15" s="611" t="s">
        <v>128</v>
      </c>
      <c r="AE15" s="611"/>
      <c r="AF15" s="611"/>
      <c r="AG15" s="611"/>
      <c r="AH15" s="611"/>
      <c r="AI15" s="611"/>
      <c r="AJ15" s="611"/>
      <c r="AK15" s="611"/>
      <c r="AL15" s="612" t="s">
        <v>128</v>
      </c>
      <c r="AM15" s="613"/>
      <c r="AN15" s="613"/>
      <c r="AO15" s="614"/>
      <c r="AP15" s="604" t="s">
        <v>258</v>
      </c>
      <c r="AQ15" s="605"/>
      <c r="AR15" s="605"/>
      <c r="AS15" s="605"/>
      <c r="AT15" s="605"/>
      <c r="AU15" s="605"/>
      <c r="AV15" s="605"/>
      <c r="AW15" s="605"/>
      <c r="AX15" s="605"/>
      <c r="AY15" s="605"/>
      <c r="AZ15" s="605"/>
      <c r="BA15" s="605"/>
      <c r="BB15" s="605"/>
      <c r="BC15" s="605"/>
      <c r="BD15" s="605"/>
      <c r="BE15" s="605"/>
      <c r="BF15" s="606"/>
      <c r="BG15" s="607">
        <v>47591</v>
      </c>
      <c r="BH15" s="608"/>
      <c r="BI15" s="608"/>
      <c r="BJ15" s="608"/>
      <c r="BK15" s="608"/>
      <c r="BL15" s="608"/>
      <c r="BM15" s="608"/>
      <c r="BN15" s="609"/>
      <c r="BO15" s="610">
        <v>4.3</v>
      </c>
      <c r="BP15" s="610"/>
      <c r="BQ15" s="610"/>
      <c r="BR15" s="610"/>
      <c r="BS15" s="611" t="s">
        <v>128</v>
      </c>
      <c r="BT15" s="611"/>
      <c r="BU15" s="611"/>
      <c r="BV15" s="611"/>
      <c r="BW15" s="611"/>
      <c r="BX15" s="611"/>
      <c r="BY15" s="611"/>
      <c r="BZ15" s="611"/>
      <c r="CA15" s="611"/>
      <c r="CB15" s="615"/>
      <c r="CD15" s="604" t="s">
        <v>259</v>
      </c>
      <c r="CE15" s="605"/>
      <c r="CF15" s="605"/>
      <c r="CG15" s="605"/>
      <c r="CH15" s="605"/>
      <c r="CI15" s="605"/>
      <c r="CJ15" s="605"/>
      <c r="CK15" s="605"/>
      <c r="CL15" s="605"/>
      <c r="CM15" s="605"/>
      <c r="CN15" s="605"/>
      <c r="CO15" s="605"/>
      <c r="CP15" s="605"/>
      <c r="CQ15" s="606"/>
      <c r="CR15" s="607">
        <v>377498</v>
      </c>
      <c r="CS15" s="608"/>
      <c r="CT15" s="608"/>
      <c r="CU15" s="608"/>
      <c r="CV15" s="608"/>
      <c r="CW15" s="608"/>
      <c r="CX15" s="608"/>
      <c r="CY15" s="609"/>
      <c r="CZ15" s="610">
        <v>6.6</v>
      </c>
      <c r="DA15" s="610"/>
      <c r="DB15" s="610"/>
      <c r="DC15" s="610"/>
      <c r="DD15" s="616">
        <v>12592</v>
      </c>
      <c r="DE15" s="608"/>
      <c r="DF15" s="608"/>
      <c r="DG15" s="608"/>
      <c r="DH15" s="608"/>
      <c r="DI15" s="608"/>
      <c r="DJ15" s="608"/>
      <c r="DK15" s="608"/>
      <c r="DL15" s="608"/>
      <c r="DM15" s="608"/>
      <c r="DN15" s="608"/>
      <c r="DO15" s="608"/>
      <c r="DP15" s="609"/>
      <c r="DQ15" s="616">
        <v>346088</v>
      </c>
      <c r="DR15" s="608"/>
      <c r="DS15" s="608"/>
      <c r="DT15" s="608"/>
      <c r="DU15" s="608"/>
      <c r="DV15" s="608"/>
      <c r="DW15" s="608"/>
      <c r="DX15" s="608"/>
      <c r="DY15" s="608"/>
      <c r="DZ15" s="608"/>
      <c r="EA15" s="608"/>
      <c r="EB15" s="608"/>
      <c r="EC15" s="617"/>
    </row>
    <row r="16" spans="2:143" ht="11.25" customHeight="1" x14ac:dyDescent="0.2">
      <c r="B16" s="604" t="s">
        <v>260</v>
      </c>
      <c r="C16" s="605"/>
      <c r="D16" s="605"/>
      <c r="E16" s="605"/>
      <c r="F16" s="605"/>
      <c r="G16" s="605"/>
      <c r="H16" s="605"/>
      <c r="I16" s="605"/>
      <c r="J16" s="605"/>
      <c r="K16" s="605"/>
      <c r="L16" s="605"/>
      <c r="M16" s="605"/>
      <c r="N16" s="605"/>
      <c r="O16" s="605"/>
      <c r="P16" s="605"/>
      <c r="Q16" s="606"/>
      <c r="R16" s="607">
        <v>11343</v>
      </c>
      <c r="S16" s="608"/>
      <c r="T16" s="608"/>
      <c r="U16" s="608"/>
      <c r="V16" s="608"/>
      <c r="W16" s="608"/>
      <c r="X16" s="608"/>
      <c r="Y16" s="609"/>
      <c r="Z16" s="610">
        <v>0.2</v>
      </c>
      <c r="AA16" s="610"/>
      <c r="AB16" s="610"/>
      <c r="AC16" s="610"/>
      <c r="AD16" s="611">
        <v>11343</v>
      </c>
      <c r="AE16" s="611"/>
      <c r="AF16" s="611"/>
      <c r="AG16" s="611"/>
      <c r="AH16" s="611"/>
      <c r="AI16" s="611"/>
      <c r="AJ16" s="611"/>
      <c r="AK16" s="611"/>
      <c r="AL16" s="612">
        <v>0.3</v>
      </c>
      <c r="AM16" s="613"/>
      <c r="AN16" s="613"/>
      <c r="AO16" s="614"/>
      <c r="AP16" s="604" t="s">
        <v>261</v>
      </c>
      <c r="AQ16" s="605"/>
      <c r="AR16" s="605"/>
      <c r="AS16" s="605"/>
      <c r="AT16" s="605"/>
      <c r="AU16" s="605"/>
      <c r="AV16" s="605"/>
      <c r="AW16" s="605"/>
      <c r="AX16" s="605"/>
      <c r="AY16" s="605"/>
      <c r="AZ16" s="605"/>
      <c r="BA16" s="605"/>
      <c r="BB16" s="605"/>
      <c r="BC16" s="605"/>
      <c r="BD16" s="605"/>
      <c r="BE16" s="605"/>
      <c r="BF16" s="606"/>
      <c r="BG16" s="607">
        <v>8665</v>
      </c>
      <c r="BH16" s="608"/>
      <c r="BI16" s="608"/>
      <c r="BJ16" s="608"/>
      <c r="BK16" s="608"/>
      <c r="BL16" s="608"/>
      <c r="BM16" s="608"/>
      <c r="BN16" s="609"/>
      <c r="BO16" s="610">
        <v>0.8</v>
      </c>
      <c r="BP16" s="610"/>
      <c r="BQ16" s="610"/>
      <c r="BR16" s="610"/>
      <c r="BS16" s="611" t="s">
        <v>128</v>
      </c>
      <c r="BT16" s="611"/>
      <c r="BU16" s="611"/>
      <c r="BV16" s="611"/>
      <c r="BW16" s="611"/>
      <c r="BX16" s="611"/>
      <c r="BY16" s="611"/>
      <c r="BZ16" s="611"/>
      <c r="CA16" s="611"/>
      <c r="CB16" s="615"/>
      <c r="CD16" s="604" t="s">
        <v>262</v>
      </c>
      <c r="CE16" s="605"/>
      <c r="CF16" s="605"/>
      <c r="CG16" s="605"/>
      <c r="CH16" s="605"/>
      <c r="CI16" s="605"/>
      <c r="CJ16" s="605"/>
      <c r="CK16" s="605"/>
      <c r="CL16" s="605"/>
      <c r="CM16" s="605"/>
      <c r="CN16" s="605"/>
      <c r="CO16" s="605"/>
      <c r="CP16" s="605"/>
      <c r="CQ16" s="606"/>
      <c r="CR16" s="607">
        <v>231116</v>
      </c>
      <c r="CS16" s="608"/>
      <c r="CT16" s="608"/>
      <c r="CU16" s="608"/>
      <c r="CV16" s="608"/>
      <c r="CW16" s="608"/>
      <c r="CX16" s="608"/>
      <c r="CY16" s="609"/>
      <c r="CZ16" s="610">
        <v>4</v>
      </c>
      <c r="DA16" s="610"/>
      <c r="DB16" s="610"/>
      <c r="DC16" s="610"/>
      <c r="DD16" s="616" t="s">
        <v>128</v>
      </c>
      <c r="DE16" s="608"/>
      <c r="DF16" s="608"/>
      <c r="DG16" s="608"/>
      <c r="DH16" s="608"/>
      <c r="DI16" s="608"/>
      <c r="DJ16" s="608"/>
      <c r="DK16" s="608"/>
      <c r="DL16" s="608"/>
      <c r="DM16" s="608"/>
      <c r="DN16" s="608"/>
      <c r="DO16" s="608"/>
      <c r="DP16" s="609"/>
      <c r="DQ16" s="616">
        <v>42048</v>
      </c>
      <c r="DR16" s="608"/>
      <c r="DS16" s="608"/>
      <c r="DT16" s="608"/>
      <c r="DU16" s="608"/>
      <c r="DV16" s="608"/>
      <c r="DW16" s="608"/>
      <c r="DX16" s="608"/>
      <c r="DY16" s="608"/>
      <c r="DZ16" s="608"/>
      <c r="EA16" s="608"/>
      <c r="EB16" s="608"/>
      <c r="EC16" s="617"/>
    </row>
    <row r="17" spans="2:133" ht="11.25" customHeight="1" x14ac:dyDescent="0.2">
      <c r="B17" s="604" t="s">
        <v>263</v>
      </c>
      <c r="C17" s="605"/>
      <c r="D17" s="605"/>
      <c r="E17" s="605"/>
      <c r="F17" s="605"/>
      <c r="G17" s="605"/>
      <c r="H17" s="605"/>
      <c r="I17" s="605"/>
      <c r="J17" s="605"/>
      <c r="K17" s="605"/>
      <c r="L17" s="605"/>
      <c r="M17" s="605"/>
      <c r="N17" s="605"/>
      <c r="O17" s="605"/>
      <c r="P17" s="605"/>
      <c r="Q17" s="606"/>
      <c r="R17" s="607">
        <v>11997</v>
      </c>
      <c r="S17" s="608"/>
      <c r="T17" s="608"/>
      <c r="U17" s="608"/>
      <c r="V17" s="608"/>
      <c r="W17" s="608"/>
      <c r="X17" s="608"/>
      <c r="Y17" s="609"/>
      <c r="Z17" s="610">
        <v>0.2</v>
      </c>
      <c r="AA17" s="610"/>
      <c r="AB17" s="610"/>
      <c r="AC17" s="610"/>
      <c r="AD17" s="611">
        <v>11997</v>
      </c>
      <c r="AE17" s="611"/>
      <c r="AF17" s="611"/>
      <c r="AG17" s="611"/>
      <c r="AH17" s="611"/>
      <c r="AI17" s="611"/>
      <c r="AJ17" s="611"/>
      <c r="AK17" s="611"/>
      <c r="AL17" s="612">
        <v>0.4</v>
      </c>
      <c r="AM17" s="613"/>
      <c r="AN17" s="613"/>
      <c r="AO17" s="614"/>
      <c r="AP17" s="604" t="s">
        <v>264</v>
      </c>
      <c r="AQ17" s="605"/>
      <c r="AR17" s="605"/>
      <c r="AS17" s="605"/>
      <c r="AT17" s="605"/>
      <c r="AU17" s="605"/>
      <c r="AV17" s="605"/>
      <c r="AW17" s="605"/>
      <c r="AX17" s="605"/>
      <c r="AY17" s="605"/>
      <c r="AZ17" s="605"/>
      <c r="BA17" s="605"/>
      <c r="BB17" s="605"/>
      <c r="BC17" s="605"/>
      <c r="BD17" s="605"/>
      <c r="BE17" s="605"/>
      <c r="BF17" s="606"/>
      <c r="BG17" s="607" t="s">
        <v>128</v>
      </c>
      <c r="BH17" s="608"/>
      <c r="BI17" s="608"/>
      <c r="BJ17" s="608"/>
      <c r="BK17" s="608"/>
      <c r="BL17" s="608"/>
      <c r="BM17" s="608"/>
      <c r="BN17" s="609"/>
      <c r="BO17" s="610" t="s">
        <v>128</v>
      </c>
      <c r="BP17" s="610"/>
      <c r="BQ17" s="610"/>
      <c r="BR17" s="610"/>
      <c r="BS17" s="611" t="s">
        <v>128</v>
      </c>
      <c r="BT17" s="611"/>
      <c r="BU17" s="611"/>
      <c r="BV17" s="611"/>
      <c r="BW17" s="611"/>
      <c r="BX17" s="611"/>
      <c r="BY17" s="611"/>
      <c r="BZ17" s="611"/>
      <c r="CA17" s="611"/>
      <c r="CB17" s="615"/>
      <c r="CD17" s="604" t="s">
        <v>265</v>
      </c>
      <c r="CE17" s="605"/>
      <c r="CF17" s="605"/>
      <c r="CG17" s="605"/>
      <c r="CH17" s="605"/>
      <c r="CI17" s="605"/>
      <c r="CJ17" s="605"/>
      <c r="CK17" s="605"/>
      <c r="CL17" s="605"/>
      <c r="CM17" s="605"/>
      <c r="CN17" s="605"/>
      <c r="CO17" s="605"/>
      <c r="CP17" s="605"/>
      <c r="CQ17" s="606"/>
      <c r="CR17" s="607">
        <v>414463</v>
      </c>
      <c r="CS17" s="608"/>
      <c r="CT17" s="608"/>
      <c r="CU17" s="608"/>
      <c r="CV17" s="608"/>
      <c r="CW17" s="608"/>
      <c r="CX17" s="608"/>
      <c r="CY17" s="609"/>
      <c r="CZ17" s="610">
        <v>7.2</v>
      </c>
      <c r="DA17" s="610"/>
      <c r="DB17" s="610"/>
      <c r="DC17" s="610"/>
      <c r="DD17" s="616" t="s">
        <v>128</v>
      </c>
      <c r="DE17" s="608"/>
      <c r="DF17" s="608"/>
      <c r="DG17" s="608"/>
      <c r="DH17" s="608"/>
      <c r="DI17" s="608"/>
      <c r="DJ17" s="608"/>
      <c r="DK17" s="608"/>
      <c r="DL17" s="608"/>
      <c r="DM17" s="608"/>
      <c r="DN17" s="608"/>
      <c r="DO17" s="608"/>
      <c r="DP17" s="609"/>
      <c r="DQ17" s="616">
        <v>414463</v>
      </c>
      <c r="DR17" s="608"/>
      <c r="DS17" s="608"/>
      <c r="DT17" s="608"/>
      <c r="DU17" s="608"/>
      <c r="DV17" s="608"/>
      <c r="DW17" s="608"/>
      <c r="DX17" s="608"/>
      <c r="DY17" s="608"/>
      <c r="DZ17" s="608"/>
      <c r="EA17" s="608"/>
      <c r="EB17" s="608"/>
      <c r="EC17" s="617"/>
    </row>
    <row r="18" spans="2:133" ht="11.25" customHeight="1" x14ac:dyDescent="0.2">
      <c r="B18" s="604" t="s">
        <v>266</v>
      </c>
      <c r="C18" s="605"/>
      <c r="D18" s="605"/>
      <c r="E18" s="605"/>
      <c r="F18" s="605"/>
      <c r="G18" s="605"/>
      <c r="H18" s="605"/>
      <c r="I18" s="605"/>
      <c r="J18" s="605"/>
      <c r="K18" s="605"/>
      <c r="L18" s="605"/>
      <c r="M18" s="605"/>
      <c r="N18" s="605"/>
      <c r="O18" s="605"/>
      <c r="P18" s="605"/>
      <c r="Q18" s="606"/>
      <c r="R18" s="607">
        <v>30090</v>
      </c>
      <c r="S18" s="608"/>
      <c r="T18" s="608"/>
      <c r="U18" s="608"/>
      <c r="V18" s="608"/>
      <c r="W18" s="608"/>
      <c r="X18" s="608"/>
      <c r="Y18" s="609"/>
      <c r="Z18" s="610">
        <v>0.5</v>
      </c>
      <c r="AA18" s="610"/>
      <c r="AB18" s="610"/>
      <c r="AC18" s="610"/>
      <c r="AD18" s="611">
        <v>30090</v>
      </c>
      <c r="AE18" s="611"/>
      <c r="AF18" s="611"/>
      <c r="AG18" s="611"/>
      <c r="AH18" s="611"/>
      <c r="AI18" s="611"/>
      <c r="AJ18" s="611"/>
      <c r="AK18" s="611"/>
      <c r="AL18" s="612">
        <v>0.89999997615814209</v>
      </c>
      <c r="AM18" s="613"/>
      <c r="AN18" s="613"/>
      <c r="AO18" s="614"/>
      <c r="AP18" s="604" t="s">
        <v>267</v>
      </c>
      <c r="AQ18" s="605"/>
      <c r="AR18" s="605"/>
      <c r="AS18" s="605"/>
      <c r="AT18" s="605"/>
      <c r="AU18" s="605"/>
      <c r="AV18" s="605"/>
      <c r="AW18" s="605"/>
      <c r="AX18" s="605"/>
      <c r="AY18" s="605"/>
      <c r="AZ18" s="605"/>
      <c r="BA18" s="605"/>
      <c r="BB18" s="605"/>
      <c r="BC18" s="605"/>
      <c r="BD18" s="605"/>
      <c r="BE18" s="605"/>
      <c r="BF18" s="606"/>
      <c r="BG18" s="607" t="s">
        <v>128</v>
      </c>
      <c r="BH18" s="608"/>
      <c r="BI18" s="608"/>
      <c r="BJ18" s="608"/>
      <c r="BK18" s="608"/>
      <c r="BL18" s="608"/>
      <c r="BM18" s="608"/>
      <c r="BN18" s="609"/>
      <c r="BO18" s="610" t="s">
        <v>128</v>
      </c>
      <c r="BP18" s="610"/>
      <c r="BQ18" s="610"/>
      <c r="BR18" s="610"/>
      <c r="BS18" s="611" t="s">
        <v>128</v>
      </c>
      <c r="BT18" s="611"/>
      <c r="BU18" s="611"/>
      <c r="BV18" s="611"/>
      <c r="BW18" s="611"/>
      <c r="BX18" s="611"/>
      <c r="BY18" s="611"/>
      <c r="BZ18" s="611"/>
      <c r="CA18" s="611"/>
      <c r="CB18" s="615"/>
      <c r="CD18" s="604" t="s">
        <v>268</v>
      </c>
      <c r="CE18" s="605"/>
      <c r="CF18" s="605"/>
      <c r="CG18" s="605"/>
      <c r="CH18" s="605"/>
      <c r="CI18" s="605"/>
      <c r="CJ18" s="605"/>
      <c r="CK18" s="605"/>
      <c r="CL18" s="605"/>
      <c r="CM18" s="605"/>
      <c r="CN18" s="605"/>
      <c r="CO18" s="605"/>
      <c r="CP18" s="605"/>
      <c r="CQ18" s="606"/>
      <c r="CR18" s="607" t="s">
        <v>128</v>
      </c>
      <c r="CS18" s="608"/>
      <c r="CT18" s="608"/>
      <c r="CU18" s="608"/>
      <c r="CV18" s="608"/>
      <c r="CW18" s="608"/>
      <c r="CX18" s="608"/>
      <c r="CY18" s="609"/>
      <c r="CZ18" s="610" t="s">
        <v>128</v>
      </c>
      <c r="DA18" s="610"/>
      <c r="DB18" s="610"/>
      <c r="DC18" s="610"/>
      <c r="DD18" s="616" t="s">
        <v>128</v>
      </c>
      <c r="DE18" s="608"/>
      <c r="DF18" s="608"/>
      <c r="DG18" s="608"/>
      <c r="DH18" s="608"/>
      <c r="DI18" s="608"/>
      <c r="DJ18" s="608"/>
      <c r="DK18" s="608"/>
      <c r="DL18" s="608"/>
      <c r="DM18" s="608"/>
      <c r="DN18" s="608"/>
      <c r="DO18" s="608"/>
      <c r="DP18" s="609"/>
      <c r="DQ18" s="616" t="s">
        <v>128</v>
      </c>
      <c r="DR18" s="608"/>
      <c r="DS18" s="608"/>
      <c r="DT18" s="608"/>
      <c r="DU18" s="608"/>
      <c r="DV18" s="608"/>
      <c r="DW18" s="608"/>
      <c r="DX18" s="608"/>
      <c r="DY18" s="608"/>
      <c r="DZ18" s="608"/>
      <c r="EA18" s="608"/>
      <c r="EB18" s="608"/>
      <c r="EC18" s="617"/>
    </row>
    <row r="19" spans="2:133" ht="11.25" customHeight="1" x14ac:dyDescent="0.2">
      <c r="B19" s="604" t="s">
        <v>269</v>
      </c>
      <c r="C19" s="605"/>
      <c r="D19" s="605"/>
      <c r="E19" s="605"/>
      <c r="F19" s="605"/>
      <c r="G19" s="605"/>
      <c r="H19" s="605"/>
      <c r="I19" s="605"/>
      <c r="J19" s="605"/>
      <c r="K19" s="605"/>
      <c r="L19" s="605"/>
      <c r="M19" s="605"/>
      <c r="N19" s="605"/>
      <c r="O19" s="605"/>
      <c r="P19" s="605"/>
      <c r="Q19" s="606"/>
      <c r="R19" s="607">
        <v>2494</v>
      </c>
      <c r="S19" s="608"/>
      <c r="T19" s="608"/>
      <c r="U19" s="608"/>
      <c r="V19" s="608"/>
      <c r="W19" s="608"/>
      <c r="X19" s="608"/>
      <c r="Y19" s="609"/>
      <c r="Z19" s="610">
        <v>0</v>
      </c>
      <c r="AA19" s="610"/>
      <c r="AB19" s="610"/>
      <c r="AC19" s="610"/>
      <c r="AD19" s="611">
        <v>2494</v>
      </c>
      <c r="AE19" s="611"/>
      <c r="AF19" s="611"/>
      <c r="AG19" s="611"/>
      <c r="AH19" s="611"/>
      <c r="AI19" s="611"/>
      <c r="AJ19" s="611"/>
      <c r="AK19" s="611"/>
      <c r="AL19" s="612">
        <v>0.1</v>
      </c>
      <c r="AM19" s="613"/>
      <c r="AN19" s="613"/>
      <c r="AO19" s="614"/>
      <c r="AP19" s="604" t="s">
        <v>270</v>
      </c>
      <c r="AQ19" s="605"/>
      <c r="AR19" s="605"/>
      <c r="AS19" s="605"/>
      <c r="AT19" s="605"/>
      <c r="AU19" s="605"/>
      <c r="AV19" s="605"/>
      <c r="AW19" s="605"/>
      <c r="AX19" s="605"/>
      <c r="AY19" s="605"/>
      <c r="AZ19" s="605"/>
      <c r="BA19" s="605"/>
      <c r="BB19" s="605"/>
      <c r="BC19" s="605"/>
      <c r="BD19" s="605"/>
      <c r="BE19" s="605"/>
      <c r="BF19" s="606"/>
      <c r="BG19" s="607" t="s">
        <v>128</v>
      </c>
      <c r="BH19" s="608"/>
      <c r="BI19" s="608"/>
      <c r="BJ19" s="608"/>
      <c r="BK19" s="608"/>
      <c r="BL19" s="608"/>
      <c r="BM19" s="608"/>
      <c r="BN19" s="609"/>
      <c r="BO19" s="610" t="s">
        <v>128</v>
      </c>
      <c r="BP19" s="610"/>
      <c r="BQ19" s="610"/>
      <c r="BR19" s="610"/>
      <c r="BS19" s="611" t="s">
        <v>128</v>
      </c>
      <c r="BT19" s="611"/>
      <c r="BU19" s="611"/>
      <c r="BV19" s="611"/>
      <c r="BW19" s="611"/>
      <c r="BX19" s="611"/>
      <c r="BY19" s="611"/>
      <c r="BZ19" s="611"/>
      <c r="CA19" s="611"/>
      <c r="CB19" s="615"/>
      <c r="CD19" s="604" t="s">
        <v>271</v>
      </c>
      <c r="CE19" s="605"/>
      <c r="CF19" s="605"/>
      <c r="CG19" s="605"/>
      <c r="CH19" s="605"/>
      <c r="CI19" s="605"/>
      <c r="CJ19" s="605"/>
      <c r="CK19" s="605"/>
      <c r="CL19" s="605"/>
      <c r="CM19" s="605"/>
      <c r="CN19" s="605"/>
      <c r="CO19" s="605"/>
      <c r="CP19" s="605"/>
      <c r="CQ19" s="606"/>
      <c r="CR19" s="607" t="s">
        <v>128</v>
      </c>
      <c r="CS19" s="608"/>
      <c r="CT19" s="608"/>
      <c r="CU19" s="608"/>
      <c r="CV19" s="608"/>
      <c r="CW19" s="608"/>
      <c r="CX19" s="608"/>
      <c r="CY19" s="609"/>
      <c r="CZ19" s="610" t="s">
        <v>128</v>
      </c>
      <c r="DA19" s="610"/>
      <c r="DB19" s="610"/>
      <c r="DC19" s="610"/>
      <c r="DD19" s="616" t="s">
        <v>128</v>
      </c>
      <c r="DE19" s="608"/>
      <c r="DF19" s="608"/>
      <c r="DG19" s="608"/>
      <c r="DH19" s="608"/>
      <c r="DI19" s="608"/>
      <c r="DJ19" s="608"/>
      <c r="DK19" s="608"/>
      <c r="DL19" s="608"/>
      <c r="DM19" s="608"/>
      <c r="DN19" s="608"/>
      <c r="DO19" s="608"/>
      <c r="DP19" s="609"/>
      <c r="DQ19" s="616" t="s">
        <v>128</v>
      </c>
      <c r="DR19" s="608"/>
      <c r="DS19" s="608"/>
      <c r="DT19" s="608"/>
      <c r="DU19" s="608"/>
      <c r="DV19" s="608"/>
      <c r="DW19" s="608"/>
      <c r="DX19" s="608"/>
      <c r="DY19" s="608"/>
      <c r="DZ19" s="608"/>
      <c r="EA19" s="608"/>
      <c r="EB19" s="608"/>
      <c r="EC19" s="617"/>
    </row>
    <row r="20" spans="2:133" ht="11.25" customHeight="1" x14ac:dyDescent="0.2">
      <c r="B20" s="604" t="s">
        <v>272</v>
      </c>
      <c r="C20" s="605"/>
      <c r="D20" s="605"/>
      <c r="E20" s="605"/>
      <c r="F20" s="605"/>
      <c r="G20" s="605"/>
      <c r="H20" s="605"/>
      <c r="I20" s="605"/>
      <c r="J20" s="605"/>
      <c r="K20" s="605"/>
      <c r="L20" s="605"/>
      <c r="M20" s="605"/>
      <c r="N20" s="605"/>
      <c r="O20" s="605"/>
      <c r="P20" s="605"/>
      <c r="Q20" s="606"/>
      <c r="R20" s="607">
        <v>3528</v>
      </c>
      <c r="S20" s="608"/>
      <c r="T20" s="608"/>
      <c r="U20" s="608"/>
      <c r="V20" s="608"/>
      <c r="W20" s="608"/>
      <c r="X20" s="608"/>
      <c r="Y20" s="609"/>
      <c r="Z20" s="610">
        <v>0.1</v>
      </c>
      <c r="AA20" s="610"/>
      <c r="AB20" s="610"/>
      <c r="AC20" s="610"/>
      <c r="AD20" s="611">
        <v>3528</v>
      </c>
      <c r="AE20" s="611"/>
      <c r="AF20" s="611"/>
      <c r="AG20" s="611"/>
      <c r="AH20" s="611"/>
      <c r="AI20" s="611"/>
      <c r="AJ20" s="611"/>
      <c r="AK20" s="611"/>
      <c r="AL20" s="612">
        <v>0.1</v>
      </c>
      <c r="AM20" s="613"/>
      <c r="AN20" s="613"/>
      <c r="AO20" s="614"/>
      <c r="AP20" s="604" t="s">
        <v>273</v>
      </c>
      <c r="AQ20" s="605"/>
      <c r="AR20" s="605"/>
      <c r="AS20" s="605"/>
      <c r="AT20" s="605"/>
      <c r="AU20" s="605"/>
      <c r="AV20" s="605"/>
      <c r="AW20" s="605"/>
      <c r="AX20" s="605"/>
      <c r="AY20" s="605"/>
      <c r="AZ20" s="605"/>
      <c r="BA20" s="605"/>
      <c r="BB20" s="605"/>
      <c r="BC20" s="605"/>
      <c r="BD20" s="605"/>
      <c r="BE20" s="605"/>
      <c r="BF20" s="606"/>
      <c r="BG20" s="607" t="s">
        <v>128</v>
      </c>
      <c r="BH20" s="608"/>
      <c r="BI20" s="608"/>
      <c r="BJ20" s="608"/>
      <c r="BK20" s="608"/>
      <c r="BL20" s="608"/>
      <c r="BM20" s="608"/>
      <c r="BN20" s="609"/>
      <c r="BO20" s="610" t="s">
        <v>128</v>
      </c>
      <c r="BP20" s="610"/>
      <c r="BQ20" s="610"/>
      <c r="BR20" s="610"/>
      <c r="BS20" s="611" t="s">
        <v>128</v>
      </c>
      <c r="BT20" s="611"/>
      <c r="BU20" s="611"/>
      <c r="BV20" s="611"/>
      <c r="BW20" s="611"/>
      <c r="BX20" s="611"/>
      <c r="BY20" s="611"/>
      <c r="BZ20" s="611"/>
      <c r="CA20" s="611"/>
      <c r="CB20" s="615"/>
      <c r="CD20" s="604" t="s">
        <v>274</v>
      </c>
      <c r="CE20" s="605"/>
      <c r="CF20" s="605"/>
      <c r="CG20" s="605"/>
      <c r="CH20" s="605"/>
      <c r="CI20" s="605"/>
      <c r="CJ20" s="605"/>
      <c r="CK20" s="605"/>
      <c r="CL20" s="605"/>
      <c r="CM20" s="605"/>
      <c r="CN20" s="605"/>
      <c r="CO20" s="605"/>
      <c r="CP20" s="605"/>
      <c r="CQ20" s="606"/>
      <c r="CR20" s="607">
        <v>5750431</v>
      </c>
      <c r="CS20" s="608"/>
      <c r="CT20" s="608"/>
      <c r="CU20" s="608"/>
      <c r="CV20" s="608"/>
      <c r="CW20" s="608"/>
      <c r="CX20" s="608"/>
      <c r="CY20" s="609"/>
      <c r="CZ20" s="610">
        <v>100</v>
      </c>
      <c r="DA20" s="610"/>
      <c r="DB20" s="610"/>
      <c r="DC20" s="610"/>
      <c r="DD20" s="616">
        <v>622370</v>
      </c>
      <c r="DE20" s="608"/>
      <c r="DF20" s="608"/>
      <c r="DG20" s="608"/>
      <c r="DH20" s="608"/>
      <c r="DI20" s="608"/>
      <c r="DJ20" s="608"/>
      <c r="DK20" s="608"/>
      <c r="DL20" s="608"/>
      <c r="DM20" s="608"/>
      <c r="DN20" s="608"/>
      <c r="DO20" s="608"/>
      <c r="DP20" s="609"/>
      <c r="DQ20" s="616">
        <v>3993977</v>
      </c>
      <c r="DR20" s="608"/>
      <c r="DS20" s="608"/>
      <c r="DT20" s="608"/>
      <c r="DU20" s="608"/>
      <c r="DV20" s="608"/>
      <c r="DW20" s="608"/>
      <c r="DX20" s="608"/>
      <c r="DY20" s="608"/>
      <c r="DZ20" s="608"/>
      <c r="EA20" s="608"/>
      <c r="EB20" s="608"/>
      <c r="EC20" s="617"/>
    </row>
    <row r="21" spans="2:133" ht="11.25" customHeight="1" x14ac:dyDescent="0.2">
      <c r="B21" s="604" t="s">
        <v>275</v>
      </c>
      <c r="C21" s="605"/>
      <c r="D21" s="605"/>
      <c r="E21" s="605"/>
      <c r="F21" s="605"/>
      <c r="G21" s="605"/>
      <c r="H21" s="605"/>
      <c r="I21" s="605"/>
      <c r="J21" s="605"/>
      <c r="K21" s="605"/>
      <c r="L21" s="605"/>
      <c r="M21" s="605"/>
      <c r="N21" s="605"/>
      <c r="O21" s="605"/>
      <c r="P21" s="605"/>
      <c r="Q21" s="606"/>
      <c r="R21" s="607">
        <v>383</v>
      </c>
      <c r="S21" s="608"/>
      <c r="T21" s="608"/>
      <c r="U21" s="608"/>
      <c r="V21" s="608"/>
      <c r="W21" s="608"/>
      <c r="X21" s="608"/>
      <c r="Y21" s="609"/>
      <c r="Z21" s="610">
        <v>0</v>
      </c>
      <c r="AA21" s="610"/>
      <c r="AB21" s="610"/>
      <c r="AC21" s="610"/>
      <c r="AD21" s="611">
        <v>383</v>
      </c>
      <c r="AE21" s="611"/>
      <c r="AF21" s="611"/>
      <c r="AG21" s="611"/>
      <c r="AH21" s="611"/>
      <c r="AI21" s="611"/>
      <c r="AJ21" s="611"/>
      <c r="AK21" s="611"/>
      <c r="AL21" s="612">
        <v>0</v>
      </c>
      <c r="AM21" s="613"/>
      <c r="AN21" s="613"/>
      <c r="AO21" s="614"/>
      <c r="AP21" s="604" t="s">
        <v>276</v>
      </c>
      <c r="AQ21" s="620"/>
      <c r="AR21" s="620"/>
      <c r="AS21" s="620"/>
      <c r="AT21" s="620"/>
      <c r="AU21" s="620"/>
      <c r="AV21" s="620"/>
      <c r="AW21" s="620"/>
      <c r="AX21" s="620"/>
      <c r="AY21" s="620"/>
      <c r="AZ21" s="620"/>
      <c r="BA21" s="620"/>
      <c r="BB21" s="620"/>
      <c r="BC21" s="620"/>
      <c r="BD21" s="620"/>
      <c r="BE21" s="620"/>
      <c r="BF21" s="621"/>
      <c r="BG21" s="607" t="s">
        <v>128</v>
      </c>
      <c r="BH21" s="608"/>
      <c r="BI21" s="608"/>
      <c r="BJ21" s="608"/>
      <c r="BK21" s="608"/>
      <c r="BL21" s="608"/>
      <c r="BM21" s="608"/>
      <c r="BN21" s="609"/>
      <c r="BO21" s="610" t="s">
        <v>128</v>
      </c>
      <c r="BP21" s="610"/>
      <c r="BQ21" s="610"/>
      <c r="BR21" s="610"/>
      <c r="BS21" s="611" t="s">
        <v>128</v>
      </c>
      <c r="BT21" s="611"/>
      <c r="BU21" s="611"/>
      <c r="BV21" s="611"/>
      <c r="BW21" s="611"/>
      <c r="BX21" s="611"/>
      <c r="BY21" s="611"/>
      <c r="BZ21" s="611"/>
      <c r="CA21" s="611"/>
      <c r="CB21" s="615"/>
      <c r="CD21" s="625"/>
      <c r="CE21" s="626"/>
      <c r="CF21" s="626"/>
      <c r="CG21" s="626"/>
      <c r="CH21" s="626"/>
      <c r="CI21" s="626"/>
      <c r="CJ21" s="626"/>
      <c r="CK21" s="626"/>
      <c r="CL21" s="626"/>
      <c r="CM21" s="626"/>
      <c r="CN21" s="626"/>
      <c r="CO21" s="626"/>
      <c r="CP21" s="626"/>
      <c r="CQ21" s="627"/>
      <c r="CR21" s="628"/>
      <c r="CS21" s="623"/>
      <c r="CT21" s="623"/>
      <c r="CU21" s="623"/>
      <c r="CV21" s="623"/>
      <c r="CW21" s="623"/>
      <c r="CX21" s="623"/>
      <c r="CY21" s="629"/>
      <c r="CZ21" s="630"/>
      <c r="DA21" s="630"/>
      <c r="DB21" s="630"/>
      <c r="DC21" s="630"/>
      <c r="DD21" s="622"/>
      <c r="DE21" s="623"/>
      <c r="DF21" s="623"/>
      <c r="DG21" s="623"/>
      <c r="DH21" s="623"/>
      <c r="DI21" s="623"/>
      <c r="DJ21" s="623"/>
      <c r="DK21" s="623"/>
      <c r="DL21" s="623"/>
      <c r="DM21" s="623"/>
      <c r="DN21" s="623"/>
      <c r="DO21" s="623"/>
      <c r="DP21" s="629"/>
      <c r="DQ21" s="622"/>
      <c r="DR21" s="623"/>
      <c r="DS21" s="623"/>
      <c r="DT21" s="623"/>
      <c r="DU21" s="623"/>
      <c r="DV21" s="623"/>
      <c r="DW21" s="623"/>
      <c r="DX21" s="623"/>
      <c r="DY21" s="623"/>
      <c r="DZ21" s="623"/>
      <c r="EA21" s="623"/>
      <c r="EB21" s="623"/>
      <c r="EC21" s="624"/>
    </row>
    <row r="22" spans="2:133" ht="11.25" customHeight="1" x14ac:dyDescent="0.2">
      <c r="B22" s="634" t="s">
        <v>277</v>
      </c>
      <c r="C22" s="635"/>
      <c r="D22" s="635"/>
      <c r="E22" s="635"/>
      <c r="F22" s="635"/>
      <c r="G22" s="635"/>
      <c r="H22" s="635"/>
      <c r="I22" s="635"/>
      <c r="J22" s="635"/>
      <c r="K22" s="635"/>
      <c r="L22" s="635"/>
      <c r="M22" s="635"/>
      <c r="N22" s="635"/>
      <c r="O22" s="635"/>
      <c r="P22" s="635"/>
      <c r="Q22" s="636"/>
      <c r="R22" s="607">
        <v>23685</v>
      </c>
      <c r="S22" s="608"/>
      <c r="T22" s="608"/>
      <c r="U22" s="608"/>
      <c r="V22" s="608"/>
      <c r="W22" s="608"/>
      <c r="X22" s="608"/>
      <c r="Y22" s="609"/>
      <c r="Z22" s="610">
        <v>0.4</v>
      </c>
      <c r="AA22" s="610"/>
      <c r="AB22" s="610"/>
      <c r="AC22" s="610"/>
      <c r="AD22" s="611">
        <v>23685</v>
      </c>
      <c r="AE22" s="611"/>
      <c r="AF22" s="611"/>
      <c r="AG22" s="611"/>
      <c r="AH22" s="611"/>
      <c r="AI22" s="611"/>
      <c r="AJ22" s="611"/>
      <c r="AK22" s="611"/>
      <c r="AL22" s="612">
        <v>0.69999998807907104</v>
      </c>
      <c r="AM22" s="613"/>
      <c r="AN22" s="613"/>
      <c r="AO22" s="614"/>
      <c r="AP22" s="604" t="s">
        <v>278</v>
      </c>
      <c r="AQ22" s="620"/>
      <c r="AR22" s="620"/>
      <c r="AS22" s="620"/>
      <c r="AT22" s="620"/>
      <c r="AU22" s="620"/>
      <c r="AV22" s="620"/>
      <c r="AW22" s="620"/>
      <c r="AX22" s="620"/>
      <c r="AY22" s="620"/>
      <c r="AZ22" s="620"/>
      <c r="BA22" s="620"/>
      <c r="BB22" s="620"/>
      <c r="BC22" s="620"/>
      <c r="BD22" s="620"/>
      <c r="BE22" s="620"/>
      <c r="BF22" s="621"/>
      <c r="BG22" s="607" t="s">
        <v>128</v>
      </c>
      <c r="BH22" s="608"/>
      <c r="BI22" s="608"/>
      <c r="BJ22" s="608"/>
      <c r="BK22" s="608"/>
      <c r="BL22" s="608"/>
      <c r="BM22" s="608"/>
      <c r="BN22" s="609"/>
      <c r="BO22" s="610" t="s">
        <v>128</v>
      </c>
      <c r="BP22" s="610"/>
      <c r="BQ22" s="610"/>
      <c r="BR22" s="610"/>
      <c r="BS22" s="611" t="s">
        <v>128</v>
      </c>
      <c r="BT22" s="611"/>
      <c r="BU22" s="611"/>
      <c r="BV22" s="611"/>
      <c r="BW22" s="611"/>
      <c r="BX22" s="611"/>
      <c r="BY22" s="611"/>
      <c r="BZ22" s="611"/>
      <c r="CA22" s="611"/>
      <c r="CB22" s="615"/>
      <c r="CD22" s="589" t="s">
        <v>279</v>
      </c>
      <c r="CE22" s="590"/>
      <c r="CF22" s="590"/>
      <c r="CG22" s="590"/>
      <c r="CH22" s="590"/>
      <c r="CI22" s="590"/>
      <c r="CJ22" s="590"/>
      <c r="CK22" s="590"/>
      <c r="CL22" s="590"/>
      <c r="CM22" s="590"/>
      <c r="CN22" s="590"/>
      <c r="CO22" s="590"/>
      <c r="CP22" s="590"/>
      <c r="CQ22" s="590"/>
      <c r="CR22" s="590"/>
      <c r="CS22" s="590"/>
      <c r="CT22" s="590"/>
      <c r="CU22" s="590"/>
      <c r="CV22" s="590"/>
      <c r="CW22" s="590"/>
      <c r="CX22" s="590"/>
      <c r="CY22" s="590"/>
      <c r="CZ22" s="590"/>
      <c r="DA22" s="590"/>
      <c r="DB22" s="590"/>
      <c r="DC22" s="590"/>
      <c r="DD22" s="590"/>
      <c r="DE22" s="590"/>
      <c r="DF22" s="590"/>
      <c r="DG22" s="590"/>
      <c r="DH22" s="590"/>
      <c r="DI22" s="590"/>
      <c r="DJ22" s="590"/>
      <c r="DK22" s="590"/>
      <c r="DL22" s="590"/>
      <c r="DM22" s="590"/>
      <c r="DN22" s="590"/>
      <c r="DO22" s="590"/>
      <c r="DP22" s="590"/>
      <c r="DQ22" s="590"/>
      <c r="DR22" s="590"/>
      <c r="DS22" s="590"/>
      <c r="DT22" s="590"/>
      <c r="DU22" s="590"/>
      <c r="DV22" s="590"/>
      <c r="DW22" s="590"/>
      <c r="DX22" s="590"/>
      <c r="DY22" s="590"/>
      <c r="DZ22" s="590"/>
      <c r="EA22" s="590"/>
      <c r="EB22" s="590"/>
      <c r="EC22" s="591"/>
    </row>
    <row r="23" spans="2:133" ht="11.25" customHeight="1" x14ac:dyDescent="0.2">
      <c r="B23" s="604" t="s">
        <v>280</v>
      </c>
      <c r="C23" s="605"/>
      <c r="D23" s="605"/>
      <c r="E23" s="605"/>
      <c r="F23" s="605"/>
      <c r="G23" s="605"/>
      <c r="H23" s="605"/>
      <c r="I23" s="605"/>
      <c r="J23" s="605"/>
      <c r="K23" s="605"/>
      <c r="L23" s="605"/>
      <c r="M23" s="605"/>
      <c r="N23" s="605"/>
      <c r="O23" s="605"/>
      <c r="P23" s="605"/>
      <c r="Q23" s="606"/>
      <c r="R23" s="607">
        <v>1972760</v>
      </c>
      <c r="S23" s="608"/>
      <c r="T23" s="608"/>
      <c r="U23" s="608"/>
      <c r="V23" s="608"/>
      <c r="W23" s="608"/>
      <c r="X23" s="608"/>
      <c r="Y23" s="609"/>
      <c r="Z23" s="610">
        <v>32.299999999999997</v>
      </c>
      <c r="AA23" s="610"/>
      <c r="AB23" s="610"/>
      <c r="AC23" s="610"/>
      <c r="AD23" s="611">
        <v>1802446</v>
      </c>
      <c r="AE23" s="611"/>
      <c r="AF23" s="611"/>
      <c r="AG23" s="611"/>
      <c r="AH23" s="611"/>
      <c r="AI23" s="611"/>
      <c r="AJ23" s="611"/>
      <c r="AK23" s="611"/>
      <c r="AL23" s="612">
        <v>53.6</v>
      </c>
      <c r="AM23" s="613"/>
      <c r="AN23" s="613"/>
      <c r="AO23" s="614"/>
      <c r="AP23" s="604" t="s">
        <v>281</v>
      </c>
      <c r="AQ23" s="620"/>
      <c r="AR23" s="620"/>
      <c r="AS23" s="620"/>
      <c r="AT23" s="620"/>
      <c r="AU23" s="620"/>
      <c r="AV23" s="620"/>
      <c r="AW23" s="620"/>
      <c r="AX23" s="620"/>
      <c r="AY23" s="620"/>
      <c r="AZ23" s="620"/>
      <c r="BA23" s="620"/>
      <c r="BB23" s="620"/>
      <c r="BC23" s="620"/>
      <c r="BD23" s="620"/>
      <c r="BE23" s="620"/>
      <c r="BF23" s="621"/>
      <c r="BG23" s="607" t="s">
        <v>128</v>
      </c>
      <c r="BH23" s="608"/>
      <c r="BI23" s="608"/>
      <c r="BJ23" s="608"/>
      <c r="BK23" s="608"/>
      <c r="BL23" s="608"/>
      <c r="BM23" s="608"/>
      <c r="BN23" s="609"/>
      <c r="BO23" s="610" t="s">
        <v>128</v>
      </c>
      <c r="BP23" s="610"/>
      <c r="BQ23" s="610"/>
      <c r="BR23" s="610"/>
      <c r="BS23" s="611" t="s">
        <v>128</v>
      </c>
      <c r="BT23" s="611"/>
      <c r="BU23" s="611"/>
      <c r="BV23" s="611"/>
      <c r="BW23" s="611"/>
      <c r="BX23" s="611"/>
      <c r="BY23" s="611"/>
      <c r="BZ23" s="611"/>
      <c r="CA23" s="611"/>
      <c r="CB23" s="615"/>
      <c r="CD23" s="589" t="s">
        <v>221</v>
      </c>
      <c r="CE23" s="590"/>
      <c r="CF23" s="590"/>
      <c r="CG23" s="590"/>
      <c r="CH23" s="590"/>
      <c r="CI23" s="590"/>
      <c r="CJ23" s="590"/>
      <c r="CK23" s="590"/>
      <c r="CL23" s="590"/>
      <c r="CM23" s="590"/>
      <c r="CN23" s="590"/>
      <c r="CO23" s="590"/>
      <c r="CP23" s="590"/>
      <c r="CQ23" s="591"/>
      <c r="CR23" s="589" t="s">
        <v>282</v>
      </c>
      <c r="CS23" s="590"/>
      <c r="CT23" s="590"/>
      <c r="CU23" s="590"/>
      <c r="CV23" s="590"/>
      <c r="CW23" s="590"/>
      <c r="CX23" s="590"/>
      <c r="CY23" s="591"/>
      <c r="CZ23" s="589" t="s">
        <v>283</v>
      </c>
      <c r="DA23" s="590"/>
      <c r="DB23" s="590"/>
      <c r="DC23" s="591"/>
      <c r="DD23" s="589" t="s">
        <v>284</v>
      </c>
      <c r="DE23" s="590"/>
      <c r="DF23" s="590"/>
      <c r="DG23" s="590"/>
      <c r="DH23" s="590"/>
      <c r="DI23" s="590"/>
      <c r="DJ23" s="590"/>
      <c r="DK23" s="591"/>
      <c r="DL23" s="631" t="s">
        <v>285</v>
      </c>
      <c r="DM23" s="632"/>
      <c r="DN23" s="632"/>
      <c r="DO23" s="632"/>
      <c r="DP23" s="632"/>
      <c r="DQ23" s="632"/>
      <c r="DR23" s="632"/>
      <c r="DS23" s="632"/>
      <c r="DT23" s="632"/>
      <c r="DU23" s="632"/>
      <c r="DV23" s="633"/>
      <c r="DW23" s="589" t="s">
        <v>286</v>
      </c>
      <c r="DX23" s="590"/>
      <c r="DY23" s="590"/>
      <c r="DZ23" s="590"/>
      <c r="EA23" s="590"/>
      <c r="EB23" s="590"/>
      <c r="EC23" s="591"/>
    </row>
    <row r="24" spans="2:133" ht="11.25" customHeight="1" x14ac:dyDescent="0.2">
      <c r="B24" s="604" t="s">
        <v>287</v>
      </c>
      <c r="C24" s="605"/>
      <c r="D24" s="605"/>
      <c r="E24" s="605"/>
      <c r="F24" s="605"/>
      <c r="G24" s="605"/>
      <c r="H24" s="605"/>
      <c r="I24" s="605"/>
      <c r="J24" s="605"/>
      <c r="K24" s="605"/>
      <c r="L24" s="605"/>
      <c r="M24" s="605"/>
      <c r="N24" s="605"/>
      <c r="O24" s="605"/>
      <c r="P24" s="605"/>
      <c r="Q24" s="606"/>
      <c r="R24" s="607">
        <v>1802446</v>
      </c>
      <c r="S24" s="608"/>
      <c r="T24" s="608"/>
      <c r="U24" s="608"/>
      <c r="V24" s="608"/>
      <c r="W24" s="608"/>
      <c r="X24" s="608"/>
      <c r="Y24" s="609"/>
      <c r="Z24" s="610">
        <v>29.5</v>
      </c>
      <c r="AA24" s="610"/>
      <c r="AB24" s="610"/>
      <c r="AC24" s="610"/>
      <c r="AD24" s="611">
        <v>1802446</v>
      </c>
      <c r="AE24" s="611"/>
      <c r="AF24" s="611"/>
      <c r="AG24" s="611"/>
      <c r="AH24" s="611"/>
      <c r="AI24" s="611"/>
      <c r="AJ24" s="611"/>
      <c r="AK24" s="611"/>
      <c r="AL24" s="612">
        <v>53.6</v>
      </c>
      <c r="AM24" s="613"/>
      <c r="AN24" s="613"/>
      <c r="AO24" s="614"/>
      <c r="AP24" s="604" t="s">
        <v>288</v>
      </c>
      <c r="AQ24" s="620"/>
      <c r="AR24" s="620"/>
      <c r="AS24" s="620"/>
      <c r="AT24" s="620"/>
      <c r="AU24" s="620"/>
      <c r="AV24" s="620"/>
      <c r="AW24" s="620"/>
      <c r="AX24" s="620"/>
      <c r="AY24" s="620"/>
      <c r="AZ24" s="620"/>
      <c r="BA24" s="620"/>
      <c r="BB24" s="620"/>
      <c r="BC24" s="620"/>
      <c r="BD24" s="620"/>
      <c r="BE24" s="620"/>
      <c r="BF24" s="621"/>
      <c r="BG24" s="607" t="s">
        <v>128</v>
      </c>
      <c r="BH24" s="608"/>
      <c r="BI24" s="608"/>
      <c r="BJ24" s="608"/>
      <c r="BK24" s="608"/>
      <c r="BL24" s="608"/>
      <c r="BM24" s="608"/>
      <c r="BN24" s="609"/>
      <c r="BO24" s="610" t="s">
        <v>128</v>
      </c>
      <c r="BP24" s="610"/>
      <c r="BQ24" s="610"/>
      <c r="BR24" s="610"/>
      <c r="BS24" s="611" t="s">
        <v>128</v>
      </c>
      <c r="BT24" s="611"/>
      <c r="BU24" s="611"/>
      <c r="BV24" s="611"/>
      <c r="BW24" s="611"/>
      <c r="BX24" s="611"/>
      <c r="BY24" s="611"/>
      <c r="BZ24" s="611"/>
      <c r="CA24" s="611"/>
      <c r="CB24" s="615"/>
      <c r="CD24" s="593" t="s">
        <v>289</v>
      </c>
      <c r="CE24" s="594"/>
      <c r="CF24" s="594"/>
      <c r="CG24" s="594"/>
      <c r="CH24" s="594"/>
      <c r="CI24" s="594"/>
      <c r="CJ24" s="594"/>
      <c r="CK24" s="594"/>
      <c r="CL24" s="594"/>
      <c r="CM24" s="594"/>
      <c r="CN24" s="594"/>
      <c r="CO24" s="594"/>
      <c r="CP24" s="594"/>
      <c r="CQ24" s="595"/>
      <c r="CR24" s="596">
        <v>1929652</v>
      </c>
      <c r="CS24" s="597"/>
      <c r="CT24" s="597"/>
      <c r="CU24" s="597"/>
      <c r="CV24" s="597"/>
      <c r="CW24" s="597"/>
      <c r="CX24" s="597"/>
      <c r="CY24" s="598"/>
      <c r="CZ24" s="601">
        <v>33.6</v>
      </c>
      <c r="DA24" s="602"/>
      <c r="DB24" s="602"/>
      <c r="DC24" s="618"/>
      <c r="DD24" s="637">
        <v>1449475</v>
      </c>
      <c r="DE24" s="597"/>
      <c r="DF24" s="597"/>
      <c r="DG24" s="597"/>
      <c r="DH24" s="597"/>
      <c r="DI24" s="597"/>
      <c r="DJ24" s="597"/>
      <c r="DK24" s="598"/>
      <c r="DL24" s="637">
        <v>1440379</v>
      </c>
      <c r="DM24" s="597"/>
      <c r="DN24" s="597"/>
      <c r="DO24" s="597"/>
      <c r="DP24" s="597"/>
      <c r="DQ24" s="597"/>
      <c r="DR24" s="597"/>
      <c r="DS24" s="597"/>
      <c r="DT24" s="597"/>
      <c r="DU24" s="597"/>
      <c r="DV24" s="598"/>
      <c r="DW24" s="601">
        <v>40.700000000000003</v>
      </c>
      <c r="DX24" s="602"/>
      <c r="DY24" s="602"/>
      <c r="DZ24" s="602"/>
      <c r="EA24" s="602"/>
      <c r="EB24" s="602"/>
      <c r="EC24" s="603"/>
    </row>
    <row r="25" spans="2:133" ht="11.25" customHeight="1" x14ac:dyDescent="0.2">
      <c r="B25" s="604" t="s">
        <v>290</v>
      </c>
      <c r="C25" s="605"/>
      <c r="D25" s="605"/>
      <c r="E25" s="605"/>
      <c r="F25" s="605"/>
      <c r="G25" s="605"/>
      <c r="H25" s="605"/>
      <c r="I25" s="605"/>
      <c r="J25" s="605"/>
      <c r="K25" s="605"/>
      <c r="L25" s="605"/>
      <c r="M25" s="605"/>
      <c r="N25" s="605"/>
      <c r="O25" s="605"/>
      <c r="P25" s="605"/>
      <c r="Q25" s="606"/>
      <c r="R25" s="607">
        <v>170294</v>
      </c>
      <c r="S25" s="608"/>
      <c r="T25" s="608"/>
      <c r="U25" s="608"/>
      <c r="V25" s="608"/>
      <c r="W25" s="608"/>
      <c r="X25" s="608"/>
      <c r="Y25" s="609"/>
      <c r="Z25" s="610">
        <v>2.8</v>
      </c>
      <c r="AA25" s="610"/>
      <c r="AB25" s="610"/>
      <c r="AC25" s="610"/>
      <c r="AD25" s="611" t="s">
        <v>128</v>
      </c>
      <c r="AE25" s="611"/>
      <c r="AF25" s="611"/>
      <c r="AG25" s="611"/>
      <c r="AH25" s="611"/>
      <c r="AI25" s="611"/>
      <c r="AJ25" s="611"/>
      <c r="AK25" s="611"/>
      <c r="AL25" s="612" t="s">
        <v>128</v>
      </c>
      <c r="AM25" s="613"/>
      <c r="AN25" s="613"/>
      <c r="AO25" s="614"/>
      <c r="AP25" s="604" t="s">
        <v>291</v>
      </c>
      <c r="AQ25" s="620"/>
      <c r="AR25" s="620"/>
      <c r="AS25" s="620"/>
      <c r="AT25" s="620"/>
      <c r="AU25" s="620"/>
      <c r="AV25" s="620"/>
      <c r="AW25" s="620"/>
      <c r="AX25" s="620"/>
      <c r="AY25" s="620"/>
      <c r="AZ25" s="620"/>
      <c r="BA25" s="620"/>
      <c r="BB25" s="620"/>
      <c r="BC25" s="620"/>
      <c r="BD25" s="620"/>
      <c r="BE25" s="620"/>
      <c r="BF25" s="621"/>
      <c r="BG25" s="607" t="s">
        <v>128</v>
      </c>
      <c r="BH25" s="608"/>
      <c r="BI25" s="608"/>
      <c r="BJ25" s="608"/>
      <c r="BK25" s="608"/>
      <c r="BL25" s="608"/>
      <c r="BM25" s="608"/>
      <c r="BN25" s="609"/>
      <c r="BO25" s="610" t="s">
        <v>128</v>
      </c>
      <c r="BP25" s="610"/>
      <c r="BQ25" s="610"/>
      <c r="BR25" s="610"/>
      <c r="BS25" s="611" t="s">
        <v>128</v>
      </c>
      <c r="BT25" s="611"/>
      <c r="BU25" s="611"/>
      <c r="BV25" s="611"/>
      <c r="BW25" s="611"/>
      <c r="BX25" s="611"/>
      <c r="BY25" s="611"/>
      <c r="BZ25" s="611"/>
      <c r="CA25" s="611"/>
      <c r="CB25" s="615"/>
      <c r="CD25" s="604" t="s">
        <v>292</v>
      </c>
      <c r="CE25" s="605"/>
      <c r="CF25" s="605"/>
      <c r="CG25" s="605"/>
      <c r="CH25" s="605"/>
      <c r="CI25" s="605"/>
      <c r="CJ25" s="605"/>
      <c r="CK25" s="605"/>
      <c r="CL25" s="605"/>
      <c r="CM25" s="605"/>
      <c r="CN25" s="605"/>
      <c r="CO25" s="605"/>
      <c r="CP25" s="605"/>
      <c r="CQ25" s="606"/>
      <c r="CR25" s="607">
        <v>995557</v>
      </c>
      <c r="CS25" s="640"/>
      <c r="CT25" s="640"/>
      <c r="CU25" s="640"/>
      <c r="CV25" s="640"/>
      <c r="CW25" s="640"/>
      <c r="CX25" s="640"/>
      <c r="CY25" s="641"/>
      <c r="CZ25" s="612">
        <v>17.3</v>
      </c>
      <c r="DA25" s="638"/>
      <c r="DB25" s="638"/>
      <c r="DC25" s="642"/>
      <c r="DD25" s="616">
        <v>889039</v>
      </c>
      <c r="DE25" s="640"/>
      <c r="DF25" s="640"/>
      <c r="DG25" s="640"/>
      <c r="DH25" s="640"/>
      <c r="DI25" s="640"/>
      <c r="DJ25" s="640"/>
      <c r="DK25" s="641"/>
      <c r="DL25" s="616">
        <v>885983</v>
      </c>
      <c r="DM25" s="640"/>
      <c r="DN25" s="640"/>
      <c r="DO25" s="640"/>
      <c r="DP25" s="640"/>
      <c r="DQ25" s="640"/>
      <c r="DR25" s="640"/>
      <c r="DS25" s="640"/>
      <c r="DT25" s="640"/>
      <c r="DU25" s="640"/>
      <c r="DV25" s="641"/>
      <c r="DW25" s="612">
        <v>25</v>
      </c>
      <c r="DX25" s="638"/>
      <c r="DY25" s="638"/>
      <c r="DZ25" s="638"/>
      <c r="EA25" s="638"/>
      <c r="EB25" s="638"/>
      <c r="EC25" s="639"/>
    </row>
    <row r="26" spans="2:133" ht="11.25" customHeight="1" x14ac:dyDescent="0.2">
      <c r="B26" s="604" t="s">
        <v>293</v>
      </c>
      <c r="C26" s="605"/>
      <c r="D26" s="605"/>
      <c r="E26" s="605"/>
      <c r="F26" s="605"/>
      <c r="G26" s="605"/>
      <c r="H26" s="605"/>
      <c r="I26" s="605"/>
      <c r="J26" s="605"/>
      <c r="K26" s="605"/>
      <c r="L26" s="605"/>
      <c r="M26" s="605"/>
      <c r="N26" s="605"/>
      <c r="O26" s="605"/>
      <c r="P26" s="605"/>
      <c r="Q26" s="606"/>
      <c r="R26" s="607">
        <v>20</v>
      </c>
      <c r="S26" s="608"/>
      <c r="T26" s="608"/>
      <c r="U26" s="608"/>
      <c r="V26" s="608"/>
      <c r="W26" s="608"/>
      <c r="X26" s="608"/>
      <c r="Y26" s="609"/>
      <c r="Z26" s="610">
        <v>0</v>
      </c>
      <c r="AA26" s="610"/>
      <c r="AB26" s="610"/>
      <c r="AC26" s="610"/>
      <c r="AD26" s="611" t="s">
        <v>128</v>
      </c>
      <c r="AE26" s="611"/>
      <c r="AF26" s="611"/>
      <c r="AG26" s="611"/>
      <c r="AH26" s="611"/>
      <c r="AI26" s="611"/>
      <c r="AJ26" s="611"/>
      <c r="AK26" s="611"/>
      <c r="AL26" s="612" t="s">
        <v>128</v>
      </c>
      <c r="AM26" s="613"/>
      <c r="AN26" s="613"/>
      <c r="AO26" s="614"/>
      <c r="AP26" s="604" t="s">
        <v>294</v>
      </c>
      <c r="AQ26" s="620"/>
      <c r="AR26" s="620"/>
      <c r="AS26" s="620"/>
      <c r="AT26" s="620"/>
      <c r="AU26" s="620"/>
      <c r="AV26" s="620"/>
      <c r="AW26" s="620"/>
      <c r="AX26" s="620"/>
      <c r="AY26" s="620"/>
      <c r="AZ26" s="620"/>
      <c r="BA26" s="620"/>
      <c r="BB26" s="620"/>
      <c r="BC26" s="620"/>
      <c r="BD26" s="620"/>
      <c r="BE26" s="620"/>
      <c r="BF26" s="621"/>
      <c r="BG26" s="607" t="s">
        <v>128</v>
      </c>
      <c r="BH26" s="608"/>
      <c r="BI26" s="608"/>
      <c r="BJ26" s="608"/>
      <c r="BK26" s="608"/>
      <c r="BL26" s="608"/>
      <c r="BM26" s="608"/>
      <c r="BN26" s="609"/>
      <c r="BO26" s="610" t="s">
        <v>128</v>
      </c>
      <c r="BP26" s="610"/>
      <c r="BQ26" s="610"/>
      <c r="BR26" s="610"/>
      <c r="BS26" s="611" t="s">
        <v>128</v>
      </c>
      <c r="BT26" s="611"/>
      <c r="BU26" s="611"/>
      <c r="BV26" s="611"/>
      <c r="BW26" s="611"/>
      <c r="BX26" s="611"/>
      <c r="BY26" s="611"/>
      <c r="BZ26" s="611"/>
      <c r="CA26" s="611"/>
      <c r="CB26" s="615"/>
      <c r="CD26" s="604" t="s">
        <v>295</v>
      </c>
      <c r="CE26" s="605"/>
      <c r="CF26" s="605"/>
      <c r="CG26" s="605"/>
      <c r="CH26" s="605"/>
      <c r="CI26" s="605"/>
      <c r="CJ26" s="605"/>
      <c r="CK26" s="605"/>
      <c r="CL26" s="605"/>
      <c r="CM26" s="605"/>
      <c r="CN26" s="605"/>
      <c r="CO26" s="605"/>
      <c r="CP26" s="605"/>
      <c r="CQ26" s="606"/>
      <c r="CR26" s="607">
        <v>576233</v>
      </c>
      <c r="CS26" s="608"/>
      <c r="CT26" s="608"/>
      <c r="CU26" s="608"/>
      <c r="CV26" s="608"/>
      <c r="CW26" s="608"/>
      <c r="CX26" s="608"/>
      <c r="CY26" s="609"/>
      <c r="CZ26" s="612">
        <v>10</v>
      </c>
      <c r="DA26" s="638"/>
      <c r="DB26" s="638"/>
      <c r="DC26" s="642"/>
      <c r="DD26" s="616">
        <v>495588</v>
      </c>
      <c r="DE26" s="608"/>
      <c r="DF26" s="608"/>
      <c r="DG26" s="608"/>
      <c r="DH26" s="608"/>
      <c r="DI26" s="608"/>
      <c r="DJ26" s="608"/>
      <c r="DK26" s="609"/>
      <c r="DL26" s="616" t="s">
        <v>128</v>
      </c>
      <c r="DM26" s="608"/>
      <c r="DN26" s="608"/>
      <c r="DO26" s="608"/>
      <c r="DP26" s="608"/>
      <c r="DQ26" s="608"/>
      <c r="DR26" s="608"/>
      <c r="DS26" s="608"/>
      <c r="DT26" s="608"/>
      <c r="DU26" s="608"/>
      <c r="DV26" s="609"/>
      <c r="DW26" s="612" t="s">
        <v>128</v>
      </c>
      <c r="DX26" s="638"/>
      <c r="DY26" s="638"/>
      <c r="DZ26" s="638"/>
      <c r="EA26" s="638"/>
      <c r="EB26" s="638"/>
      <c r="EC26" s="639"/>
    </row>
    <row r="27" spans="2:133" ht="11.25" customHeight="1" x14ac:dyDescent="0.2">
      <c r="B27" s="604" t="s">
        <v>296</v>
      </c>
      <c r="C27" s="605"/>
      <c r="D27" s="605"/>
      <c r="E27" s="605"/>
      <c r="F27" s="605"/>
      <c r="G27" s="605"/>
      <c r="H27" s="605"/>
      <c r="I27" s="605"/>
      <c r="J27" s="605"/>
      <c r="K27" s="605"/>
      <c r="L27" s="605"/>
      <c r="M27" s="605"/>
      <c r="N27" s="605"/>
      <c r="O27" s="605"/>
      <c r="P27" s="605"/>
      <c r="Q27" s="606"/>
      <c r="R27" s="607">
        <v>3527493</v>
      </c>
      <c r="S27" s="608"/>
      <c r="T27" s="608"/>
      <c r="U27" s="608"/>
      <c r="V27" s="608"/>
      <c r="W27" s="608"/>
      <c r="X27" s="608"/>
      <c r="Y27" s="609"/>
      <c r="Z27" s="610">
        <v>57.8</v>
      </c>
      <c r="AA27" s="610"/>
      <c r="AB27" s="610"/>
      <c r="AC27" s="610"/>
      <c r="AD27" s="611">
        <v>3357179</v>
      </c>
      <c r="AE27" s="611"/>
      <c r="AF27" s="611"/>
      <c r="AG27" s="611"/>
      <c r="AH27" s="611"/>
      <c r="AI27" s="611"/>
      <c r="AJ27" s="611"/>
      <c r="AK27" s="611"/>
      <c r="AL27" s="612">
        <v>99.800003051757813</v>
      </c>
      <c r="AM27" s="613"/>
      <c r="AN27" s="613"/>
      <c r="AO27" s="614"/>
      <c r="AP27" s="604" t="s">
        <v>297</v>
      </c>
      <c r="AQ27" s="605"/>
      <c r="AR27" s="605"/>
      <c r="AS27" s="605"/>
      <c r="AT27" s="605"/>
      <c r="AU27" s="605"/>
      <c r="AV27" s="605"/>
      <c r="AW27" s="605"/>
      <c r="AX27" s="605"/>
      <c r="AY27" s="605"/>
      <c r="AZ27" s="605"/>
      <c r="BA27" s="605"/>
      <c r="BB27" s="605"/>
      <c r="BC27" s="605"/>
      <c r="BD27" s="605"/>
      <c r="BE27" s="605"/>
      <c r="BF27" s="606"/>
      <c r="BG27" s="607">
        <v>1099065</v>
      </c>
      <c r="BH27" s="608"/>
      <c r="BI27" s="608"/>
      <c r="BJ27" s="608"/>
      <c r="BK27" s="608"/>
      <c r="BL27" s="608"/>
      <c r="BM27" s="608"/>
      <c r="BN27" s="609"/>
      <c r="BO27" s="610">
        <v>100</v>
      </c>
      <c r="BP27" s="610"/>
      <c r="BQ27" s="610"/>
      <c r="BR27" s="610"/>
      <c r="BS27" s="611" t="s">
        <v>128</v>
      </c>
      <c r="BT27" s="611"/>
      <c r="BU27" s="611"/>
      <c r="BV27" s="611"/>
      <c r="BW27" s="611"/>
      <c r="BX27" s="611"/>
      <c r="BY27" s="611"/>
      <c r="BZ27" s="611"/>
      <c r="CA27" s="611"/>
      <c r="CB27" s="615"/>
      <c r="CD27" s="604" t="s">
        <v>298</v>
      </c>
      <c r="CE27" s="605"/>
      <c r="CF27" s="605"/>
      <c r="CG27" s="605"/>
      <c r="CH27" s="605"/>
      <c r="CI27" s="605"/>
      <c r="CJ27" s="605"/>
      <c r="CK27" s="605"/>
      <c r="CL27" s="605"/>
      <c r="CM27" s="605"/>
      <c r="CN27" s="605"/>
      <c r="CO27" s="605"/>
      <c r="CP27" s="605"/>
      <c r="CQ27" s="606"/>
      <c r="CR27" s="607">
        <v>519632</v>
      </c>
      <c r="CS27" s="640"/>
      <c r="CT27" s="640"/>
      <c r="CU27" s="640"/>
      <c r="CV27" s="640"/>
      <c r="CW27" s="640"/>
      <c r="CX27" s="640"/>
      <c r="CY27" s="641"/>
      <c r="CZ27" s="612">
        <v>9</v>
      </c>
      <c r="DA27" s="638"/>
      <c r="DB27" s="638"/>
      <c r="DC27" s="642"/>
      <c r="DD27" s="616">
        <v>145973</v>
      </c>
      <c r="DE27" s="640"/>
      <c r="DF27" s="640"/>
      <c r="DG27" s="640"/>
      <c r="DH27" s="640"/>
      <c r="DI27" s="640"/>
      <c r="DJ27" s="640"/>
      <c r="DK27" s="641"/>
      <c r="DL27" s="616">
        <v>139933</v>
      </c>
      <c r="DM27" s="640"/>
      <c r="DN27" s="640"/>
      <c r="DO27" s="640"/>
      <c r="DP27" s="640"/>
      <c r="DQ27" s="640"/>
      <c r="DR27" s="640"/>
      <c r="DS27" s="640"/>
      <c r="DT27" s="640"/>
      <c r="DU27" s="640"/>
      <c r="DV27" s="641"/>
      <c r="DW27" s="612">
        <v>4</v>
      </c>
      <c r="DX27" s="638"/>
      <c r="DY27" s="638"/>
      <c r="DZ27" s="638"/>
      <c r="EA27" s="638"/>
      <c r="EB27" s="638"/>
      <c r="EC27" s="639"/>
    </row>
    <row r="28" spans="2:133" ht="11.25" customHeight="1" x14ac:dyDescent="0.2">
      <c r="B28" s="604" t="s">
        <v>299</v>
      </c>
      <c r="C28" s="605"/>
      <c r="D28" s="605"/>
      <c r="E28" s="605"/>
      <c r="F28" s="605"/>
      <c r="G28" s="605"/>
      <c r="H28" s="605"/>
      <c r="I28" s="605"/>
      <c r="J28" s="605"/>
      <c r="K28" s="605"/>
      <c r="L28" s="605"/>
      <c r="M28" s="605"/>
      <c r="N28" s="605"/>
      <c r="O28" s="605"/>
      <c r="P28" s="605"/>
      <c r="Q28" s="606"/>
      <c r="R28" s="607">
        <v>2031</v>
      </c>
      <c r="S28" s="608"/>
      <c r="T28" s="608"/>
      <c r="U28" s="608"/>
      <c r="V28" s="608"/>
      <c r="W28" s="608"/>
      <c r="X28" s="608"/>
      <c r="Y28" s="609"/>
      <c r="Z28" s="610">
        <v>0</v>
      </c>
      <c r="AA28" s="610"/>
      <c r="AB28" s="610"/>
      <c r="AC28" s="610"/>
      <c r="AD28" s="611">
        <v>2031</v>
      </c>
      <c r="AE28" s="611"/>
      <c r="AF28" s="611"/>
      <c r="AG28" s="611"/>
      <c r="AH28" s="611"/>
      <c r="AI28" s="611"/>
      <c r="AJ28" s="611"/>
      <c r="AK28" s="611"/>
      <c r="AL28" s="612">
        <v>0.1</v>
      </c>
      <c r="AM28" s="613"/>
      <c r="AN28" s="613"/>
      <c r="AO28" s="614"/>
      <c r="AP28" s="604"/>
      <c r="AQ28" s="605"/>
      <c r="AR28" s="605"/>
      <c r="AS28" s="605"/>
      <c r="AT28" s="605"/>
      <c r="AU28" s="605"/>
      <c r="AV28" s="605"/>
      <c r="AW28" s="605"/>
      <c r="AX28" s="605"/>
      <c r="AY28" s="605"/>
      <c r="AZ28" s="605"/>
      <c r="BA28" s="605"/>
      <c r="BB28" s="605"/>
      <c r="BC28" s="605"/>
      <c r="BD28" s="605"/>
      <c r="BE28" s="605"/>
      <c r="BF28" s="606"/>
      <c r="BG28" s="607"/>
      <c r="BH28" s="608"/>
      <c r="BI28" s="608"/>
      <c r="BJ28" s="608"/>
      <c r="BK28" s="608"/>
      <c r="BL28" s="608"/>
      <c r="BM28" s="608"/>
      <c r="BN28" s="609"/>
      <c r="BO28" s="610"/>
      <c r="BP28" s="610"/>
      <c r="BQ28" s="610"/>
      <c r="BR28" s="610"/>
      <c r="BS28" s="616"/>
      <c r="BT28" s="608"/>
      <c r="BU28" s="608"/>
      <c r="BV28" s="608"/>
      <c r="BW28" s="608"/>
      <c r="BX28" s="608"/>
      <c r="BY28" s="608"/>
      <c r="BZ28" s="608"/>
      <c r="CA28" s="608"/>
      <c r="CB28" s="617"/>
      <c r="CD28" s="604" t="s">
        <v>300</v>
      </c>
      <c r="CE28" s="605"/>
      <c r="CF28" s="605"/>
      <c r="CG28" s="605"/>
      <c r="CH28" s="605"/>
      <c r="CI28" s="605"/>
      <c r="CJ28" s="605"/>
      <c r="CK28" s="605"/>
      <c r="CL28" s="605"/>
      <c r="CM28" s="605"/>
      <c r="CN28" s="605"/>
      <c r="CO28" s="605"/>
      <c r="CP28" s="605"/>
      <c r="CQ28" s="606"/>
      <c r="CR28" s="607">
        <v>414463</v>
      </c>
      <c r="CS28" s="608"/>
      <c r="CT28" s="608"/>
      <c r="CU28" s="608"/>
      <c r="CV28" s="608"/>
      <c r="CW28" s="608"/>
      <c r="CX28" s="608"/>
      <c r="CY28" s="609"/>
      <c r="CZ28" s="612">
        <v>7.2</v>
      </c>
      <c r="DA28" s="638"/>
      <c r="DB28" s="638"/>
      <c r="DC28" s="642"/>
      <c r="DD28" s="616">
        <v>414463</v>
      </c>
      <c r="DE28" s="608"/>
      <c r="DF28" s="608"/>
      <c r="DG28" s="608"/>
      <c r="DH28" s="608"/>
      <c r="DI28" s="608"/>
      <c r="DJ28" s="608"/>
      <c r="DK28" s="609"/>
      <c r="DL28" s="616">
        <v>414463</v>
      </c>
      <c r="DM28" s="608"/>
      <c r="DN28" s="608"/>
      <c r="DO28" s="608"/>
      <c r="DP28" s="608"/>
      <c r="DQ28" s="608"/>
      <c r="DR28" s="608"/>
      <c r="DS28" s="608"/>
      <c r="DT28" s="608"/>
      <c r="DU28" s="608"/>
      <c r="DV28" s="609"/>
      <c r="DW28" s="612">
        <v>11.7</v>
      </c>
      <c r="DX28" s="638"/>
      <c r="DY28" s="638"/>
      <c r="DZ28" s="638"/>
      <c r="EA28" s="638"/>
      <c r="EB28" s="638"/>
      <c r="EC28" s="639"/>
    </row>
    <row r="29" spans="2:133" ht="11.25" customHeight="1" x14ac:dyDescent="0.2">
      <c r="B29" s="604" t="s">
        <v>301</v>
      </c>
      <c r="C29" s="605"/>
      <c r="D29" s="605"/>
      <c r="E29" s="605"/>
      <c r="F29" s="605"/>
      <c r="G29" s="605"/>
      <c r="H29" s="605"/>
      <c r="I29" s="605"/>
      <c r="J29" s="605"/>
      <c r="K29" s="605"/>
      <c r="L29" s="605"/>
      <c r="M29" s="605"/>
      <c r="N29" s="605"/>
      <c r="O29" s="605"/>
      <c r="P29" s="605"/>
      <c r="Q29" s="606"/>
      <c r="R29" s="607">
        <v>44925</v>
      </c>
      <c r="S29" s="608"/>
      <c r="T29" s="608"/>
      <c r="U29" s="608"/>
      <c r="V29" s="608"/>
      <c r="W29" s="608"/>
      <c r="X29" s="608"/>
      <c r="Y29" s="609"/>
      <c r="Z29" s="610">
        <v>0.7</v>
      </c>
      <c r="AA29" s="610"/>
      <c r="AB29" s="610"/>
      <c r="AC29" s="610"/>
      <c r="AD29" s="611" t="s">
        <v>128</v>
      </c>
      <c r="AE29" s="611"/>
      <c r="AF29" s="611"/>
      <c r="AG29" s="611"/>
      <c r="AH29" s="611"/>
      <c r="AI29" s="611"/>
      <c r="AJ29" s="611"/>
      <c r="AK29" s="611"/>
      <c r="AL29" s="612" t="s">
        <v>128</v>
      </c>
      <c r="AM29" s="613"/>
      <c r="AN29" s="613"/>
      <c r="AO29" s="614"/>
      <c r="AP29" s="625"/>
      <c r="AQ29" s="626"/>
      <c r="AR29" s="626"/>
      <c r="AS29" s="626"/>
      <c r="AT29" s="626"/>
      <c r="AU29" s="626"/>
      <c r="AV29" s="626"/>
      <c r="AW29" s="626"/>
      <c r="AX29" s="626"/>
      <c r="AY29" s="626"/>
      <c r="AZ29" s="626"/>
      <c r="BA29" s="626"/>
      <c r="BB29" s="626"/>
      <c r="BC29" s="626"/>
      <c r="BD29" s="626"/>
      <c r="BE29" s="626"/>
      <c r="BF29" s="627"/>
      <c r="BG29" s="607"/>
      <c r="BH29" s="608"/>
      <c r="BI29" s="608"/>
      <c r="BJ29" s="608"/>
      <c r="BK29" s="608"/>
      <c r="BL29" s="608"/>
      <c r="BM29" s="608"/>
      <c r="BN29" s="609"/>
      <c r="BO29" s="610"/>
      <c r="BP29" s="610"/>
      <c r="BQ29" s="610"/>
      <c r="BR29" s="610"/>
      <c r="BS29" s="611"/>
      <c r="BT29" s="611"/>
      <c r="BU29" s="611"/>
      <c r="BV29" s="611"/>
      <c r="BW29" s="611"/>
      <c r="BX29" s="611"/>
      <c r="BY29" s="611"/>
      <c r="BZ29" s="611"/>
      <c r="CA29" s="611"/>
      <c r="CB29" s="615"/>
      <c r="CD29" s="643" t="s">
        <v>302</v>
      </c>
      <c r="CE29" s="644"/>
      <c r="CF29" s="604" t="s">
        <v>70</v>
      </c>
      <c r="CG29" s="605"/>
      <c r="CH29" s="605"/>
      <c r="CI29" s="605"/>
      <c r="CJ29" s="605"/>
      <c r="CK29" s="605"/>
      <c r="CL29" s="605"/>
      <c r="CM29" s="605"/>
      <c r="CN29" s="605"/>
      <c r="CO29" s="605"/>
      <c r="CP29" s="605"/>
      <c r="CQ29" s="606"/>
      <c r="CR29" s="607">
        <v>414463</v>
      </c>
      <c r="CS29" s="640"/>
      <c r="CT29" s="640"/>
      <c r="CU29" s="640"/>
      <c r="CV29" s="640"/>
      <c r="CW29" s="640"/>
      <c r="CX29" s="640"/>
      <c r="CY29" s="641"/>
      <c r="CZ29" s="612">
        <v>7.2</v>
      </c>
      <c r="DA29" s="638"/>
      <c r="DB29" s="638"/>
      <c r="DC29" s="642"/>
      <c r="DD29" s="616">
        <v>414463</v>
      </c>
      <c r="DE29" s="640"/>
      <c r="DF29" s="640"/>
      <c r="DG29" s="640"/>
      <c r="DH29" s="640"/>
      <c r="DI29" s="640"/>
      <c r="DJ29" s="640"/>
      <c r="DK29" s="641"/>
      <c r="DL29" s="616">
        <v>414463</v>
      </c>
      <c r="DM29" s="640"/>
      <c r="DN29" s="640"/>
      <c r="DO29" s="640"/>
      <c r="DP29" s="640"/>
      <c r="DQ29" s="640"/>
      <c r="DR29" s="640"/>
      <c r="DS29" s="640"/>
      <c r="DT29" s="640"/>
      <c r="DU29" s="640"/>
      <c r="DV29" s="641"/>
      <c r="DW29" s="612">
        <v>11.7</v>
      </c>
      <c r="DX29" s="638"/>
      <c r="DY29" s="638"/>
      <c r="DZ29" s="638"/>
      <c r="EA29" s="638"/>
      <c r="EB29" s="638"/>
      <c r="EC29" s="639"/>
    </row>
    <row r="30" spans="2:133" ht="11.25" customHeight="1" x14ac:dyDescent="0.2">
      <c r="B30" s="604" t="s">
        <v>303</v>
      </c>
      <c r="C30" s="605"/>
      <c r="D30" s="605"/>
      <c r="E30" s="605"/>
      <c r="F30" s="605"/>
      <c r="G30" s="605"/>
      <c r="H30" s="605"/>
      <c r="I30" s="605"/>
      <c r="J30" s="605"/>
      <c r="K30" s="605"/>
      <c r="L30" s="605"/>
      <c r="M30" s="605"/>
      <c r="N30" s="605"/>
      <c r="O30" s="605"/>
      <c r="P30" s="605"/>
      <c r="Q30" s="606"/>
      <c r="R30" s="607">
        <v>82266</v>
      </c>
      <c r="S30" s="608"/>
      <c r="T30" s="608"/>
      <c r="U30" s="608"/>
      <c r="V30" s="608"/>
      <c r="W30" s="608"/>
      <c r="X30" s="608"/>
      <c r="Y30" s="609"/>
      <c r="Z30" s="610">
        <v>1.3</v>
      </c>
      <c r="AA30" s="610"/>
      <c r="AB30" s="610"/>
      <c r="AC30" s="610"/>
      <c r="AD30" s="611" t="s">
        <v>128</v>
      </c>
      <c r="AE30" s="611"/>
      <c r="AF30" s="611"/>
      <c r="AG30" s="611"/>
      <c r="AH30" s="611"/>
      <c r="AI30" s="611"/>
      <c r="AJ30" s="611"/>
      <c r="AK30" s="611"/>
      <c r="AL30" s="612" t="s">
        <v>128</v>
      </c>
      <c r="AM30" s="613"/>
      <c r="AN30" s="613"/>
      <c r="AO30" s="614"/>
      <c r="AP30" s="589" t="s">
        <v>221</v>
      </c>
      <c r="AQ30" s="590"/>
      <c r="AR30" s="590"/>
      <c r="AS30" s="590"/>
      <c r="AT30" s="590"/>
      <c r="AU30" s="590"/>
      <c r="AV30" s="590"/>
      <c r="AW30" s="590"/>
      <c r="AX30" s="590"/>
      <c r="AY30" s="590"/>
      <c r="AZ30" s="590"/>
      <c r="BA30" s="590"/>
      <c r="BB30" s="590"/>
      <c r="BC30" s="590"/>
      <c r="BD30" s="590"/>
      <c r="BE30" s="590"/>
      <c r="BF30" s="591"/>
      <c r="BG30" s="589" t="s">
        <v>304</v>
      </c>
      <c r="BH30" s="649"/>
      <c r="BI30" s="649"/>
      <c r="BJ30" s="649"/>
      <c r="BK30" s="649"/>
      <c r="BL30" s="649"/>
      <c r="BM30" s="649"/>
      <c r="BN30" s="649"/>
      <c r="BO30" s="649"/>
      <c r="BP30" s="649"/>
      <c r="BQ30" s="650"/>
      <c r="BR30" s="589" t="s">
        <v>305</v>
      </c>
      <c r="BS30" s="649"/>
      <c r="BT30" s="649"/>
      <c r="BU30" s="649"/>
      <c r="BV30" s="649"/>
      <c r="BW30" s="649"/>
      <c r="BX30" s="649"/>
      <c r="BY30" s="649"/>
      <c r="BZ30" s="649"/>
      <c r="CA30" s="649"/>
      <c r="CB30" s="650"/>
      <c r="CD30" s="645"/>
      <c r="CE30" s="646"/>
      <c r="CF30" s="604" t="s">
        <v>306</v>
      </c>
      <c r="CG30" s="605"/>
      <c r="CH30" s="605"/>
      <c r="CI30" s="605"/>
      <c r="CJ30" s="605"/>
      <c r="CK30" s="605"/>
      <c r="CL30" s="605"/>
      <c r="CM30" s="605"/>
      <c r="CN30" s="605"/>
      <c r="CO30" s="605"/>
      <c r="CP30" s="605"/>
      <c r="CQ30" s="606"/>
      <c r="CR30" s="607">
        <v>395515</v>
      </c>
      <c r="CS30" s="608"/>
      <c r="CT30" s="608"/>
      <c r="CU30" s="608"/>
      <c r="CV30" s="608"/>
      <c r="CW30" s="608"/>
      <c r="CX30" s="608"/>
      <c r="CY30" s="609"/>
      <c r="CZ30" s="612">
        <v>6.9</v>
      </c>
      <c r="DA30" s="638"/>
      <c r="DB30" s="638"/>
      <c r="DC30" s="642"/>
      <c r="DD30" s="616">
        <v>395515</v>
      </c>
      <c r="DE30" s="608"/>
      <c r="DF30" s="608"/>
      <c r="DG30" s="608"/>
      <c r="DH30" s="608"/>
      <c r="DI30" s="608"/>
      <c r="DJ30" s="608"/>
      <c r="DK30" s="609"/>
      <c r="DL30" s="616">
        <v>395515</v>
      </c>
      <c r="DM30" s="608"/>
      <c r="DN30" s="608"/>
      <c r="DO30" s="608"/>
      <c r="DP30" s="608"/>
      <c r="DQ30" s="608"/>
      <c r="DR30" s="608"/>
      <c r="DS30" s="608"/>
      <c r="DT30" s="608"/>
      <c r="DU30" s="608"/>
      <c r="DV30" s="609"/>
      <c r="DW30" s="612">
        <v>11.2</v>
      </c>
      <c r="DX30" s="638"/>
      <c r="DY30" s="638"/>
      <c r="DZ30" s="638"/>
      <c r="EA30" s="638"/>
      <c r="EB30" s="638"/>
      <c r="EC30" s="639"/>
    </row>
    <row r="31" spans="2:133" ht="11.25" customHeight="1" x14ac:dyDescent="0.2">
      <c r="B31" s="604" t="s">
        <v>307</v>
      </c>
      <c r="C31" s="605"/>
      <c r="D31" s="605"/>
      <c r="E31" s="605"/>
      <c r="F31" s="605"/>
      <c r="G31" s="605"/>
      <c r="H31" s="605"/>
      <c r="I31" s="605"/>
      <c r="J31" s="605"/>
      <c r="K31" s="605"/>
      <c r="L31" s="605"/>
      <c r="M31" s="605"/>
      <c r="N31" s="605"/>
      <c r="O31" s="605"/>
      <c r="P31" s="605"/>
      <c r="Q31" s="606"/>
      <c r="R31" s="607">
        <v>41219</v>
      </c>
      <c r="S31" s="608"/>
      <c r="T31" s="608"/>
      <c r="U31" s="608"/>
      <c r="V31" s="608"/>
      <c r="W31" s="608"/>
      <c r="X31" s="608"/>
      <c r="Y31" s="609"/>
      <c r="Z31" s="610">
        <v>0.7</v>
      </c>
      <c r="AA31" s="610"/>
      <c r="AB31" s="610"/>
      <c r="AC31" s="610"/>
      <c r="AD31" s="611" t="s">
        <v>128</v>
      </c>
      <c r="AE31" s="611"/>
      <c r="AF31" s="611"/>
      <c r="AG31" s="611"/>
      <c r="AH31" s="611"/>
      <c r="AI31" s="611"/>
      <c r="AJ31" s="611"/>
      <c r="AK31" s="611"/>
      <c r="AL31" s="612" t="s">
        <v>128</v>
      </c>
      <c r="AM31" s="613"/>
      <c r="AN31" s="613"/>
      <c r="AO31" s="614"/>
      <c r="AP31" s="653" t="s">
        <v>308</v>
      </c>
      <c r="AQ31" s="654"/>
      <c r="AR31" s="654"/>
      <c r="AS31" s="654"/>
      <c r="AT31" s="659" t="s">
        <v>309</v>
      </c>
      <c r="AU31" s="347"/>
      <c r="AV31" s="347"/>
      <c r="AW31" s="347"/>
      <c r="AX31" s="593" t="s">
        <v>187</v>
      </c>
      <c r="AY31" s="594"/>
      <c r="AZ31" s="594"/>
      <c r="BA31" s="594"/>
      <c r="BB31" s="594"/>
      <c r="BC31" s="594"/>
      <c r="BD31" s="594"/>
      <c r="BE31" s="594"/>
      <c r="BF31" s="595"/>
      <c r="BG31" s="663">
        <v>98.9</v>
      </c>
      <c r="BH31" s="651"/>
      <c r="BI31" s="651"/>
      <c r="BJ31" s="651"/>
      <c r="BK31" s="651"/>
      <c r="BL31" s="651"/>
      <c r="BM31" s="602">
        <v>95.6</v>
      </c>
      <c r="BN31" s="651"/>
      <c r="BO31" s="651"/>
      <c r="BP31" s="651"/>
      <c r="BQ31" s="652"/>
      <c r="BR31" s="663">
        <v>98.4</v>
      </c>
      <c r="BS31" s="651"/>
      <c r="BT31" s="651"/>
      <c r="BU31" s="651"/>
      <c r="BV31" s="651"/>
      <c r="BW31" s="651"/>
      <c r="BX31" s="602">
        <v>95.4</v>
      </c>
      <c r="BY31" s="651"/>
      <c r="BZ31" s="651"/>
      <c r="CA31" s="651"/>
      <c r="CB31" s="652"/>
      <c r="CD31" s="645"/>
      <c r="CE31" s="646"/>
      <c r="CF31" s="604" t="s">
        <v>310</v>
      </c>
      <c r="CG31" s="605"/>
      <c r="CH31" s="605"/>
      <c r="CI31" s="605"/>
      <c r="CJ31" s="605"/>
      <c r="CK31" s="605"/>
      <c r="CL31" s="605"/>
      <c r="CM31" s="605"/>
      <c r="CN31" s="605"/>
      <c r="CO31" s="605"/>
      <c r="CP31" s="605"/>
      <c r="CQ31" s="606"/>
      <c r="CR31" s="607">
        <v>18948</v>
      </c>
      <c r="CS31" s="640"/>
      <c r="CT31" s="640"/>
      <c r="CU31" s="640"/>
      <c r="CV31" s="640"/>
      <c r="CW31" s="640"/>
      <c r="CX31" s="640"/>
      <c r="CY31" s="641"/>
      <c r="CZ31" s="612">
        <v>0.3</v>
      </c>
      <c r="DA31" s="638"/>
      <c r="DB31" s="638"/>
      <c r="DC31" s="642"/>
      <c r="DD31" s="616">
        <v>18948</v>
      </c>
      <c r="DE31" s="640"/>
      <c r="DF31" s="640"/>
      <c r="DG31" s="640"/>
      <c r="DH31" s="640"/>
      <c r="DI31" s="640"/>
      <c r="DJ31" s="640"/>
      <c r="DK31" s="641"/>
      <c r="DL31" s="616">
        <v>18948</v>
      </c>
      <c r="DM31" s="640"/>
      <c r="DN31" s="640"/>
      <c r="DO31" s="640"/>
      <c r="DP31" s="640"/>
      <c r="DQ31" s="640"/>
      <c r="DR31" s="640"/>
      <c r="DS31" s="640"/>
      <c r="DT31" s="640"/>
      <c r="DU31" s="640"/>
      <c r="DV31" s="641"/>
      <c r="DW31" s="612">
        <v>0.5</v>
      </c>
      <c r="DX31" s="638"/>
      <c r="DY31" s="638"/>
      <c r="DZ31" s="638"/>
      <c r="EA31" s="638"/>
      <c r="EB31" s="638"/>
      <c r="EC31" s="639"/>
    </row>
    <row r="32" spans="2:133" ht="11.25" customHeight="1" x14ac:dyDescent="0.2">
      <c r="B32" s="604" t="s">
        <v>311</v>
      </c>
      <c r="C32" s="605"/>
      <c r="D32" s="605"/>
      <c r="E32" s="605"/>
      <c r="F32" s="605"/>
      <c r="G32" s="605"/>
      <c r="H32" s="605"/>
      <c r="I32" s="605"/>
      <c r="J32" s="605"/>
      <c r="K32" s="605"/>
      <c r="L32" s="605"/>
      <c r="M32" s="605"/>
      <c r="N32" s="605"/>
      <c r="O32" s="605"/>
      <c r="P32" s="605"/>
      <c r="Q32" s="606"/>
      <c r="R32" s="607">
        <v>616221</v>
      </c>
      <c r="S32" s="608"/>
      <c r="T32" s="608"/>
      <c r="U32" s="608"/>
      <c r="V32" s="608"/>
      <c r="W32" s="608"/>
      <c r="X32" s="608"/>
      <c r="Y32" s="609"/>
      <c r="Z32" s="610">
        <v>10.1</v>
      </c>
      <c r="AA32" s="610"/>
      <c r="AB32" s="610"/>
      <c r="AC32" s="610"/>
      <c r="AD32" s="611" t="s">
        <v>128</v>
      </c>
      <c r="AE32" s="611"/>
      <c r="AF32" s="611"/>
      <c r="AG32" s="611"/>
      <c r="AH32" s="611"/>
      <c r="AI32" s="611"/>
      <c r="AJ32" s="611"/>
      <c r="AK32" s="611"/>
      <c r="AL32" s="612" t="s">
        <v>128</v>
      </c>
      <c r="AM32" s="613"/>
      <c r="AN32" s="613"/>
      <c r="AO32" s="614"/>
      <c r="AP32" s="655"/>
      <c r="AQ32" s="656"/>
      <c r="AR32" s="656"/>
      <c r="AS32" s="656"/>
      <c r="AT32" s="660"/>
      <c r="AU32" s="205" t="s">
        <v>312</v>
      </c>
      <c r="AX32" s="604" t="s">
        <v>313</v>
      </c>
      <c r="AY32" s="605"/>
      <c r="AZ32" s="605"/>
      <c r="BA32" s="605"/>
      <c r="BB32" s="605"/>
      <c r="BC32" s="605"/>
      <c r="BD32" s="605"/>
      <c r="BE32" s="605"/>
      <c r="BF32" s="606"/>
      <c r="BG32" s="664">
        <v>98.6</v>
      </c>
      <c r="BH32" s="640"/>
      <c r="BI32" s="640"/>
      <c r="BJ32" s="640"/>
      <c r="BK32" s="640"/>
      <c r="BL32" s="640"/>
      <c r="BM32" s="613">
        <v>95.3</v>
      </c>
      <c r="BN32" s="640"/>
      <c r="BO32" s="640"/>
      <c r="BP32" s="640"/>
      <c r="BQ32" s="662"/>
      <c r="BR32" s="664">
        <v>99</v>
      </c>
      <c r="BS32" s="640"/>
      <c r="BT32" s="640"/>
      <c r="BU32" s="640"/>
      <c r="BV32" s="640"/>
      <c r="BW32" s="640"/>
      <c r="BX32" s="613">
        <v>96</v>
      </c>
      <c r="BY32" s="640"/>
      <c r="BZ32" s="640"/>
      <c r="CA32" s="640"/>
      <c r="CB32" s="662"/>
      <c r="CD32" s="647"/>
      <c r="CE32" s="648"/>
      <c r="CF32" s="604" t="s">
        <v>314</v>
      </c>
      <c r="CG32" s="605"/>
      <c r="CH32" s="605"/>
      <c r="CI32" s="605"/>
      <c r="CJ32" s="605"/>
      <c r="CK32" s="605"/>
      <c r="CL32" s="605"/>
      <c r="CM32" s="605"/>
      <c r="CN32" s="605"/>
      <c r="CO32" s="605"/>
      <c r="CP32" s="605"/>
      <c r="CQ32" s="606"/>
      <c r="CR32" s="607" t="s">
        <v>128</v>
      </c>
      <c r="CS32" s="608"/>
      <c r="CT32" s="608"/>
      <c r="CU32" s="608"/>
      <c r="CV32" s="608"/>
      <c r="CW32" s="608"/>
      <c r="CX32" s="608"/>
      <c r="CY32" s="609"/>
      <c r="CZ32" s="612" t="s">
        <v>128</v>
      </c>
      <c r="DA32" s="638"/>
      <c r="DB32" s="638"/>
      <c r="DC32" s="642"/>
      <c r="DD32" s="616" t="s">
        <v>128</v>
      </c>
      <c r="DE32" s="608"/>
      <c r="DF32" s="608"/>
      <c r="DG32" s="608"/>
      <c r="DH32" s="608"/>
      <c r="DI32" s="608"/>
      <c r="DJ32" s="608"/>
      <c r="DK32" s="609"/>
      <c r="DL32" s="616" t="s">
        <v>128</v>
      </c>
      <c r="DM32" s="608"/>
      <c r="DN32" s="608"/>
      <c r="DO32" s="608"/>
      <c r="DP32" s="608"/>
      <c r="DQ32" s="608"/>
      <c r="DR32" s="608"/>
      <c r="DS32" s="608"/>
      <c r="DT32" s="608"/>
      <c r="DU32" s="608"/>
      <c r="DV32" s="609"/>
      <c r="DW32" s="612" t="s">
        <v>128</v>
      </c>
      <c r="DX32" s="638"/>
      <c r="DY32" s="638"/>
      <c r="DZ32" s="638"/>
      <c r="EA32" s="638"/>
      <c r="EB32" s="638"/>
      <c r="EC32" s="639"/>
    </row>
    <row r="33" spans="2:133" ht="11.25" customHeight="1" x14ac:dyDescent="0.2">
      <c r="B33" s="634" t="s">
        <v>315</v>
      </c>
      <c r="C33" s="635"/>
      <c r="D33" s="635"/>
      <c r="E33" s="635"/>
      <c r="F33" s="635"/>
      <c r="G33" s="635"/>
      <c r="H33" s="635"/>
      <c r="I33" s="635"/>
      <c r="J33" s="635"/>
      <c r="K33" s="635"/>
      <c r="L33" s="635"/>
      <c r="M33" s="635"/>
      <c r="N33" s="635"/>
      <c r="O33" s="635"/>
      <c r="P33" s="635"/>
      <c r="Q33" s="636"/>
      <c r="R33" s="607" t="s">
        <v>128</v>
      </c>
      <c r="S33" s="608"/>
      <c r="T33" s="608"/>
      <c r="U33" s="608"/>
      <c r="V33" s="608"/>
      <c r="W33" s="608"/>
      <c r="X33" s="608"/>
      <c r="Y33" s="609"/>
      <c r="Z33" s="610" t="s">
        <v>128</v>
      </c>
      <c r="AA33" s="610"/>
      <c r="AB33" s="610"/>
      <c r="AC33" s="610"/>
      <c r="AD33" s="611" t="s">
        <v>128</v>
      </c>
      <c r="AE33" s="611"/>
      <c r="AF33" s="611"/>
      <c r="AG33" s="611"/>
      <c r="AH33" s="611"/>
      <c r="AI33" s="611"/>
      <c r="AJ33" s="611"/>
      <c r="AK33" s="611"/>
      <c r="AL33" s="612" t="s">
        <v>128</v>
      </c>
      <c r="AM33" s="613"/>
      <c r="AN33" s="613"/>
      <c r="AO33" s="614"/>
      <c r="AP33" s="657"/>
      <c r="AQ33" s="658"/>
      <c r="AR33" s="658"/>
      <c r="AS33" s="658"/>
      <c r="AT33" s="661"/>
      <c r="AU33" s="343"/>
      <c r="AV33" s="343"/>
      <c r="AW33" s="343"/>
      <c r="AX33" s="625" t="s">
        <v>316</v>
      </c>
      <c r="AY33" s="626"/>
      <c r="AZ33" s="626"/>
      <c r="BA33" s="626"/>
      <c r="BB33" s="626"/>
      <c r="BC33" s="626"/>
      <c r="BD33" s="626"/>
      <c r="BE33" s="626"/>
      <c r="BF33" s="627"/>
      <c r="BG33" s="665">
        <v>98.9</v>
      </c>
      <c r="BH33" s="666"/>
      <c r="BI33" s="666"/>
      <c r="BJ33" s="666"/>
      <c r="BK33" s="666"/>
      <c r="BL33" s="666"/>
      <c r="BM33" s="667">
        <v>95.5</v>
      </c>
      <c r="BN33" s="666"/>
      <c r="BO33" s="666"/>
      <c r="BP33" s="666"/>
      <c r="BQ33" s="668"/>
      <c r="BR33" s="665">
        <v>98</v>
      </c>
      <c r="BS33" s="666"/>
      <c r="BT33" s="666"/>
      <c r="BU33" s="666"/>
      <c r="BV33" s="666"/>
      <c r="BW33" s="666"/>
      <c r="BX33" s="667">
        <v>94.7</v>
      </c>
      <c r="BY33" s="666"/>
      <c r="BZ33" s="666"/>
      <c r="CA33" s="666"/>
      <c r="CB33" s="668"/>
      <c r="CD33" s="604" t="s">
        <v>317</v>
      </c>
      <c r="CE33" s="605"/>
      <c r="CF33" s="605"/>
      <c r="CG33" s="605"/>
      <c r="CH33" s="605"/>
      <c r="CI33" s="605"/>
      <c r="CJ33" s="605"/>
      <c r="CK33" s="605"/>
      <c r="CL33" s="605"/>
      <c r="CM33" s="605"/>
      <c r="CN33" s="605"/>
      <c r="CO33" s="605"/>
      <c r="CP33" s="605"/>
      <c r="CQ33" s="606"/>
      <c r="CR33" s="607">
        <v>2967293</v>
      </c>
      <c r="CS33" s="640"/>
      <c r="CT33" s="640"/>
      <c r="CU33" s="640"/>
      <c r="CV33" s="640"/>
      <c r="CW33" s="640"/>
      <c r="CX33" s="640"/>
      <c r="CY33" s="641"/>
      <c r="CZ33" s="612">
        <v>51.6</v>
      </c>
      <c r="DA33" s="638"/>
      <c r="DB33" s="638"/>
      <c r="DC33" s="642"/>
      <c r="DD33" s="616">
        <v>2219844</v>
      </c>
      <c r="DE33" s="640"/>
      <c r="DF33" s="640"/>
      <c r="DG33" s="640"/>
      <c r="DH33" s="640"/>
      <c r="DI33" s="640"/>
      <c r="DJ33" s="640"/>
      <c r="DK33" s="641"/>
      <c r="DL33" s="616">
        <v>1301636</v>
      </c>
      <c r="DM33" s="640"/>
      <c r="DN33" s="640"/>
      <c r="DO33" s="640"/>
      <c r="DP33" s="640"/>
      <c r="DQ33" s="640"/>
      <c r="DR33" s="640"/>
      <c r="DS33" s="640"/>
      <c r="DT33" s="640"/>
      <c r="DU33" s="640"/>
      <c r="DV33" s="641"/>
      <c r="DW33" s="612">
        <v>36.799999999999997</v>
      </c>
      <c r="DX33" s="638"/>
      <c r="DY33" s="638"/>
      <c r="DZ33" s="638"/>
      <c r="EA33" s="638"/>
      <c r="EB33" s="638"/>
      <c r="EC33" s="639"/>
    </row>
    <row r="34" spans="2:133" ht="11.25" customHeight="1" x14ac:dyDescent="0.2">
      <c r="B34" s="604" t="s">
        <v>318</v>
      </c>
      <c r="C34" s="605"/>
      <c r="D34" s="605"/>
      <c r="E34" s="605"/>
      <c r="F34" s="605"/>
      <c r="G34" s="605"/>
      <c r="H34" s="605"/>
      <c r="I34" s="605"/>
      <c r="J34" s="605"/>
      <c r="K34" s="605"/>
      <c r="L34" s="605"/>
      <c r="M34" s="605"/>
      <c r="N34" s="605"/>
      <c r="O34" s="605"/>
      <c r="P34" s="605"/>
      <c r="Q34" s="606"/>
      <c r="R34" s="607">
        <v>529788</v>
      </c>
      <c r="S34" s="608"/>
      <c r="T34" s="608"/>
      <c r="U34" s="608"/>
      <c r="V34" s="608"/>
      <c r="W34" s="608"/>
      <c r="X34" s="608"/>
      <c r="Y34" s="609"/>
      <c r="Z34" s="610">
        <v>8.6999999999999993</v>
      </c>
      <c r="AA34" s="610"/>
      <c r="AB34" s="610"/>
      <c r="AC34" s="610"/>
      <c r="AD34" s="611" t="s">
        <v>128</v>
      </c>
      <c r="AE34" s="611"/>
      <c r="AF34" s="611"/>
      <c r="AG34" s="611"/>
      <c r="AH34" s="611"/>
      <c r="AI34" s="611"/>
      <c r="AJ34" s="611"/>
      <c r="AK34" s="611"/>
      <c r="AL34" s="612" t="s">
        <v>128</v>
      </c>
      <c r="AM34" s="613"/>
      <c r="AN34" s="613"/>
      <c r="AO34" s="614"/>
      <c r="AP34" s="209"/>
      <c r="AQ34" s="210"/>
      <c r="AS34" s="347"/>
      <c r="AT34" s="347"/>
      <c r="AU34" s="347"/>
      <c r="AV34" s="347"/>
      <c r="AW34" s="347"/>
      <c r="AX34" s="347"/>
      <c r="AY34" s="347"/>
      <c r="AZ34" s="347"/>
      <c r="BA34" s="347"/>
      <c r="BB34" s="347"/>
      <c r="BC34" s="347"/>
      <c r="BD34" s="347"/>
      <c r="BE34" s="347"/>
      <c r="BF34" s="347"/>
      <c r="BG34" s="210"/>
      <c r="BH34" s="210"/>
      <c r="BI34" s="210"/>
      <c r="BJ34" s="210"/>
      <c r="BK34" s="210"/>
      <c r="BL34" s="210"/>
      <c r="BM34" s="210"/>
      <c r="BN34" s="210"/>
      <c r="BO34" s="210"/>
      <c r="BP34" s="210"/>
      <c r="BQ34" s="210"/>
      <c r="BR34" s="210"/>
      <c r="BS34" s="210"/>
      <c r="BT34" s="210"/>
      <c r="BU34" s="210"/>
      <c r="BV34" s="210"/>
      <c r="BW34" s="210"/>
      <c r="BX34" s="210"/>
      <c r="BY34" s="210"/>
      <c r="BZ34" s="210"/>
      <c r="CA34" s="210"/>
      <c r="CB34" s="210"/>
      <c r="CD34" s="604" t="s">
        <v>319</v>
      </c>
      <c r="CE34" s="605"/>
      <c r="CF34" s="605"/>
      <c r="CG34" s="605"/>
      <c r="CH34" s="605"/>
      <c r="CI34" s="605"/>
      <c r="CJ34" s="605"/>
      <c r="CK34" s="605"/>
      <c r="CL34" s="605"/>
      <c r="CM34" s="605"/>
      <c r="CN34" s="605"/>
      <c r="CO34" s="605"/>
      <c r="CP34" s="605"/>
      <c r="CQ34" s="606"/>
      <c r="CR34" s="607">
        <v>1097472</v>
      </c>
      <c r="CS34" s="608"/>
      <c r="CT34" s="608"/>
      <c r="CU34" s="608"/>
      <c r="CV34" s="608"/>
      <c r="CW34" s="608"/>
      <c r="CX34" s="608"/>
      <c r="CY34" s="609"/>
      <c r="CZ34" s="612">
        <v>19.100000000000001</v>
      </c>
      <c r="DA34" s="638"/>
      <c r="DB34" s="638"/>
      <c r="DC34" s="642"/>
      <c r="DD34" s="616">
        <v>610313</v>
      </c>
      <c r="DE34" s="608"/>
      <c r="DF34" s="608"/>
      <c r="DG34" s="608"/>
      <c r="DH34" s="608"/>
      <c r="DI34" s="608"/>
      <c r="DJ34" s="608"/>
      <c r="DK34" s="609"/>
      <c r="DL34" s="616">
        <v>511159</v>
      </c>
      <c r="DM34" s="608"/>
      <c r="DN34" s="608"/>
      <c r="DO34" s="608"/>
      <c r="DP34" s="608"/>
      <c r="DQ34" s="608"/>
      <c r="DR34" s="608"/>
      <c r="DS34" s="608"/>
      <c r="DT34" s="608"/>
      <c r="DU34" s="608"/>
      <c r="DV34" s="609"/>
      <c r="DW34" s="612">
        <v>14.4</v>
      </c>
      <c r="DX34" s="638"/>
      <c r="DY34" s="638"/>
      <c r="DZ34" s="638"/>
      <c r="EA34" s="638"/>
      <c r="EB34" s="638"/>
      <c r="EC34" s="639"/>
    </row>
    <row r="35" spans="2:133" ht="11.25" customHeight="1" x14ac:dyDescent="0.2">
      <c r="B35" s="604" t="s">
        <v>320</v>
      </c>
      <c r="C35" s="605"/>
      <c r="D35" s="605"/>
      <c r="E35" s="605"/>
      <c r="F35" s="605"/>
      <c r="G35" s="605"/>
      <c r="H35" s="605"/>
      <c r="I35" s="605"/>
      <c r="J35" s="605"/>
      <c r="K35" s="605"/>
      <c r="L35" s="605"/>
      <c r="M35" s="605"/>
      <c r="N35" s="605"/>
      <c r="O35" s="605"/>
      <c r="P35" s="605"/>
      <c r="Q35" s="606"/>
      <c r="R35" s="607">
        <v>6819</v>
      </c>
      <c r="S35" s="608"/>
      <c r="T35" s="608"/>
      <c r="U35" s="608"/>
      <c r="V35" s="608"/>
      <c r="W35" s="608"/>
      <c r="X35" s="608"/>
      <c r="Y35" s="609"/>
      <c r="Z35" s="610">
        <v>0.1</v>
      </c>
      <c r="AA35" s="610"/>
      <c r="AB35" s="610"/>
      <c r="AC35" s="610"/>
      <c r="AD35" s="611">
        <v>1336</v>
      </c>
      <c r="AE35" s="611"/>
      <c r="AF35" s="611"/>
      <c r="AG35" s="611"/>
      <c r="AH35" s="611"/>
      <c r="AI35" s="611"/>
      <c r="AJ35" s="611"/>
      <c r="AK35" s="611"/>
      <c r="AL35" s="612">
        <v>0</v>
      </c>
      <c r="AM35" s="613"/>
      <c r="AN35" s="613"/>
      <c r="AO35" s="614"/>
      <c r="AP35" s="211"/>
      <c r="AQ35" s="589" t="s">
        <v>321</v>
      </c>
      <c r="AR35" s="590"/>
      <c r="AS35" s="590"/>
      <c r="AT35" s="590"/>
      <c r="AU35" s="590"/>
      <c r="AV35" s="590"/>
      <c r="AW35" s="590"/>
      <c r="AX35" s="590"/>
      <c r="AY35" s="590"/>
      <c r="AZ35" s="590"/>
      <c r="BA35" s="590"/>
      <c r="BB35" s="590"/>
      <c r="BC35" s="590"/>
      <c r="BD35" s="590"/>
      <c r="BE35" s="590"/>
      <c r="BF35" s="591"/>
      <c r="BG35" s="589" t="s">
        <v>322</v>
      </c>
      <c r="BH35" s="590"/>
      <c r="BI35" s="590"/>
      <c r="BJ35" s="590"/>
      <c r="BK35" s="590"/>
      <c r="BL35" s="590"/>
      <c r="BM35" s="590"/>
      <c r="BN35" s="590"/>
      <c r="BO35" s="590"/>
      <c r="BP35" s="590"/>
      <c r="BQ35" s="590"/>
      <c r="BR35" s="590"/>
      <c r="BS35" s="590"/>
      <c r="BT35" s="590"/>
      <c r="BU35" s="590"/>
      <c r="BV35" s="590"/>
      <c r="BW35" s="590"/>
      <c r="BX35" s="590"/>
      <c r="BY35" s="590"/>
      <c r="BZ35" s="590"/>
      <c r="CA35" s="590"/>
      <c r="CB35" s="591"/>
      <c r="CD35" s="604" t="s">
        <v>323</v>
      </c>
      <c r="CE35" s="605"/>
      <c r="CF35" s="605"/>
      <c r="CG35" s="605"/>
      <c r="CH35" s="605"/>
      <c r="CI35" s="605"/>
      <c r="CJ35" s="605"/>
      <c r="CK35" s="605"/>
      <c r="CL35" s="605"/>
      <c r="CM35" s="605"/>
      <c r="CN35" s="605"/>
      <c r="CO35" s="605"/>
      <c r="CP35" s="605"/>
      <c r="CQ35" s="606"/>
      <c r="CR35" s="607">
        <v>25174</v>
      </c>
      <c r="CS35" s="640"/>
      <c r="CT35" s="640"/>
      <c r="CU35" s="640"/>
      <c r="CV35" s="640"/>
      <c r="CW35" s="640"/>
      <c r="CX35" s="640"/>
      <c r="CY35" s="641"/>
      <c r="CZ35" s="612">
        <v>0.4</v>
      </c>
      <c r="DA35" s="638"/>
      <c r="DB35" s="638"/>
      <c r="DC35" s="642"/>
      <c r="DD35" s="616">
        <v>16997</v>
      </c>
      <c r="DE35" s="640"/>
      <c r="DF35" s="640"/>
      <c r="DG35" s="640"/>
      <c r="DH35" s="640"/>
      <c r="DI35" s="640"/>
      <c r="DJ35" s="640"/>
      <c r="DK35" s="641"/>
      <c r="DL35" s="616">
        <v>14639</v>
      </c>
      <c r="DM35" s="640"/>
      <c r="DN35" s="640"/>
      <c r="DO35" s="640"/>
      <c r="DP35" s="640"/>
      <c r="DQ35" s="640"/>
      <c r="DR35" s="640"/>
      <c r="DS35" s="640"/>
      <c r="DT35" s="640"/>
      <c r="DU35" s="640"/>
      <c r="DV35" s="641"/>
      <c r="DW35" s="612">
        <v>0.4</v>
      </c>
      <c r="DX35" s="638"/>
      <c r="DY35" s="638"/>
      <c r="DZ35" s="638"/>
      <c r="EA35" s="638"/>
      <c r="EB35" s="638"/>
      <c r="EC35" s="639"/>
    </row>
    <row r="36" spans="2:133" ht="11.25" customHeight="1" x14ac:dyDescent="0.2">
      <c r="B36" s="604" t="s">
        <v>324</v>
      </c>
      <c r="C36" s="605"/>
      <c r="D36" s="605"/>
      <c r="E36" s="605"/>
      <c r="F36" s="605"/>
      <c r="G36" s="605"/>
      <c r="H36" s="605"/>
      <c r="I36" s="605"/>
      <c r="J36" s="605"/>
      <c r="K36" s="605"/>
      <c r="L36" s="605"/>
      <c r="M36" s="605"/>
      <c r="N36" s="605"/>
      <c r="O36" s="605"/>
      <c r="P36" s="605"/>
      <c r="Q36" s="606"/>
      <c r="R36" s="607">
        <v>19741</v>
      </c>
      <c r="S36" s="608"/>
      <c r="T36" s="608"/>
      <c r="U36" s="608"/>
      <c r="V36" s="608"/>
      <c r="W36" s="608"/>
      <c r="X36" s="608"/>
      <c r="Y36" s="609"/>
      <c r="Z36" s="610">
        <v>0.3</v>
      </c>
      <c r="AA36" s="610"/>
      <c r="AB36" s="610"/>
      <c r="AC36" s="610"/>
      <c r="AD36" s="611" t="s">
        <v>128</v>
      </c>
      <c r="AE36" s="611"/>
      <c r="AF36" s="611"/>
      <c r="AG36" s="611"/>
      <c r="AH36" s="611"/>
      <c r="AI36" s="611"/>
      <c r="AJ36" s="611"/>
      <c r="AK36" s="611"/>
      <c r="AL36" s="612" t="s">
        <v>128</v>
      </c>
      <c r="AM36" s="613"/>
      <c r="AN36" s="613"/>
      <c r="AO36" s="614"/>
      <c r="AP36" s="211"/>
      <c r="AQ36" s="669" t="s">
        <v>325</v>
      </c>
      <c r="AR36" s="670"/>
      <c r="AS36" s="670"/>
      <c r="AT36" s="670"/>
      <c r="AU36" s="670"/>
      <c r="AV36" s="670"/>
      <c r="AW36" s="670"/>
      <c r="AX36" s="670"/>
      <c r="AY36" s="671"/>
      <c r="AZ36" s="596">
        <v>652756</v>
      </c>
      <c r="BA36" s="597"/>
      <c r="BB36" s="597"/>
      <c r="BC36" s="597"/>
      <c r="BD36" s="597"/>
      <c r="BE36" s="597"/>
      <c r="BF36" s="672"/>
      <c r="BG36" s="593" t="s">
        <v>326</v>
      </c>
      <c r="BH36" s="594"/>
      <c r="BI36" s="594"/>
      <c r="BJ36" s="594"/>
      <c r="BK36" s="594"/>
      <c r="BL36" s="594"/>
      <c r="BM36" s="594"/>
      <c r="BN36" s="594"/>
      <c r="BO36" s="594"/>
      <c r="BP36" s="594"/>
      <c r="BQ36" s="594"/>
      <c r="BR36" s="594"/>
      <c r="BS36" s="594"/>
      <c r="BT36" s="594"/>
      <c r="BU36" s="595"/>
      <c r="BV36" s="596">
        <v>60982</v>
      </c>
      <c r="BW36" s="597"/>
      <c r="BX36" s="597"/>
      <c r="BY36" s="597"/>
      <c r="BZ36" s="597"/>
      <c r="CA36" s="597"/>
      <c r="CB36" s="672"/>
      <c r="CD36" s="604" t="s">
        <v>327</v>
      </c>
      <c r="CE36" s="605"/>
      <c r="CF36" s="605"/>
      <c r="CG36" s="605"/>
      <c r="CH36" s="605"/>
      <c r="CI36" s="605"/>
      <c r="CJ36" s="605"/>
      <c r="CK36" s="605"/>
      <c r="CL36" s="605"/>
      <c r="CM36" s="605"/>
      <c r="CN36" s="605"/>
      <c r="CO36" s="605"/>
      <c r="CP36" s="605"/>
      <c r="CQ36" s="606"/>
      <c r="CR36" s="607">
        <v>640067</v>
      </c>
      <c r="CS36" s="608"/>
      <c r="CT36" s="608"/>
      <c r="CU36" s="608"/>
      <c r="CV36" s="608"/>
      <c r="CW36" s="608"/>
      <c r="CX36" s="608"/>
      <c r="CY36" s="609"/>
      <c r="CZ36" s="612">
        <v>11.1</v>
      </c>
      <c r="DA36" s="638"/>
      <c r="DB36" s="638"/>
      <c r="DC36" s="642"/>
      <c r="DD36" s="616">
        <v>510062</v>
      </c>
      <c r="DE36" s="608"/>
      <c r="DF36" s="608"/>
      <c r="DG36" s="608"/>
      <c r="DH36" s="608"/>
      <c r="DI36" s="608"/>
      <c r="DJ36" s="608"/>
      <c r="DK36" s="609"/>
      <c r="DL36" s="616">
        <v>410975</v>
      </c>
      <c r="DM36" s="608"/>
      <c r="DN36" s="608"/>
      <c r="DO36" s="608"/>
      <c r="DP36" s="608"/>
      <c r="DQ36" s="608"/>
      <c r="DR36" s="608"/>
      <c r="DS36" s="608"/>
      <c r="DT36" s="608"/>
      <c r="DU36" s="608"/>
      <c r="DV36" s="609"/>
      <c r="DW36" s="612">
        <v>11.6</v>
      </c>
      <c r="DX36" s="638"/>
      <c r="DY36" s="638"/>
      <c r="DZ36" s="638"/>
      <c r="EA36" s="638"/>
      <c r="EB36" s="638"/>
      <c r="EC36" s="639"/>
    </row>
    <row r="37" spans="2:133" ht="11.25" customHeight="1" x14ac:dyDescent="0.2">
      <c r="B37" s="604" t="s">
        <v>328</v>
      </c>
      <c r="C37" s="605"/>
      <c r="D37" s="605"/>
      <c r="E37" s="605"/>
      <c r="F37" s="605"/>
      <c r="G37" s="605"/>
      <c r="H37" s="605"/>
      <c r="I37" s="605"/>
      <c r="J37" s="605"/>
      <c r="K37" s="605"/>
      <c r="L37" s="605"/>
      <c r="M37" s="605"/>
      <c r="N37" s="605"/>
      <c r="O37" s="605"/>
      <c r="P37" s="605"/>
      <c r="Q37" s="606"/>
      <c r="R37" s="607">
        <v>361090</v>
      </c>
      <c r="S37" s="608"/>
      <c r="T37" s="608"/>
      <c r="U37" s="608"/>
      <c r="V37" s="608"/>
      <c r="W37" s="608"/>
      <c r="X37" s="608"/>
      <c r="Y37" s="609"/>
      <c r="Z37" s="610">
        <v>5.9</v>
      </c>
      <c r="AA37" s="610"/>
      <c r="AB37" s="610"/>
      <c r="AC37" s="610"/>
      <c r="AD37" s="611" t="s">
        <v>128</v>
      </c>
      <c r="AE37" s="611"/>
      <c r="AF37" s="611"/>
      <c r="AG37" s="611"/>
      <c r="AH37" s="611"/>
      <c r="AI37" s="611"/>
      <c r="AJ37" s="611"/>
      <c r="AK37" s="611"/>
      <c r="AL37" s="612" t="s">
        <v>128</v>
      </c>
      <c r="AM37" s="613"/>
      <c r="AN37" s="613"/>
      <c r="AO37" s="614"/>
      <c r="AQ37" s="673" t="s">
        <v>329</v>
      </c>
      <c r="AR37" s="674"/>
      <c r="AS37" s="674"/>
      <c r="AT37" s="674"/>
      <c r="AU37" s="674"/>
      <c r="AV37" s="674"/>
      <c r="AW37" s="674"/>
      <c r="AX37" s="674"/>
      <c r="AY37" s="675"/>
      <c r="AZ37" s="607">
        <v>171000</v>
      </c>
      <c r="BA37" s="608"/>
      <c r="BB37" s="608"/>
      <c r="BC37" s="608"/>
      <c r="BD37" s="640"/>
      <c r="BE37" s="640"/>
      <c r="BF37" s="662"/>
      <c r="BG37" s="604" t="s">
        <v>330</v>
      </c>
      <c r="BH37" s="605"/>
      <c r="BI37" s="605"/>
      <c r="BJ37" s="605"/>
      <c r="BK37" s="605"/>
      <c r="BL37" s="605"/>
      <c r="BM37" s="605"/>
      <c r="BN37" s="605"/>
      <c r="BO37" s="605"/>
      <c r="BP37" s="605"/>
      <c r="BQ37" s="605"/>
      <c r="BR37" s="605"/>
      <c r="BS37" s="605"/>
      <c r="BT37" s="605"/>
      <c r="BU37" s="606"/>
      <c r="BV37" s="607">
        <v>56304</v>
      </c>
      <c r="BW37" s="608"/>
      <c r="BX37" s="608"/>
      <c r="BY37" s="608"/>
      <c r="BZ37" s="608"/>
      <c r="CA37" s="608"/>
      <c r="CB37" s="617"/>
      <c r="CD37" s="604" t="s">
        <v>331</v>
      </c>
      <c r="CE37" s="605"/>
      <c r="CF37" s="605"/>
      <c r="CG37" s="605"/>
      <c r="CH37" s="605"/>
      <c r="CI37" s="605"/>
      <c r="CJ37" s="605"/>
      <c r="CK37" s="605"/>
      <c r="CL37" s="605"/>
      <c r="CM37" s="605"/>
      <c r="CN37" s="605"/>
      <c r="CO37" s="605"/>
      <c r="CP37" s="605"/>
      <c r="CQ37" s="606"/>
      <c r="CR37" s="607">
        <v>288429</v>
      </c>
      <c r="CS37" s="640"/>
      <c r="CT37" s="640"/>
      <c r="CU37" s="640"/>
      <c r="CV37" s="640"/>
      <c r="CW37" s="640"/>
      <c r="CX37" s="640"/>
      <c r="CY37" s="641"/>
      <c r="CZ37" s="612">
        <v>5</v>
      </c>
      <c r="DA37" s="638"/>
      <c r="DB37" s="638"/>
      <c r="DC37" s="642"/>
      <c r="DD37" s="616">
        <v>288429</v>
      </c>
      <c r="DE37" s="640"/>
      <c r="DF37" s="640"/>
      <c r="DG37" s="640"/>
      <c r="DH37" s="640"/>
      <c r="DI37" s="640"/>
      <c r="DJ37" s="640"/>
      <c r="DK37" s="641"/>
      <c r="DL37" s="616">
        <v>273643</v>
      </c>
      <c r="DM37" s="640"/>
      <c r="DN37" s="640"/>
      <c r="DO37" s="640"/>
      <c r="DP37" s="640"/>
      <c r="DQ37" s="640"/>
      <c r="DR37" s="640"/>
      <c r="DS37" s="640"/>
      <c r="DT37" s="640"/>
      <c r="DU37" s="640"/>
      <c r="DV37" s="641"/>
      <c r="DW37" s="612">
        <v>7.7</v>
      </c>
      <c r="DX37" s="638"/>
      <c r="DY37" s="638"/>
      <c r="DZ37" s="638"/>
      <c r="EA37" s="638"/>
      <c r="EB37" s="638"/>
      <c r="EC37" s="639"/>
    </row>
    <row r="38" spans="2:133" ht="11.25" customHeight="1" x14ac:dyDescent="0.2">
      <c r="B38" s="604" t="s">
        <v>332</v>
      </c>
      <c r="C38" s="605"/>
      <c r="D38" s="605"/>
      <c r="E38" s="605"/>
      <c r="F38" s="605"/>
      <c r="G38" s="605"/>
      <c r="H38" s="605"/>
      <c r="I38" s="605"/>
      <c r="J38" s="605"/>
      <c r="K38" s="605"/>
      <c r="L38" s="605"/>
      <c r="M38" s="605"/>
      <c r="N38" s="605"/>
      <c r="O38" s="605"/>
      <c r="P38" s="605"/>
      <c r="Q38" s="606"/>
      <c r="R38" s="607">
        <v>396377</v>
      </c>
      <c r="S38" s="608"/>
      <c r="T38" s="608"/>
      <c r="U38" s="608"/>
      <c r="V38" s="608"/>
      <c r="W38" s="608"/>
      <c r="X38" s="608"/>
      <c r="Y38" s="609"/>
      <c r="Z38" s="610">
        <v>6.5</v>
      </c>
      <c r="AA38" s="610"/>
      <c r="AB38" s="610"/>
      <c r="AC38" s="610"/>
      <c r="AD38" s="611" t="s">
        <v>128</v>
      </c>
      <c r="AE38" s="611"/>
      <c r="AF38" s="611"/>
      <c r="AG38" s="611"/>
      <c r="AH38" s="611"/>
      <c r="AI38" s="611"/>
      <c r="AJ38" s="611"/>
      <c r="AK38" s="611"/>
      <c r="AL38" s="612" t="s">
        <v>128</v>
      </c>
      <c r="AM38" s="613"/>
      <c r="AN38" s="613"/>
      <c r="AO38" s="614"/>
      <c r="AQ38" s="673" t="s">
        <v>333</v>
      </c>
      <c r="AR38" s="674"/>
      <c r="AS38" s="674"/>
      <c r="AT38" s="674"/>
      <c r="AU38" s="674"/>
      <c r="AV38" s="674"/>
      <c r="AW38" s="674"/>
      <c r="AX38" s="674"/>
      <c r="AY38" s="675"/>
      <c r="AZ38" s="607">
        <v>39673</v>
      </c>
      <c r="BA38" s="608"/>
      <c r="BB38" s="608"/>
      <c r="BC38" s="608"/>
      <c r="BD38" s="640"/>
      <c r="BE38" s="640"/>
      <c r="BF38" s="662"/>
      <c r="BG38" s="604" t="s">
        <v>334</v>
      </c>
      <c r="BH38" s="605"/>
      <c r="BI38" s="605"/>
      <c r="BJ38" s="605"/>
      <c r="BK38" s="605"/>
      <c r="BL38" s="605"/>
      <c r="BM38" s="605"/>
      <c r="BN38" s="605"/>
      <c r="BO38" s="605"/>
      <c r="BP38" s="605"/>
      <c r="BQ38" s="605"/>
      <c r="BR38" s="605"/>
      <c r="BS38" s="605"/>
      <c r="BT38" s="605"/>
      <c r="BU38" s="606"/>
      <c r="BV38" s="607">
        <v>1364</v>
      </c>
      <c r="BW38" s="608"/>
      <c r="BX38" s="608"/>
      <c r="BY38" s="608"/>
      <c r="BZ38" s="608"/>
      <c r="CA38" s="608"/>
      <c r="CB38" s="617"/>
      <c r="CD38" s="604" t="s">
        <v>335</v>
      </c>
      <c r="CE38" s="605"/>
      <c r="CF38" s="605"/>
      <c r="CG38" s="605"/>
      <c r="CH38" s="605"/>
      <c r="CI38" s="605"/>
      <c r="CJ38" s="605"/>
      <c r="CK38" s="605"/>
      <c r="CL38" s="605"/>
      <c r="CM38" s="605"/>
      <c r="CN38" s="605"/>
      <c r="CO38" s="605"/>
      <c r="CP38" s="605"/>
      <c r="CQ38" s="606"/>
      <c r="CR38" s="607">
        <v>587015</v>
      </c>
      <c r="CS38" s="608"/>
      <c r="CT38" s="608"/>
      <c r="CU38" s="608"/>
      <c r="CV38" s="608"/>
      <c r="CW38" s="608"/>
      <c r="CX38" s="608"/>
      <c r="CY38" s="609"/>
      <c r="CZ38" s="612">
        <v>10.199999999999999</v>
      </c>
      <c r="DA38" s="638"/>
      <c r="DB38" s="638"/>
      <c r="DC38" s="642"/>
      <c r="DD38" s="616">
        <v>519666</v>
      </c>
      <c r="DE38" s="608"/>
      <c r="DF38" s="608"/>
      <c r="DG38" s="608"/>
      <c r="DH38" s="608"/>
      <c r="DI38" s="608"/>
      <c r="DJ38" s="608"/>
      <c r="DK38" s="609"/>
      <c r="DL38" s="616">
        <v>364863</v>
      </c>
      <c r="DM38" s="608"/>
      <c r="DN38" s="608"/>
      <c r="DO38" s="608"/>
      <c r="DP38" s="608"/>
      <c r="DQ38" s="608"/>
      <c r="DR38" s="608"/>
      <c r="DS38" s="608"/>
      <c r="DT38" s="608"/>
      <c r="DU38" s="608"/>
      <c r="DV38" s="609"/>
      <c r="DW38" s="612">
        <v>10.3</v>
      </c>
      <c r="DX38" s="638"/>
      <c r="DY38" s="638"/>
      <c r="DZ38" s="638"/>
      <c r="EA38" s="638"/>
      <c r="EB38" s="638"/>
      <c r="EC38" s="639"/>
    </row>
    <row r="39" spans="2:133" ht="11.25" customHeight="1" x14ac:dyDescent="0.2">
      <c r="B39" s="604" t="s">
        <v>336</v>
      </c>
      <c r="C39" s="605"/>
      <c r="D39" s="605"/>
      <c r="E39" s="605"/>
      <c r="F39" s="605"/>
      <c r="G39" s="605"/>
      <c r="H39" s="605"/>
      <c r="I39" s="605"/>
      <c r="J39" s="605"/>
      <c r="K39" s="605"/>
      <c r="L39" s="605"/>
      <c r="M39" s="605"/>
      <c r="N39" s="605"/>
      <c r="O39" s="605"/>
      <c r="P39" s="605"/>
      <c r="Q39" s="606"/>
      <c r="R39" s="607">
        <v>80176</v>
      </c>
      <c r="S39" s="608"/>
      <c r="T39" s="608"/>
      <c r="U39" s="608"/>
      <c r="V39" s="608"/>
      <c r="W39" s="608"/>
      <c r="X39" s="608"/>
      <c r="Y39" s="609"/>
      <c r="Z39" s="610">
        <v>1.3</v>
      </c>
      <c r="AA39" s="610"/>
      <c r="AB39" s="610"/>
      <c r="AC39" s="610"/>
      <c r="AD39" s="611">
        <v>4724</v>
      </c>
      <c r="AE39" s="611"/>
      <c r="AF39" s="611"/>
      <c r="AG39" s="611"/>
      <c r="AH39" s="611"/>
      <c r="AI39" s="611"/>
      <c r="AJ39" s="611"/>
      <c r="AK39" s="611"/>
      <c r="AL39" s="612">
        <v>0.1</v>
      </c>
      <c r="AM39" s="613"/>
      <c r="AN39" s="613"/>
      <c r="AO39" s="614"/>
      <c r="AQ39" s="673" t="s">
        <v>337</v>
      </c>
      <c r="AR39" s="674"/>
      <c r="AS39" s="674"/>
      <c r="AT39" s="674"/>
      <c r="AU39" s="674"/>
      <c r="AV39" s="674"/>
      <c r="AW39" s="674"/>
      <c r="AX39" s="674"/>
      <c r="AY39" s="675"/>
      <c r="AZ39" s="607">
        <v>26068</v>
      </c>
      <c r="BA39" s="608"/>
      <c r="BB39" s="608"/>
      <c r="BC39" s="608"/>
      <c r="BD39" s="640"/>
      <c r="BE39" s="640"/>
      <c r="BF39" s="662"/>
      <c r="BG39" s="604" t="s">
        <v>338</v>
      </c>
      <c r="BH39" s="605"/>
      <c r="BI39" s="605"/>
      <c r="BJ39" s="605"/>
      <c r="BK39" s="605"/>
      <c r="BL39" s="605"/>
      <c r="BM39" s="605"/>
      <c r="BN39" s="605"/>
      <c r="BO39" s="605"/>
      <c r="BP39" s="605"/>
      <c r="BQ39" s="605"/>
      <c r="BR39" s="605"/>
      <c r="BS39" s="605"/>
      <c r="BT39" s="605"/>
      <c r="BU39" s="606"/>
      <c r="BV39" s="607">
        <v>2085</v>
      </c>
      <c r="BW39" s="608"/>
      <c r="BX39" s="608"/>
      <c r="BY39" s="608"/>
      <c r="BZ39" s="608"/>
      <c r="CA39" s="608"/>
      <c r="CB39" s="617"/>
      <c r="CD39" s="604" t="s">
        <v>339</v>
      </c>
      <c r="CE39" s="605"/>
      <c r="CF39" s="605"/>
      <c r="CG39" s="605"/>
      <c r="CH39" s="605"/>
      <c r="CI39" s="605"/>
      <c r="CJ39" s="605"/>
      <c r="CK39" s="605"/>
      <c r="CL39" s="605"/>
      <c r="CM39" s="605"/>
      <c r="CN39" s="605"/>
      <c r="CO39" s="605"/>
      <c r="CP39" s="605"/>
      <c r="CQ39" s="606"/>
      <c r="CR39" s="607">
        <v>617565</v>
      </c>
      <c r="CS39" s="640"/>
      <c r="CT39" s="640"/>
      <c r="CU39" s="640"/>
      <c r="CV39" s="640"/>
      <c r="CW39" s="640"/>
      <c r="CX39" s="640"/>
      <c r="CY39" s="641"/>
      <c r="CZ39" s="612">
        <v>10.7</v>
      </c>
      <c r="DA39" s="638"/>
      <c r="DB39" s="638"/>
      <c r="DC39" s="642"/>
      <c r="DD39" s="616">
        <v>562806</v>
      </c>
      <c r="DE39" s="640"/>
      <c r="DF39" s="640"/>
      <c r="DG39" s="640"/>
      <c r="DH39" s="640"/>
      <c r="DI39" s="640"/>
      <c r="DJ39" s="640"/>
      <c r="DK39" s="641"/>
      <c r="DL39" s="616" t="s">
        <v>128</v>
      </c>
      <c r="DM39" s="640"/>
      <c r="DN39" s="640"/>
      <c r="DO39" s="640"/>
      <c r="DP39" s="640"/>
      <c r="DQ39" s="640"/>
      <c r="DR39" s="640"/>
      <c r="DS39" s="640"/>
      <c r="DT39" s="640"/>
      <c r="DU39" s="640"/>
      <c r="DV39" s="641"/>
      <c r="DW39" s="612" t="s">
        <v>128</v>
      </c>
      <c r="DX39" s="638"/>
      <c r="DY39" s="638"/>
      <c r="DZ39" s="638"/>
      <c r="EA39" s="638"/>
      <c r="EB39" s="638"/>
      <c r="EC39" s="639"/>
    </row>
    <row r="40" spans="2:133" ht="11.25" customHeight="1" x14ac:dyDescent="0.2">
      <c r="B40" s="604" t="s">
        <v>340</v>
      </c>
      <c r="C40" s="605"/>
      <c r="D40" s="605"/>
      <c r="E40" s="605"/>
      <c r="F40" s="605"/>
      <c r="G40" s="605"/>
      <c r="H40" s="605"/>
      <c r="I40" s="605"/>
      <c r="J40" s="605"/>
      <c r="K40" s="605"/>
      <c r="L40" s="605"/>
      <c r="M40" s="605"/>
      <c r="N40" s="605"/>
      <c r="O40" s="605"/>
      <c r="P40" s="605"/>
      <c r="Q40" s="606"/>
      <c r="R40" s="607">
        <v>396100</v>
      </c>
      <c r="S40" s="608"/>
      <c r="T40" s="608"/>
      <c r="U40" s="608"/>
      <c r="V40" s="608"/>
      <c r="W40" s="608"/>
      <c r="X40" s="608"/>
      <c r="Y40" s="609"/>
      <c r="Z40" s="610">
        <v>6.5</v>
      </c>
      <c r="AA40" s="610"/>
      <c r="AB40" s="610"/>
      <c r="AC40" s="610"/>
      <c r="AD40" s="611" t="s">
        <v>128</v>
      </c>
      <c r="AE40" s="611"/>
      <c r="AF40" s="611"/>
      <c r="AG40" s="611"/>
      <c r="AH40" s="611"/>
      <c r="AI40" s="611"/>
      <c r="AJ40" s="611"/>
      <c r="AK40" s="611"/>
      <c r="AL40" s="612" t="s">
        <v>128</v>
      </c>
      <c r="AM40" s="613"/>
      <c r="AN40" s="613"/>
      <c r="AO40" s="614"/>
      <c r="AQ40" s="673" t="s">
        <v>341</v>
      </c>
      <c r="AR40" s="674"/>
      <c r="AS40" s="674"/>
      <c r="AT40" s="674"/>
      <c r="AU40" s="674"/>
      <c r="AV40" s="674"/>
      <c r="AW40" s="674"/>
      <c r="AX40" s="674"/>
      <c r="AY40" s="675"/>
      <c r="AZ40" s="607" t="s">
        <v>128</v>
      </c>
      <c r="BA40" s="608"/>
      <c r="BB40" s="608"/>
      <c r="BC40" s="608"/>
      <c r="BD40" s="640"/>
      <c r="BE40" s="640"/>
      <c r="BF40" s="662"/>
      <c r="BG40" s="655" t="s">
        <v>342</v>
      </c>
      <c r="BH40" s="656"/>
      <c r="BI40" s="656"/>
      <c r="BJ40" s="656"/>
      <c r="BK40" s="656"/>
      <c r="BL40" s="345"/>
      <c r="BM40" s="605" t="s">
        <v>343</v>
      </c>
      <c r="BN40" s="605"/>
      <c r="BO40" s="605"/>
      <c r="BP40" s="605"/>
      <c r="BQ40" s="605"/>
      <c r="BR40" s="605"/>
      <c r="BS40" s="605"/>
      <c r="BT40" s="605"/>
      <c r="BU40" s="606"/>
      <c r="BV40" s="607">
        <v>106</v>
      </c>
      <c r="BW40" s="608"/>
      <c r="BX40" s="608"/>
      <c r="BY40" s="608"/>
      <c r="BZ40" s="608"/>
      <c r="CA40" s="608"/>
      <c r="CB40" s="617"/>
      <c r="CD40" s="604" t="s">
        <v>344</v>
      </c>
      <c r="CE40" s="605"/>
      <c r="CF40" s="605"/>
      <c r="CG40" s="605"/>
      <c r="CH40" s="605"/>
      <c r="CI40" s="605"/>
      <c r="CJ40" s="605"/>
      <c r="CK40" s="605"/>
      <c r="CL40" s="605"/>
      <c r="CM40" s="605"/>
      <c r="CN40" s="605"/>
      <c r="CO40" s="605"/>
      <c r="CP40" s="605"/>
      <c r="CQ40" s="606"/>
      <c r="CR40" s="607" t="s">
        <v>128</v>
      </c>
      <c r="CS40" s="608"/>
      <c r="CT40" s="608"/>
      <c r="CU40" s="608"/>
      <c r="CV40" s="608"/>
      <c r="CW40" s="608"/>
      <c r="CX40" s="608"/>
      <c r="CY40" s="609"/>
      <c r="CZ40" s="612" t="s">
        <v>128</v>
      </c>
      <c r="DA40" s="638"/>
      <c r="DB40" s="638"/>
      <c r="DC40" s="642"/>
      <c r="DD40" s="616" t="s">
        <v>128</v>
      </c>
      <c r="DE40" s="608"/>
      <c r="DF40" s="608"/>
      <c r="DG40" s="608"/>
      <c r="DH40" s="608"/>
      <c r="DI40" s="608"/>
      <c r="DJ40" s="608"/>
      <c r="DK40" s="609"/>
      <c r="DL40" s="616" t="s">
        <v>128</v>
      </c>
      <c r="DM40" s="608"/>
      <c r="DN40" s="608"/>
      <c r="DO40" s="608"/>
      <c r="DP40" s="608"/>
      <c r="DQ40" s="608"/>
      <c r="DR40" s="608"/>
      <c r="DS40" s="608"/>
      <c r="DT40" s="608"/>
      <c r="DU40" s="608"/>
      <c r="DV40" s="609"/>
      <c r="DW40" s="612" t="s">
        <v>128</v>
      </c>
      <c r="DX40" s="638"/>
      <c r="DY40" s="638"/>
      <c r="DZ40" s="638"/>
      <c r="EA40" s="638"/>
      <c r="EB40" s="638"/>
      <c r="EC40" s="639"/>
    </row>
    <row r="41" spans="2:133" ht="11.25" customHeight="1" x14ac:dyDescent="0.2">
      <c r="B41" s="604" t="s">
        <v>345</v>
      </c>
      <c r="C41" s="605"/>
      <c r="D41" s="605"/>
      <c r="E41" s="605"/>
      <c r="F41" s="605"/>
      <c r="G41" s="605"/>
      <c r="H41" s="605"/>
      <c r="I41" s="605"/>
      <c r="J41" s="605"/>
      <c r="K41" s="605"/>
      <c r="L41" s="605"/>
      <c r="M41" s="605"/>
      <c r="N41" s="605"/>
      <c r="O41" s="605"/>
      <c r="P41" s="605"/>
      <c r="Q41" s="606"/>
      <c r="R41" s="607" t="s">
        <v>128</v>
      </c>
      <c r="S41" s="608"/>
      <c r="T41" s="608"/>
      <c r="U41" s="608"/>
      <c r="V41" s="608"/>
      <c r="W41" s="608"/>
      <c r="X41" s="608"/>
      <c r="Y41" s="609"/>
      <c r="Z41" s="610" t="s">
        <v>128</v>
      </c>
      <c r="AA41" s="610"/>
      <c r="AB41" s="610"/>
      <c r="AC41" s="610"/>
      <c r="AD41" s="611" t="s">
        <v>128</v>
      </c>
      <c r="AE41" s="611"/>
      <c r="AF41" s="611"/>
      <c r="AG41" s="611"/>
      <c r="AH41" s="611"/>
      <c r="AI41" s="611"/>
      <c r="AJ41" s="611"/>
      <c r="AK41" s="611"/>
      <c r="AL41" s="612" t="s">
        <v>128</v>
      </c>
      <c r="AM41" s="613"/>
      <c r="AN41" s="613"/>
      <c r="AO41" s="614"/>
      <c r="AQ41" s="673" t="s">
        <v>346</v>
      </c>
      <c r="AR41" s="674"/>
      <c r="AS41" s="674"/>
      <c r="AT41" s="674"/>
      <c r="AU41" s="674"/>
      <c r="AV41" s="674"/>
      <c r="AW41" s="674"/>
      <c r="AX41" s="674"/>
      <c r="AY41" s="675"/>
      <c r="AZ41" s="607">
        <v>70911</v>
      </c>
      <c r="BA41" s="608"/>
      <c r="BB41" s="608"/>
      <c r="BC41" s="608"/>
      <c r="BD41" s="640"/>
      <c r="BE41" s="640"/>
      <c r="BF41" s="662"/>
      <c r="BG41" s="655"/>
      <c r="BH41" s="656"/>
      <c r="BI41" s="656"/>
      <c r="BJ41" s="656"/>
      <c r="BK41" s="656"/>
      <c r="BL41" s="345"/>
      <c r="BM41" s="605" t="s">
        <v>347</v>
      </c>
      <c r="BN41" s="605"/>
      <c r="BO41" s="605"/>
      <c r="BP41" s="605"/>
      <c r="BQ41" s="605"/>
      <c r="BR41" s="605"/>
      <c r="BS41" s="605"/>
      <c r="BT41" s="605"/>
      <c r="BU41" s="606"/>
      <c r="BV41" s="607" t="s">
        <v>128</v>
      </c>
      <c r="BW41" s="608"/>
      <c r="BX41" s="608"/>
      <c r="BY41" s="608"/>
      <c r="BZ41" s="608"/>
      <c r="CA41" s="608"/>
      <c r="CB41" s="617"/>
      <c r="CD41" s="604" t="s">
        <v>348</v>
      </c>
      <c r="CE41" s="605"/>
      <c r="CF41" s="605"/>
      <c r="CG41" s="605"/>
      <c r="CH41" s="605"/>
      <c r="CI41" s="605"/>
      <c r="CJ41" s="605"/>
      <c r="CK41" s="605"/>
      <c r="CL41" s="605"/>
      <c r="CM41" s="605"/>
      <c r="CN41" s="605"/>
      <c r="CO41" s="605"/>
      <c r="CP41" s="605"/>
      <c r="CQ41" s="606"/>
      <c r="CR41" s="607" t="s">
        <v>128</v>
      </c>
      <c r="CS41" s="640"/>
      <c r="CT41" s="640"/>
      <c r="CU41" s="640"/>
      <c r="CV41" s="640"/>
      <c r="CW41" s="640"/>
      <c r="CX41" s="640"/>
      <c r="CY41" s="641"/>
      <c r="CZ41" s="612" t="s">
        <v>128</v>
      </c>
      <c r="DA41" s="638"/>
      <c r="DB41" s="638"/>
      <c r="DC41" s="642"/>
      <c r="DD41" s="616" t="s">
        <v>128</v>
      </c>
      <c r="DE41" s="640"/>
      <c r="DF41" s="640"/>
      <c r="DG41" s="640"/>
      <c r="DH41" s="640"/>
      <c r="DI41" s="640"/>
      <c r="DJ41" s="640"/>
      <c r="DK41" s="641"/>
      <c r="DL41" s="682"/>
      <c r="DM41" s="683"/>
      <c r="DN41" s="683"/>
      <c r="DO41" s="683"/>
      <c r="DP41" s="683"/>
      <c r="DQ41" s="683"/>
      <c r="DR41" s="683"/>
      <c r="DS41" s="683"/>
      <c r="DT41" s="683"/>
      <c r="DU41" s="683"/>
      <c r="DV41" s="684"/>
      <c r="DW41" s="679"/>
      <c r="DX41" s="680"/>
      <c r="DY41" s="680"/>
      <c r="DZ41" s="680"/>
      <c r="EA41" s="680"/>
      <c r="EB41" s="680"/>
      <c r="EC41" s="681"/>
    </row>
    <row r="42" spans="2:133" ht="11.25" customHeight="1" x14ac:dyDescent="0.2">
      <c r="B42" s="604" t="s">
        <v>349</v>
      </c>
      <c r="C42" s="605"/>
      <c r="D42" s="605"/>
      <c r="E42" s="605"/>
      <c r="F42" s="605"/>
      <c r="G42" s="605"/>
      <c r="H42" s="605"/>
      <c r="I42" s="605"/>
      <c r="J42" s="605"/>
      <c r="K42" s="605"/>
      <c r="L42" s="605"/>
      <c r="M42" s="605"/>
      <c r="N42" s="605"/>
      <c r="O42" s="605"/>
      <c r="P42" s="605"/>
      <c r="Q42" s="606"/>
      <c r="R42" s="607" t="s">
        <v>128</v>
      </c>
      <c r="S42" s="608"/>
      <c r="T42" s="608"/>
      <c r="U42" s="608"/>
      <c r="V42" s="608"/>
      <c r="W42" s="608"/>
      <c r="X42" s="608"/>
      <c r="Y42" s="609"/>
      <c r="Z42" s="610" t="s">
        <v>128</v>
      </c>
      <c r="AA42" s="610"/>
      <c r="AB42" s="610"/>
      <c r="AC42" s="610"/>
      <c r="AD42" s="611" t="s">
        <v>128</v>
      </c>
      <c r="AE42" s="611"/>
      <c r="AF42" s="611"/>
      <c r="AG42" s="611"/>
      <c r="AH42" s="611"/>
      <c r="AI42" s="611"/>
      <c r="AJ42" s="611"/>
      <c r="AK42" s="611"/>
      <c r="AL42" s="612" t="s">
        <v>128</v>
      </c>
      <c r="AM42" s="613"/>
      <c r="AN42" s="613"/>
      <c r="AO42" s="614"/>
      <c r="AQ42" s="676" t="s">
        <v>350</v>
      </c>
      <c r="AR42" s="677"/>
      <c r="AS42" s="677"/>
      <c r="AT42" s="677"/>
      <c r="AU42" s="677"/>
      <c r="AV42" s="677"/>
      <c r="AW42" s="677"/>
      <c r="AX42" s="677"/>
      <c r="AY42" s="678"/>
      <c r="AZ42" s="685">
        <v>345104</v>
      </c>
      <c r="BA42" s="686"/>
      <c r="BB42" s="686"/>
      <c r="BC42" s="686"/>
      <c r="BD42" s="666"/>
      <c r="BE42" s="666"/>
      <c r="BF42" s="668"/>
      <c r="BG42" s="657"/>
      <c r="BH42" s="658"/>
      <c r="BI42" s="658"/>
      <c r="BJ42" s="658"/>
      <c r="BK42" s="658"/>
      <c r="BL42" s="346"/>
      <c r="BM42" s="626" t="s">
        <v>351</v>
      </c>
      <c r="BN42" s="626"/>
      <c r="BO42" s="626"/>
      <c r="BP42" s="626"/>
      <c r="BQ42" s="626"/>
      <c r="BR42" s="626"/>
      <c r="BS42" s="626"/>
      <c r="BT42" s="626"/>
      <c r="BU42" s="627"/>
      <c r="BV42" s="685">
        <v>371</v>
      </c>
      <c r="BW42" s="686"/>
      <c r="BX42" s="686"/>
      <c r="BY42" s="686"/>
      <c r="BZ42" s="686"/>
      <c r="CA42" s="686"/>
      <c r="CB42" s="692"/>
      <c r="CD42" s="604" t="s">
        <v>352</v>
      </c>
      <c r="CE42" s="605"/>
      <c r="CF42" s="605"/>
      <c r="CG42" s="605"/>
      <c r="CH42" s="605"/>
      <c r="CI42" s="605"/>
      <c r="CJ42" s="605"/>
      <c r="CK42" s="605"/>
      <c r="CL42" s="605"/>
      <c r="CM42" s="605"/>
      <c r="CN42" s="605"/>
      <c r="CO42" s="605"/>
      <c r="CP42" s="605"/>
      <c r="CQ42" s="606"/>
      <c r="CR42" s="607">
        <v>853486</v>
      </c>
      <c r="CS42" s="640"/>
      <c r="CT42" s="640"/>
      <c r="CU42" s="640"/>
      <c r="CV42" s="640"/>
      <c r="CW42" s="640"/>
      <c r="CX42" s="640"/>
      <c r="CY42" s="641"/>
      <c r="CZ42" s="612">
        <v>14.8</v>
      </c>
      <c r="DA42" s="638"/>
      <c r="DB42" s="638"/>
      <c r="DC42" s="642"/>
      <c r="DD42" s="616">
        <v>324658</v>
      </c>
      <c r="DE42" s="640"/>
      <c r="DF42" s="640"/>
      <c r="DG42" s="640"/>
      <c r="DH42" s="640"/>
      <c r="DI42" s="640"/>
      <c r="DJ42" s="640"/>
      <c r="DK42" s="641"/>
      <c r="DL42" s="682"/>
      <c r="DM42" s="683"/>
      <c r="DN42" s="683"/>
      <c r="DO42" s="683"/>
      <c r="DP42" s="683"/>
      <c r="DQ42" s="683"/>
      <c r="DR42" s="683"/>
      <c r="DS42" s="683"/>
      <c r="DT42" s="683"/>
      <c r="DU42" s="683"/>
      <c r="DV42" s="684"/>
      <c r="DW42" s="679"/>
      <c r="DX42" s="680"/>
      <c r="DY42" s="680"/>
      <c r="DZ42" s="680"/>
      <c r="EA42" s="680"/>
      <c r="EB42" s="680"/>
      <c r="EC42" s="681"/>
    </row>
    <row r="43" spans="2:133" ht="11.25" customHeight="1" x14ac:dyDescent="0.2">
      <c r="B43" s="604" t="s">
        <v>353</v>
      </c>
      <c r="C43" s="605"/>
      <c r="D43" s="605"/>
      <c r="E43" s="605"/>
      <c r="F43" s="605"/>
      <c r="G43" s="605"/>
      <c r="H43" s="605"/>
      <c r="I43" s="605"/>
      <c r="J43" s="605"/>
      <c r="K43" s="605"/>
      <c r="L43" s="605"/>
      <c r="M43" s="605"/>
      <c r="N43" s="605"/>
      <c r="O43" s="605"/>
      <c r="P43" s="605"/>
      <c r="Q43" s="606"/>
      <c r="R43" s="607">
        <v>173000</v>
      </c>
      <c r="S43" s="608"/>
      <c r="T43" s="608"/>
      <c r="U43" s="608"/>
      <c r="V43" s="608"/>
      <c r="W43" s="608"/>
      <c r="X43" s="608"/>
      <c r="Y43" s="609"/>
      <c r="Z43" s="610">
        <v>2.8</v>
      </c>
      <c r="AA43" s="610"/>
      <c r="AB43" s="610"/>
      <c r="AC43" s="610"/>
      <c r="AD43" s="611" t="s">
        <v>128</v>
      </c>
      <c r="AE43" s="611"/>
      <c r="AF43" s="611"/>
      <c r="AG43" s="611"/>
      <c r="AH43" s="611"/>
      <c r="AI43" s="611"/>
      <c r="AJ43" s="611"/>
      <c r="AK43" s="611"/>
      <c r="AL43" s="612" t="s">
        <v>128</v>
      </c>
      <c r="AM43" s="613"/>
      <c r="AN43" s="613"/>
      <c r="AO43" s="614"/>
      <c r="CD43" s="604" t="s">
        <v>354</v>
      </c>
      <c r="CE43" s="605"/>
      <c r="CF43" s="605"/>
      <c r="CG43" s="605"/>
      <c r="CH43" s="605"/>
      <c r="CI43" s="605"/>
      <c r="CJ43" s="605"/>
      <c r="CK43" s="605"/>
      <c r="CL43" s="605"/>
      <c r="CM43" s="605"/>
      <c r="CN43" s="605"/>
      <c r="CO43" s="605"/>
      <c r="CP43" s="605"/>
      <c r="CQ43" s="606"/>
      <c r="CR43" s="607">
        <v>12760</v>
      </c>
      <c r="CS43" s="640"/>
      <c r="CT43" s="640"/>
      <c r="CU43" s="640"/>
      <c r="CV43" s="640"/>
      <c r="CW43" s="640"/>
      <c r="CX43" s="640"/>
      <c r="CY43" s="641"/>
      <c r="CZ43" s="612">
        <v>0.2</v>
      </c>
      <c r="DA43" s="638"/>
      <c r="DB43" s="638"/>
      <c r="DC43" s="642"/>
      <c r="DD43" s="616">
        <v>12760</v>
      </c>
      <c r="DE43" s="640"/>
      <c r="DF43" s="640"/>
      <c r="DG43" s="640"/>
      <c r="DH43" s="640"/>
      <c r="DI43" s="640"/>
      <c r="DJ43" s="640"/>
      <c r="DK43" s="641"/>
      <c r="DL43" s="682"/>
      <c r="DM43" s="683"/>
      <c r="DN43" s="683"/>
      <c r="DO43" s="683"/>
      <c r="DP43" s="683"/>
      <c r="DQ43" s="683"/>
      <c r="DR43" s="683"/>
      <c r="DS43" s="683"/>
      <c r="DT43" s="683"/>
      <c r="DU43" s="683"/>
      <c r="DV43" s="684"/>
      <c r="DW43" s="679"/>
      <c r="DX43" s="680"/>
      <c r="DY43" s="680"/>
      <c r="DZ43" s="680"/>
      <c r="EA43" s="680"/>
      <c r="EB43" s="680"/>
      <c r="EC43" s="681"/>
    </row>
    <row r="44" spans="2:133" ht="11.25" customHeight="1" x14ac:dyDescent="0.2">
      <c r="B44" s="625" t="s">
        <v>355</v>
      </c>
      <c r="C44" s="626"/>
      <c r="D44" s="626"/>
      <c r="E44" s="626"/>
      <c r="F44" s="626"/>
      <c r="G44" s="626"/>
      <c r="H44" s="626"/>
      <c r="I44" s="626"/>
      <c r="J44" s="626"/>
      <c r="K44" s="626"/>
      <c r="L44" s="626"/>
      <c r="M44" s="626"/>
      <c r="N44" s="626"/>
      <c r="O44" s="626"/>
      <c r="P44" s="626"/>
      <c r="Q44" s="627"/>
      <c r="R44" s="685">
        <v>6104246</v>
      </c>
      <c r="S44" s="686"/>
      <c r="T44" s="686"/>
      <c r="U44" s="686"/>
      <c r="V44" s="686"/>
      <c r="W44" s="686"/>
      <c r="X44" s="686"/>
      <c r="Y44" s="687"/>
      <c r="Z44" s="688">
        <v>100</v>
      </c>
      <c r="AA44" s="688"/>
      <c r="AB44" s="688"/>
      <c r="AC44" s="688"/>
      <c r="AD44" s="689">
        <v>3365270</v>
      </c>
      <c r="AE44" s="689"/>
      <c r="AF44" s="689"/>
      <c r="AG44" s="689"/>
      <c r="AH44" s="689"/>
      <c r="AI44" s="689"/>
      <c r="AJ44" s="689"/>
      <c r="AK44" s="689"/>
      <c r="AL44" s="690">
        <v>100</v>
      </c>
      <c r="AM44" s="667"/>
      <c r="AN44" s="667"/>
      <c r="AO44" s="691"/>
      <c r="CD44" s="643" t="s">
        <v>302</v>
      </c>
      <c r="CE44" s="644"/>
      <c r="CF44" s="604" t="s">
        <v>356</v>
      </c>
      <c r="CG44" s="605"/>
      <c r="CH44" s="605"/>
      <c r="CI44" s="605"/>
      <c r="CJ44" s="605"/>
      <c r="CK44" s="605"/>
      <c r="CL44" s="605"/>
      <c r="CM44" s="605"/>
      <c r="CN44" s="605"/>
      <c r="CO44" s="605"/>
      <c r="CP44" s="605"/>
      <c r="CQ44" s="606"/>
      <c r="CR44" s="607">
        <v>622370</v>
      </c>
      <c r="CS44" s="608"/>
      <c r="CT44" s="608"/>
      <c r="CU44" s="608"/>
      <c r="CV44" s="608"/>
      <c r="CW44" s="608"/>
      <c r="CX44" s="608"/>
      <c r="CY44" s="609"/>
      <c r="CZ44" s="612">
        <v>10.8</v>
      </c>
      <c r="DA44" s="613"/>
      <c r="DB44" s="613"/>
      <c r="DC44" s="619"/>
      <c r="DD44" s="616">
        <v>282610</v>
      </c>
      <c r="DE44" s="608"/>
      <c r="DF44" s="608"/>
      <c r="DG44" s="608"/>
      <c r="DH44" s="608"/>
      <c r="DI44" s="608"/>
      <c r="DJ44" s="608"/>
      <c r="DK44" s="609"/>
      <c r="DL44" s="682"/>
      <c r="DM44" s="683"/>
      <c r="DN44" s="683"/>
      <c r="DO44" s="683"/>
      <c r="DP44" s="683"/>
      <c r="DQ44" s="683"/>
      <c r="DR44" s="683"/>
      <c r="DS44" s="683"/>
      <c r="DT44" s="683"/>
      <c r="DU44" s="683"/>
      <c r="DV44" s="684"/>
      <c r="DW44" s="679"/>
      <c r="DX44" s="680"/>
      <c r="DY44" s="680"/>
      <c r="DZ44" s="680"/>
      <c r="EA44" s="680"/>
      <c r="EB44" s="680"/>
      <c r="EC44" s="681"/>
    </row>
    <row r="45" spans="2:133" ht="11.25" customHeight="1" x14ac:dyDescent="0.2">
      <c r="CD45" s="645"/>
      <c r="CE45" s="646"/>
      <c r="CF45" s="604" t="s">
        <v>357</v>
      </c>
      <c r="CG45" s="605"/>
      <c r="CH45" s="605"/>
      <c r="CI45" s="605"/>
      <c r="CJ45" s="605"/>
      <c r="CK45" s="605"/>
      <c r="CL45" s="605"/>
      <c r="CM45" s="605"/>
      <c r="CN45" s="605"/>
      <c r="CO45" s="605"/>
      <c r="CP45" s="605"/>
      <c r="CQ45" s="606"/>
      <c r="CR45" s="607">
        <v>123815</v>
      </c>
      <c r="CS45" s="640"/>
      <c r="CT45" s="640"/>
      <c r="CU45" s="640"/>
      <c r="CV45" s="640"/>
      <c r="CW45" s="640"/>
      <c r="CX45" s="640"/>
      <c r="CY45" s="641"/>
      <c r="CZ45" s="612">
        <v>2.2000000000000002</v>
      </c>
      <c r="DA45" s="638"/>
      <c r="DB45" s="638"/>
      <c r="DC45" s="642"/>
      <c r="DD45" s="616">
        <v>17115</v>
      </c>
      <c r="DE45" s="640"/>
      <c r="DF45" s="640"/>
      <c r="DG45" s="640"/>
      <c r="DH45" s="640"/>
      <c r="DI45" s="640"/>
      <c r="DJ45" s="640"/>
      <c r="DK45" s="641"/>
      <c r="DL45" s="682"/>
      <c r="DM45" s="683"/>
      <c r="DN45" s="683"/>
      <c r="DO45" s="683"/>
      <c r="DP45" s="683"/>
      <c r="DQ45" s="683"/>
      <c r="DR45" s="683"/>
      <c r="DS45" s="683"/>
      <c r="DT45" s="683"/>
      <c r="DU45" s="683"/>
      <c r="DV45" s="684"/>
      <c r="DW45" s="679"/>
      <c r="DX45" s="680"/>
      <c r="DY45" s="680"/>
      <c r="DZ45" s="680"/>
      <c r="EA45" s="680"/>
      <c r="EB45" s="680"/>
      <c r="EC45" s="681"/>
    </row>
    <row r="46" spans="2:133" ht="11.25" customHeight="1" x14ac:dyDescent="0.2">
      <c r="B46" s="205" t="s">
        <v>358</v>
      </c>
      <c r="CD46" s="645"/>
      <c r="CE46" s="646"/>
      <c r="CF46" s="604" t="s">
        <v>359</v>
      </c>
      <c r="CG46" s="605"/>
      <c r="CH46" s="605"/>
      <c r="CI46" s="605"/>
      <c r="CJ46" s="605"/>
      <c r="CK46" s="605"/>
      <c r="CL46" s="605"/>
      <c r="CM46" s="605"/>
      <c r="CN46" s="605"/>
      <c r="CO46" s="605"/>
      <c r="CP46" s="605"/>
      <c r="CQ46" s="606"/>
      <c r="CR46" s="607">
        <v>489154</v>
      </c>
      <c r="CS46" s="608"/>
      <c r="CT46" s="608"/>
      <c r="CU46" s="608"/>
      <c r="CV46" s="608"/>
      <c r="CW46" s="608"/>
      <c r="CX46" s="608"/>
      <c r="CY46" s="609"/>
      <c r="CZ46" s="612">
        <v>8.5</v>
      </c>
      <c r="DA46" s="613"/>
      <c r="DB46" s="613"/>
      <c r="DC46" s="619"/>
      <c r="DD46" s="616">
        <v>256094</v>
      </c>
      <c r="DE46" s="608"/>
      <c r="DF46" s="608"/>
      <c r="DG46" s="608"/>
      <c r="DH46" s="608"/>
      <c r="DI46" s="608"/>
      <c r="DJ46" s="608"/>
      <c r="DK46" s="609"/>
      <c r="DL46" s="682"/>
      <c r="DM46" s="683"/>
      <c r="DN46" s="683"/>
      <c r="DO46" s="683"/>
      <c r="DP46" s="683"/>
      <c r="DQ46" s="683"/>
      <c r="DR46" s="683"/>
      <c r="DS46" s="683"/>
      <c r="DT46" s="683"/>
      <c r="DU46" s="683"/>
      <c r="DV46" s="684"/>
      <c r="DW46" s="679"/>
      <c r="DX46" s="680"/>
      <c r="DY46" s="680"/>
      <c r="DZ46" s="680"/>
      <c r="EA46" s="680"/>
      <c r="EB46" s="680"/>
      <c r="EC46" s="681"/>
    </row>
    <row r="47" spans="2:133" ht="11.25" customHeight="1" x14ac:dyDescent="0.2">
      <c r="B47" s="703" t="s">
        <v>360</v>
      </c>
      <c r="C47" s="703"/>
      <c r="D47" s="703"/>
      <c r="E47" s="703"/>
      <c r="F47" s="703"/>
      <c r="G47" s="703"/>
      <c r="H47" s="703"/>
      <c r="I47" s="703"/>
      <c r="J47" s="703"/>
      <c r="K47" s="703"/>
      <c r="L47" s="703"/>
      <c r="M47" s="703"/>
      <c r="N47" s="703"/>
      <c r="O47" s="703"/>
      <c r="P47" s="703"/>
      <c r="Q47" s="703"/>
      <c r="R47" s="703"/>
      <c r="S47" s="703"/>
      <c r="T47" s="703"/>
      <c r="U47" s="703"/>
      <c r="V47" s="703"/>
      <c r="W47" s="703"/>
      <c r="X47" s="703"/>
      <c r="Y47" s="703"/>
      <c r="Z47" s="703"/>
      <c r="AA47" s="703"/>
      <c r="AB47" s="703"/>
      <c r="AC47" s="703"/>
      <c r="AD47" s="703"/>
      <c r="AE47" s="703"/>
      <c r="AF47" s="703"/>
      <c r="AG47" s="703"/>
      <c r="AH47" s="703"/>
      <c r="AI47" s="703"/>
      <c r="AJ47" s="703"/>
      <c r="AK47" s="703"/>
      <c r="AL47" s="703"/>
      <c r="AM47" s="703"/>
      <c r="AN47" s="703"/>
      <c r="AO47" s="703"/>
      <c r="AP47" s="703"/>
      <c r="AQ47" s="703"/>
      <c r="AR47" s="703"/>
      <c r="AS47" s="703"/>
      <c r="AT47" s="703"/>
      <c r="AU47" s="703"/>
      <c r="AV47" s="703"/>
      <c r="AW47" s="703"/>
      <c r="AX47" s="703"/>
      <c r="AY47" s="703"/>
      <c r="AZ47" s="703"/>
      <c r="BA47" s="703"/>
      <c r="BB47" s="703"/>
      <c r="BC47" s="703"/>
      <c r="BD47" s="703"/>
      <c r="BE47" s="703"/>
      <c r="BF47" s="703"/>
      <c r="BG47" s="703"/>
      <c r="BH47" s="703"/>
      <c r="BI47" s="703"/>
      <c r="BJ47" s="703"/>
      <c r="BK47" s="703"/>
      <c r="BL47" s="703"/>
      <c r="BM47" s="703"/>
      <c r="BN47" s="703"/>
      <c r="BO47" s="703"/>
      <c r="BP47" s="703"/>
      <c r="BQ47" s="703"/>
      <c r="BR47" s="703"/>
      <c r="BS47" s="703"/>
      <c r="BT47" s="703"/>
      <c r="BU47" s="703"/>
      <c r="BV47" s="703"/>
      <c r="BW47" s="703"/>
      <c r="BX47" s="703"/>
      <c r="BY47" s="703"/>
      <c r="BZ47" s="703"/>
      <c r="CA47" s="703"/>
      <c r="CB47" s="703"/>
      <c r="CD47" s="645"/>
      <c r="CE47" s="646"/>
      <c r="CF47" s="604" t="s">
        <v>361</v>
      </c>
      <c r="CG47" s="605"/>
      <c r="CH47" s="605"/>
      <c r="CI47" s="605"/>
      <c r="CJ47" s="605"/>
      <c r="CK47" s="605"/>
      <c r="CL47" s="605"/>
      <c r="CM47" s="605"/>
      <c r="CN47" s="605"/>
      <c r="CO47" s="605"/>
      <c r="CP47" s="605"/>
      <c r="CQ47" s="606"/>
      <c r="CR47" s="607">
        <v>231116</v>
      </c>
      <c r="CS47" s="640"/>
      <c r="CT47" s="640"/>
      <c r="CU47" s="640"/>
      <c r="CV47" s="640"/>
      <c r="CW47" s="640"/>
      <c r="CX47" s="640"/>
      <c r="CY47" s="641"/>
      <c r="CZ47" s="612">
        <v>4</v>
      </c>
      <c r="DA47" s="638"/>
      <c r="DB47" s="638"/>
      <c r="DC47" s="642"/>
      <c r="DD47" s="616">
        <v>42048</v>
      </c>
      <c r="DE47" s="640"/>
      <c r="DF47" s="640"/>
      <c r="DG47" s="640"/>
      <c r="DH47" s="640"/>
      <c r="DI47" s="640"/>
      <c r="DJ47" s="640"/>
      <c r="DK47" s="641"/>
      <c r="DL47" s="682"/>
      <c r="DM47" s="683"/>
      <c r="DN47" s="683"/>
      <c r="DO47" s="683"/>
      <c r="DP47" s="683"/>
      <c r="DQ47" s="683"/>
      <c r="DR47" s="683"/>
      <c r="DS47" s="683"/>
      <c r="DT47" s="683"/>
      <c r="DU47" s="683"/>
      <c r="DV47" s="684"/>
      <c r="DW47" s="679"/>
      <c r="DX47" s="680"/>
      <c r="DY47" s="680"/>
      <c r="DZ47" s="680"/>
      <c r="EA47" s="680"/>
      <c r="EB47" s="680"/>
      <c r="EC47" s="681"/>
    </row>
    <row r="48" spans="2:133" ht="10.8" x14ac:dyDescent="0.2">
      <c r="B48" s="703" t="s">
        <v>362</v>
      </c>
      <c r="C48" s="703"/>
      <c r="D48" s="703"/>
      <c r="E48" s="703"/>
      <c r="F48" s="703"/>
      <c r="G48" s="703"/>
      <c r="H48" s="703"/>
      <c r="I48" s="703"/>
      <c r="J48" s="703"/>
      <c r="K48" s="703"/>
      <c r="L48" s="703"/>
      <c r="M48" s="703"/>
      <c r="N48" s="703"/>
      <c r="O48" s="703"/>
      <c r="P48" s="703"/>
      <c r="Q48" s="703"/>
      <c r="R48" s="703"/>
      <c r="S48" s="703"/>
      <c r="T48" s="703"/>
      <c r="U48" s="703"/>
      <c r="V48" s="703"/>
      <c r="W48" s="703"/>
      <c r="X48" s="703"/>
      <c r="Y48" s="703"/>
      <c r="Z48" s="703"/>
      <c r="AA48" s="703"/>
      <c r="AB48" s="703"/>
      <c r="AC48" s="703"/>
      <c r="AD48" s="703"/>
      <c r="AE48" s="703"/>
      <c r="AF48" s="703"/>
      <c r="AG48" s="703"/>
      <c r="AH48" s="703"/>
      <c r="AI48" s="703"/>
      <c r="AJ48" s="703"/>
      <c r="AK48" s="703"/>
      <c r="AL48" s="703"/>
      <c r="AM48" s="703"/>
      <c r="AN48" s="703"/>
      <c r="AO48" s="703"/>
      <c r="AP48" s="703"/>
      <c r="AQ48" s="703"/>
      <c r="AR48" s="703"/>
      <c r="AS48" s="703"/>
      <c r="AT48" s="703"/>
      <c r="AU48" s="703"/>
      <c r="AV48" s="703"/>
      <c r="AW48" s="703"/>
      <c r="AX48" s="703"/>
      <c r="AY48" s="703"/>
      <c r="AZ48" s="703"/>
      <c r="BA48" s="703"/>
      <c r="BB48" s="703"/>
      <c r="BC48" s="703"/>
      <c r="BD48" s="703"/>
      <c r="BE48" s="703"/>
      <c r="BF48" s="703"/>
      <c r="BG48" s="703"/>
      <c r="BH48" s="703"/>
      <c r="BI48" s="703"/>
      <c r="BJ48" s="703"/>
      <c r="BK48" s="703"/>
      <c r="BL48" s="703"/>
      <c r="BM48" s="703"/>
      <c r="BN48" s="703"/>
      <c r="BO48" s="703"/>
      <c r="BP48" s="703"/>
      <c r="BQ48" s="703"/>
      <c r="BR48" s="703"/>
      <c r="BS48" s="703"/>
      <c r="BT48" s="703"/>
      <c r="BU48" s="703"/>
      <c r="BV48" s="703"/>
      <c r="BW48" s="703"/>
      <c r="BX48" s="703"/>
      <c r="BY48" s="703"/>
      <c r="BZ48" s="703"/>
      <c r="CA48" s="703"/>
      <c r="CB48" s="703"/>
      <c r="CD48" s="647"/>
      <c r="CE48" s="648"/>
      <c r="CF48" s="604" t="s">
        <v>363</v>
      </c>
      <c r="CG48" s="605"/>
      <c r="CH48" s="605"/>
      <c r="CI48" s="605"/>
      <c r="CJ48" s="605"/>
      <c r="CK48" s="605"/>
      <c r="CL48" s="605"/>
      <c r="CM48" s="605"/>
      <c r="CN48" s="605"/>
      <c r="CO48" s="605"/>
      <c r="CP48" s="605"/>
      <c r="CQ48" s="606"/>
      <c r="CR48" s="607" t="s">
        <v>128</v>
      </c>
      <c r="CS48" s="608"/>
      <c r="CT48" s="608"/>
      <c r="CU48" s="608"/>
      <c r="CV48" s="608"/>
      <c r="CW48" s="608"/>
      <c r="CX48" s="608"/>
      <c r="CY48" s="609"/>
      <c r="CZ48" s="612" t="s">
        <v>128</v>
      </c>
      <c r="DA48" s="613"/>
      <c r="DB48" s="613"/>
      <c r="DC48" s="619"/>
      <c r="DD48" s="616" t="s">
        <v>128</v>
      </c>
      <c r="DE48" s="608"/>
      <c r="DF48" s="608"/>
      <c r="DG48" s="608"/>
      <c r="DH48" s="608"/>
      <c r="DI48" s="608"/>
      <c r="DJ48" s="608"/>
      <c r="DK48" s="609"/>
      <c r="DL48" s="682"/>
      <c r="DM48" s="683"/>
      <c r="DN48" s="683"/>
      <c r="DO48" s="683"/>
      <c r="DP48" s="683"/>
      <c r="DQ48" s="683"/>
      <c r="DR48" s="683"/>
      <c r="DS48" s="683"/>
      <c r="DT48" s="683"/>
      <c r="DU48" s="683"/>
      <c r="DV48" s="684"/>
      <c r="DW48" s="679"/>
      <c r="DX48" s="680"/>
      <c r="DY48" s="680"/>
      <c r="DZ48" s="680"/>
      <c r="EA48" s="680"/>
      <c r="EB48" s="680"/>
      <c r="EC48" s="681"/>
    </row>
    <row r="49" spans="2:133" ht="11.25" customHeight="1" x14ac:dyDescent="0.2">
      <c r="B49" s="344"/>
      <c r="CD49" s="625" t="s">
        <v>364</v>
      </c>
      <c r="CE49" s="626"/>
      <c r="CF49" s="626"/>
      <c r="CG49" s="626"/>
      <c r="CH49" s="626"/>
      <c r="CI49" s="626"/>
      <c r="CJ49" s="626"/>
      <c r="CK49" s="626"/>
      <c r="CL49" s="626"/>
      <c r="CM49" s="626"/>
      <c r="CN49" s="626"/>
      <c r="CO49" s="626"/>
      <c r="CP49" s="626"/>
      <c r="CQ49" s="627"/>
      <c r="CR49" s="685">
        <v>5750431</v>
      </c>
      <c r="CS49" s="666"/>
      <c r="CT49" s="666"/>
      <c r="CU49" s="666"/>
      <c r="CV49" s="666"/>
      <c r="CW49" s="666"/>
      <c r="CX49" s="666"/>
      <c r="CY49" s="693"/>
      <c r="CZ49" s="690">
        <v>100</v>
      </c>
      <c r="DA49" s="694"/>
      <c r="DB49" s="694"/>
      <c r="DC49" s="695"/>
      <c r="DD49" s="696">
        <v>3993977</v>
      </c>
      <c r="DE49" s="666"/>
      <c r="DF49" s="666"/>
      <c r="DG49" s="666"/>
      <c r="DH49" s="666"/>
      <c r="DI49" s="666"/>
      <c r="DJ49" s="666"/>
      <c r="DK49" s="693"/>
      <c r="DL49" s="697"/>
      <c r="DM49" s="698"/>
      <c r="DN49" s="698"/>
      <c r="DO49" s="698"/>
      <c r="DP49" s="698"/>
      <c r="DQ49" s="698"/>
      <c r="DR49" s="698"/>
      <c r="DS49" s="698"/>
      <c r="DT49" s="698"/>
      <c r="DU49" s="698"/>
      <c r="DV49" s="699"/>
      <c r="DW49" s="700"/>
      <c r="DX49" s="701"/>
      <c r="DY49" s="701"/>
      <c r="DZ49" s="701"/>
      <c r="EA49" s="701"/>
      <c r="EB49" s="701"/>
      <c r="EC49" s="702"/>
    </row>
    <row r="50" spans="2:133" ht="10.8" hidden="1" x14ac:dyDescent="0.2">
      <c r="B50" s="344"/>
    </row>
  </sheetData>
  <sheetProtection algorithmName="SHA-512" hashValue="liIyWoZ863KoFZI2I2kQwvdfsxggdv487FUjdKYyKt8cY/BSYo+pud4iquweRZXpbRA48qDWt6daCp3Wo8AVhQ==" saltValue="+yW720CQXC1ZsPpkoy04Yg=="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2" zeroHeight="1" x14ac:dyDescent="0.2"/>
  <cols>
    <col min="1" max="130" width="2.77734375" style="217" customWidth="1"/>
    <col min="131" max="131" width="1.6640625" style="217" customWidth="1"/>
    <col min="132" max="16384" width="9" style="217" hidden="1"/>
  </cols>
  <sheetData>
    <row r="1" spans="1:131" ht="11.25" customHeight="1" thickBot="1" x14ac:dyDescent="0.25">
      <c r="A1" s="213"/>
      <c r="B1" s="213"/>
      <c r="C1" s="213"/>
      <c r="D1" s="213"/>
      <c r="E1" s="213"/>
      <c r="F1" s="213"/>
      <c r="G1" s="213"/>
      <c r="H1" s="213"/>
      <c r="I1" s="213"/>
      <c r="J1" s="213"/>
      <c r="K1" s="213"/>
      <c r="L1" s="213"/>
      <c r="M1" s="213"/>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214"/>
      <c r="DI1" s="214"/>
      <c r="DJ1" s="214"/>
      <c r="DK1" s="214"/>
      <c r="DL1" s="214"/>
      <c r="DM1" s="214"/>
      <c r="DN1" s="214"/>
      <c r="DO1" s="214"/>
      <c r="DP1" s="214"/>
      <c r="DQ1" s="215"/>
      <c r="DR1" s="215"/>
      <c r="DS1" s="215"/>
      <c r="DT1" s="215"/>
      <c r="DU1" s="215"/>
      <c r="DV1" s="215"/>
      <c r="DW1" s="215"/>
      <c r="DX1" s="215"/>
      <c r="DY1" s="215"/>
      <c r="DZ1" s="215"/>
      <c r="EA1" s="216"/>
    </row>
    <row r="2" spans="1:131" ht="26.25" customHeight="1" thickBot="1" x14ac:dyDescent="0.25">
      <c r="A2" s="704" t="s">
        <v>365</v>
      </c>
      <c r="B2" s="704"/>
      <c r="C2" s="704"/>
      <c r="D2" s="704"/>
      <c r="E2" s="704"/>
      <c r="F2" s="704"/>
      <c r="G2" s="704"/>
      <c r="H2" s="704"/>
      <c r="I2" s="704"/>
      <c r="J2" s="704"/>
      <c r="K2" s="704"/>
      <c r="L2" s="704"/>
      <c r="M2" s="704"/>
      <c r="N2" s="704"/>
      <c r="O2" s="704"/>
      <c r="P2" s="704"/>
      <c r="Q2" s="704"/>
      <c r="R2" s="704"/>
      <c r="S2" s="704"/>
      <c r="T2" s="704"/>
      <c r="U2" s="704"/>
      <c r="V2" s="704"/>
      <c r="W2" s="704"/>
      <c r="X2" s="704"/>
      <c r="Y2" s="704"/>
      <c r="Z2" s="704"/>
      <c r="AA2" s="704"/>
      <c r="AB2" s="704"/>
      <c r="AC2" s="704"/>
      <c r="AD2" s="704"/>
      <c r="AE2" s="704"/>
      <c r="AF2" s="704"/>
      <c r="AG2" s="704"/>
      <c r="AH2" s="704"/>
      <c r="AI2" s="704"/>
      <c r="AJ2" s="704"/>
      <c r="AK2" s="704"/>
      <c r="AL2" s="704"/>
      <c r="AM2" s="704"/>
      <c r="AN2" s="704"/>
      <c r="AO2" s="704"/>
      <c r="AP2" s="704"/>
      <c r="AQ2" s="704"/>
      <c r="AR2" s="704"/>
      <c r="AS2" s="704"/>
      <c r="AT2" s="704"/>
      <c r="AU2" s="704"/>
      <c r="AV2" s="704"/>
      <c r="AW2" s="704"/>
      <c r="AX2" s="704"/>
      <c r="AY2" s="704"/>
      <c r="AZ2" s="704"/>
      <c r="BA2" s="704"/>
      <c r="BB2" s="704"/>
      <c r="BC2" s="704"/>
      <c r="BD2" s="704"/>
      <c r="BE2" s="704"/>
      <c r="BF2" s="704"/>
      <c r="BG2" s="704"/>
      <c r="BH2" s="704"/>
      <c r="BI2" s="704"/>
      <c r="BJ2" s="214"/>
      <c r="BK2" s="214"/>
      <c r="BL2" s="214"/>
      <c r="BM2" s="214"/>
      <c r="BN2" s="214"/>
      <c r="BO2" s="214"/>
      <c r="BP2" s="214"/>
      <c r="BQ2" s="214"/>
      <c r="BR2" s="214"/>
      <c r="BS2" s="214"/>
      <c r="BT2" s="214"/>
      <c r="BU2" s="214"/>
      <c r="BV2" s="214"/>
      <c r="BW2" s="214"/>
      <c r="BX2" s="214"/>
      <c r="BY2" s="214"/>
      <c r="BZ2" s="214"/>
      <c r="CA2" s="214"/>
      <c r="CB2" s="214"/>
      <c r="CC2" s="214"/>
      <c r="CD2" s="214"/>
      <c r="CE2" s="214"/>
      <c r="CF2" s="214"/>
      <c r="CG2" s="214"/>
      <c r="CH2" s="214"/>
      <c r="CI2" s="214"/>
      <c r="CJ2" s="214"/>
      <c r="CK2" s="214"/>
      <c r="CL2" s="214"/>
      <c r="CM2" s="214"/>
      <c r="CN2" s="214"/>
      <c r="CO2" s="214"/>
      <c r="CP2" s="214"/>
      <c r="CQ2" s="214"/>
      <c r="CR2" s="214"/>
      <c r="CS2" s="214"/>
      <c r="CT2" s="214"/>
      <c r="CU2" s="214"/>
      <c r="CV2" s="214"/>
      <c r="CW2" s="214"/>
      <c r="CX2" s="214"/>
      <c r="CY2" s="214"/>
      <c r="CZ2" s="214"/>
      <c r="DA2" s="214"/>
      <c r="DB2" s="214"/>
      <c r="DC2" s="214"/>
      <c r="DD2" s="214"/>
      <c r="DE2" s="214"/>
      <c r="DF2" s="214"/>
      <c r="DG2" s="214"/>
      <c r="DH2" s="214"/>
      <c r="DI2" s="214"/>
      <c r="DJ2" s="705" t="s">
        <v>366</v>
      </c>
      <c r="DK2" s="706"/>
      <c r="DL2" s="706"/>
      <c r="DM2" s="706"/>
      <c r="DN2" s="706"/>
      <c r="DO2" s="707"/>
      <c r="DP2" s="214"/>
      <c r="DQ2" s="705" t="s">
        <v>367</v>
      </c>
      <c r="DR2" s="706"/>
      <c r="DS2" s="706"/>
      <c r="DT2" s="706"/>
      <c r="DU2" s="706"/>
      <c r="DV2" s="706"/>
      <c r="DW2" s="706"/>
      <c r="DX2" s="706"/>
      <c r="DY2" s="706"/>
      <c r="DZ2" s="707"/>
      <c r="EA2" s="216"/>
    </row>
    <row r="3" spans="1:131" ht="11.25" customHeight="1" x14ac:dyDescent="0.2">
      <c r="A3" s="214"/>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c r="BT3" s="214"/>
      <c r="BU3" s="214"/>
      <c r="BV3" s="214"/>
      <c r="BW3" s="214"/>
      <c r="BX3" s="214"/>
      <c r="BY3" s="214"/>
      <c r="BZ3" s="214"/>
      <c r="CA3" s="214"/>
      <c r="CB3" s="214"/>
      <c r="CC3" s="214"/>
      <c r="CD3" s="214"/>
      <c r="CE3" s="214"/>
      <c r="CF3" s="214"/>
      <c r="CG3" s="214"/>
      <c r="CH3" s="214"/>
      <c r="CI3" s="214"/>
      <c r="CJ3" s="214"/>
      <c r="CK3" s="214"/>
      <c r="CL3" s="214"/>
      <c r="CM3" s="214"/>
      <c r="CN3" s="214"/>
      <c r="CO3" s="214"/>
      <c r="CP3" s="214"/>
      <c r="CQ3" s="214"/>
      <c r="CR3" s="214"/>
      <c r="CS3" s="214"/>
      <c r="CT3" s="214"/>
      <c r="CU3" s="214"/>
      <c r="CV3" s="214"/>
      <c r="CW3" s="214"/>
      <c r="CX3" s="214"/>
      <c r="CY3" s="214"/>
      <c r="CZ3" s="214"/>
      <c r="DA3" s="214"/>
      <c r="DB3" s="214"/>
      <c r="DC3" s="214"/>
      <c r="DD3" s="214"/>
      <c r="DE3" s="214"/>
      <c r="DF3" s="214"/>
      <c r="DG3" s="214"/>
      <c r="DH3" s="214"/>
      <c r="DI3" s="214"/>
      <c r="DJ3" s="214"/>
      <c r="DK3" s="214"/>
      <c r="DL3" s="214"/>
      <c r="DM3" s="214"/>
      <c r="DN3" s="214"/>
      <c r="DO3" s="214"/>
      <c r="DP3" s="214"/>
      <c r="DQ3" s="214"/>
      <c r="DR3" s="214"/>
      <c r="DS3" s="214"/>
      <c r="DT3" s="214"/>
      <c r="DU3" s="214"/>
      <c r="DV3" s="214"/>
      <c r="DW3" s="214"/>
      <c r="DX3" s="214"/>
      <c r="DY3" s="214"/>
      <c r="DZ3" s="214"/>
      <c r="EA3" s="216"/>
    </row>
    <row r="4" spans="1:131" s="221" customFormat="1" ht="26.25" customHeight="1" thickBot="1" x14ac:dyDescent="0.25">
      <c r="A4" s="708" t="s">
        <v>368</v>
      </c>
      <c r="B4" s="708"/>
      <c r="C4" s="708"/>
      <c r="D4" s="708"/>
      <c r="E4" s="708"/>
      <c r="F4" s="708"/>
      <c r="G4" s="708"/>
      <c r="H4" s="708"/>
      <c r="I4" s="708"/>
      <c r="J4" s="708"/>
      <c r="K4" s="708"/>
      <c r="L4" s="708"/>
      <c r="M4" s="708"/>
      <c r="N4" s="708"/>
      <c r="O4" s="708"/>
      <c r="P4" s="708"/>
      <c r="Q4" s="708"/>
      <c r="R4" s="708"/>
      <c r="S4" s="708"/>
      <c r="T4" s="708"/>
      <c r="U4" s="708"/>
      <c r="V4" s="708"/>
      <c r="W4" s="708"/>
      <c r="X4" s="708"/>
      <c r="Y4" s="708"/>
      <c r="Z4" s="708"/>
      <c r="AA4" s="708"/>
      <c r="AB4" s="708"/>
      <c r="AC4" s="708"/>
      <c r="AD4" s="708"/>
      <c r="AE4" s="708"/>
      <c r="AF4" s="708"/>
      <c r="AG4" s="708"/>
      <c r="AH4" s="708"/>
      <c r="AI4" s="708"/>
      <c r="AJ4" s="708"/>
      <c r="AK4" s="708"/>
      <c r="AL4" s="708"/>
      <c r="AM4" s="708"/>
      <c r="AN4" s="708"/>
      <c r="AO4" s="708"/>
      <c r="AP4" s="708"/>
      <c r="AQ4" s="708"/>
      <c r="AR4" s="708"/>
      <c r="AS4" s="708"/>
      <c r="AT4" s="708"/>
      <c r="AU4" s="708"/>
      <c r="AV4" s="708"/>
      <c r="AW4" s="708"/>
      <c r="AX4" s="708"/>
      <c r="AY4" s="708"/>
      <c r="AZ4" s="218"/>
      <c r="BA4" s="218"/>
      <c r="BB4" s="218"/>
      <c r="BC4" s="218"/>
      <c r="BD4" s="218"/>
      <c r="BE4" s="219"/>
      <c r="BF4" s="219"/>
      <c r="BG4" s="219"/>
      <c r="BH4" s="219"/>
      <c r="BI4" s="219"/>
      <c r="BJ4" s="219"/>
      <c r="BK4" s="219"/>
      <c r="BL4" s="219"/>
      <c r="BM4" s="219"/>
      <c r="BN4" s="219"/>
      <c r="BO4" s="219"/>
      <c r="BP4" s="219"/>
      <c r="BQ4" s="709" t="s">
        <v>369</v>
      </c>
      <c r="BR4" s="709"/>
      <c r="BS4" s="709"/>
      <c r="BT4" s="709"/>
      <c r="BU4" s="709"/>
      <c r="BV4" s="709"/>
      <c r="BW4" s="709"/>
      <c r="BX4" s="709"/>
      <c r="BY4" s="709"/>
      <c r="BZ4" s="709"/>
      <c r="CA4" s="709"/>
      <c r="CB4" s="709"/>
      <c r="CC4" s="709"/>
      <c r="CD4" s="709"/>
      <c r="CE4" s="709"/>
      <c r="CF4" s="709"/>
      <c r="CG4" s="709"/>
      <c r="CH4" s="709"/>
      <c r="CI4" s="709"/>
      <c r="CJ4" s="709"/>
      <c r="CK4" s="709"/>
      <c r="CL4" s="709"/>
      <c r="CM4" s="709"/>
      <c r="CN4" s="709"/>
      <c r="CO4" s="709"/>
      <c r="CP4" s="709"/>
      <c r="CQ4" s="709"/>
      <c r="CR4" s="709"/>
      <c r="CS4" s="709"/>
      <c r="CT4" s="709"/>
      <c r="CU4" s="709"/>
      <c r="CV4" s="709"/>
      <c r="CW4" s="709"/>
      <c r="CX4" s="709"/>
      <c r="CY4" s="709"/>
      <c r="CZ4" s="709"/>
      <c r="DA4" s="709"/>
      <c r="DB4" s="709"/>
      <c r="DC4" s="709"/>
      <c r="DD4" s="709"/>
      <c r="DE4" s="709"/>
      <c r="DF4" s="709"/>
      <c r="DG4" s="709"/>
      <c r="DH4" s="709"/>
      <c r="DI4" s="709"/>
      <c r="DJ4" s="709"/>
      <c r="DK4" s="709"/>
      <c r="DL4" s="709"/>
      <c r="DM4" s="709"/>
      <c r="DN4" s="709"/>
      <c r="DO4" s="709"/>
      <c r="DP4" s="709"/>
      <c r="DQ4" s="709"/>
      <c r="DR4" s="709"/>
      <c r="DS4" s="709"/>
      <c r="DT4" s="709"/>
      <c r="DU4" s="709"/>
      <c r="DV4" s="709"/>
      <c r="DW4" s="709"/>
      <c r="DX4" s="709"/>
      <c r="DY4" s="709"/>
      <c r="DZ4" s="709"/>
      <c r="EA4" s="220"/>
    </row>
    <row r="5" spans="1:131" s="221" customFormat="1" ht="26.25" customHeight="1" x14ac:dyDescent="0.2">
      <c r="A5" s="710" t="s">
        <v>370</v>
      </c>
      <c r="B5" s="711"/>
      <c r="C5" s="711"/>
      <c r="D5" s="711"/>
      <c r="E5" s="711"/>
      <c r="F5" s="711"/>
      <c r="G5" s="711"/>
      <c r="H5" s="711"/>
      <c r="I5" s="711"/>
      <c r="J5" s="711"/>
      <c r="K5" s="711"/>
      <c r="L5" s="711"/>
      <c r="M5" s="711"/>
      <c r="N5" s="711"/>
      <c r="O5" s="711"/>
      <c r="P5" s="712"/>
      <c r="Q5" s="716" t="s">
        <v>371</v>
      </c>
      <c r="R5" s="717"/>
      <c r="S5" s="717"/>
      <c r="T5" s="717"/>
      <c r="U5" s="718"/>
      <c r="V5" s="716" t="s">
        <v>372</v>
      </c>
      <c r="W5" s="717"/>
      <c r="X5" s="717"/>
      <c r="Y5" s="717"/>
      <c r="Z5" s="718"/>
      <c r="AA5" s="716" t="s">
        <v>373</v>
      </c>
      <c r="AB5" s="717"/>
      <c r="AC5" s="717"/>
      <c r="AD5" s="717"/>
      <c r="AE5" s="717"/>
      <c r="AF5" s="722" t="s">
        <v>374</v>
      </c>
      <c r="AG5" s="717"/>
      <c r="AH5" s="717"/>
      <c r="AI5" s="717"/>
      <c r="AJ5" s="723"/>
      <c r="AK5" s="717" t="s">
        <v>375</v>
      </c>
      <c r="AL5" s="717"/>
      <c r="AM5" s="717"/>
      <c r="AN5" s="717"/>
      <c r="AO5" s="718"/>
      <c r="AP5" s="716" t="s">
        <v>376</v>
      </c>
      <c r="AQ5" s="717"/>
      <c r="AR5" s="717"/>
      <c r="AS5" s="717"/>
      <c r="AT5" s="718"/>
      <c r="AU5" s="716" t="s">
        <v>377</v>
      </c>
      <c r="AV5" s="717"/>
      <c r="AW5" s="717"/>
      <c r="AX5" s="717"/>
      <c r="AY5" s="723"/>
      <c r="AZ5" s="218"/>
      <c r="BA5" s="218"/>
      <c r="BB5" s="218"/>
      <c r="BC5" s="218"/>
      <c r="BD5" s="218"/>
      <c r="BE5" s="219"/>
      <c r="BF5" s="219"/>
      <c r="BG5" s="219"/>
      <c r="BH5" s="219"/>
      <c r="BI5" s="219"/>
      <c r="BJ5" s="219"/>
      <c r="BK5" s="219"/>
      <c r="BL5" s="219"/>
      <c r="BM5" s="219"/>
      <c r="BN5" s="219"/>
      <c r="BO5" s="219"/>
      <c r="BP5" s="219"/>
      <c r="BQ5" s="710" t="s">
        <v>378</v>
      </c>
      <c r="BR5" s="711"/>
      <c r="BS5" s="711"/>
      <c r="BT5" s="711"/>
      <c r="BU5" s="711"/>
      <c r="BV5" s="711"/>
      <c r="BW5" s="711"/>
      <c r="BX5" s="711"/>
      <c r="BY5" s="711"/>
      <c r="BZ5" s="711"/>
      <c r="CA5" s="711"/>
      <c r="CB5" s="711"/>
      <c r="CC5" s="711"/>
      <c r="CD5" s="711"/>
      <c r="CE5" s="711"/>
      <c r="CF5" s="711"/>
      <c r="CG5" s="712"/>
      <c r="CH5" s="716" t="s">
        <v>379</v>
      </c>
      <c r="CI5" s="717"/>
      <c r="CJ5" s="717"/>
      <c r="CK5" s="717"/>
      <c r="CL5" s="718"/>
      <c r="CM5" s="716" t="s">
        <v>380</v>
      </c>
      <c r="CN5" s="717"/>
      <c r="CO5" s="717"/>
      <c r="CP5" s="717"/>
      <c r="CQ5" s="718"/>
      <c r="CR5" s="716" t="s">
        <v>381</v>
      </c>
      <c r="CS5" s="717"/>
      <c r="CT5" s="717"/>
      <c r="CU5" s="717"/>
      <c r="CV5" s="718"/>
      <c r="CW5" s="716" t="s">
        <v>382</v>
      </c>
      <c r="CX5" s="717"/>
      <c r="CY5" s="717"/>
      <c r="CZ5" s="717"/>
      <c r="DA5" s="718"/>
      <c r="DB5" s="716" t="s">
        <v>383</v>
      </c>
      <c r="DC5" s="717"/>
      <c r="DD5" s="717"/>
      <c r="DE5" s="717"/>
      <c r="DF5" s="718"/>
      <c r="DG5" s="746" t="s">
        <v>384</v>
      </c>
      <c r="DH5" s="747"/>
      <c r="DI5" s="747"/>
      <c r="DJ5" s="747"/>
      <c r="DK5" s="748"/>
      <c r="DL5" s="746" t="s">
        <v>385</v>
      </c>
      <c r="DM5" s="747"/>
      <c r="DN5" s="747"/>
      <c r="DO5" s="747"/>
      <c r="DP5" s="748"/>
      <c r="DQ5" s="716" t="s">
        <v>386</v>
      </c>
      <c r="DR5" s="717"/>
      <c r="DS5" s="717"/>
      <c r="DT5" s="717"/>
      <c r="DU5" s="718"/>
      <c r="DV5" s="716" t="s">
        <v>377</v>
      </c>
      <c r="DW5" s="717"/>
      <c r="DX5" s="717"/>
      <c r="DY5" s="717"/>
      <c r="DZ5" s="723"/>
      <c r="EA5" s="220"/>
    </row>
    <row r="6" spans="1:131" s="221" customFormat="1" ht="26.25" customHeight="1" thickBot="1" x14ac:dyDescent="0.25">
      <c r="A6" s="713"/>
      <c r="B6" s="714"/>
      <c r="C6" s="714"/>
      <c r="D6" s="714"/>
      <c r="E6" s="714"/>
      <c r="F6" s="714"/>
      <c r="G6" s="714"/>
      <c r="H6" s="714"/>
      <c r="I6" s="714"/>
      <c r="J6" s="714"/>
      <c r="K6" s="714"/>
      <c r="L6" s="714"/>
      <c r="M6" s="714"/>
      <c r="N6" s="714"/>
      <c r="O6" s="714"/>
      <c r="P6" s="715"/>
      <c r="Q6" s="719"/>
      <c r="R6" s="720"/>
      <c r="S6" s="720"/>
      <c r="T6" s="720"/>
      <c r="U6" s="721"/>
      <c r="V6" s="719"/>
      <c r="W6" s="720"/>
      <c r="X6" s="720"/>
      <c r="Y6" s="720"/>
      <c r="Z6" s="721"/>
      <c r="AA6" s="719"/>
      <c r="AB6" s="720"/>
      <c r="AC6" s="720"/>
      <c r="AD6" s="720"/>
      <c r="AE6" s="720"/>
      <c r="AF6" s="724"/>
      <c r="AG6" s="720"/>
      <c r="AH6" s="720"/>
      <c r="AI6" s="720"/>
      <c r="AJ6" s="725"/>
      <c r="AK6" s="720"/>
      <c r="AL6" s="720"/>
      <c r="AM6" s="720"/>
      <c r="AN6" s="720"/>
      <c r="AO6" s="721"/>
      <c r="AP6" s="719"/>
      <c r="AQ6" s="720"/>
      <c r="AR6" s="720"/>
      <c r="AS6" s="720"/>
      <c r="AT6" s="721"/>
      <c r="AU6" s="719"/>
      <c r="AV6" s="720"/>
      <c r="AW6" s="720"/>
      <c r="AX6" s="720"/>
      <c r="AY6" s="725"/>
      <c r="AZ6" s="218"/>
      <c r="BA6" s="218"/>
      <c r="BB6" s="218"/>
      <c r="BC6" s="218"/>
      <c r="BD6" s="218"/>
      <c r="BE6" s="219"/>
      <c r="BF6" s="219"/>
      <c r="BG6" s="219"/>
      <c r="BH6" s="219"/>
      <c r="BI6" s="219"/>
      <c r="BJ6" s="219"/>
      <c r="BK6" s="219"/>
      <c r="BL6" s="219"/>
      <c r="BM6" s="219"/>
      <c r="BN6" s="219"/>
      <c r="BO6" s="219"/>
      <c r="BP6" s="219"/>
      <c r="BQ6" s="713"/>
      <c r="BR6" s="714"/>
      <c r="BS6" s="714"/>
      <c r="BT6" s="714"/>
      <c r="BU6" s="714"/>
      <c r="BV6" s="714"/>
      <c r="BW6" s="714"/>
      <c r="BX6" s="714"/>
      <c r="BY6" s="714"/>
      <c r="BZ6" s="714"/>
      <c r="CA6" s="714"/>
      <c r="CB6" s="714"/>
      <c r="CC6" s="714"/>
      <c r="CD6" s="714"/>
      <c r="CE6" s="714"/>
      <c r="CF6" s="714"/>
      <c r="CG6" s="715"/>
      <c r="CH6" s="719"/>
      <c r="CI6" s="720"/>
      <c r="CJ6" s="720"/>
      <c r="CK6" s="720"/>
      <c r="CL6" s="721"/>
      <c r="CM6" s="719"/>
      <c r="CN6" s="720"/>
      <c r="CO6" s="720"/>
      <c r="CP6" s="720"/>
      <c r="CQ6" s="721"/>
      <c r="CR6" s="719"/>
      <c r="CS6" s="720"/>
      <c r="CT6" s="720"/>
      <c r="CU6" s="720"/>
      <c r="CV6" s="721"/>
      <c r="CW6" s="719"/>
      <c r="CX6" s="720"/>
      <c r="CY6" s="720"/>
      <c r="CZ6" s="720"/>
      <c r="DA6" s="721"/>
      <c r="DB6" s="719"/>
      <c r="DC6" s="720"/>
      <c r="DD6" s="720"/>
      <c r="DE6" s="720"/>
      <c r="DF6" s="721"/>
      <c r="DG6" s="749"/>
      <c r="DH6" s="750"/>
      <c r="DI6" s="750"/>
      <c r="DJ6" s="750"/>
      <c r="DK6" s="751"/>
      <c r="DL6" s="749"/>
      <c r="DM6" s="750"/>
      <c r="DN6" s="750"/>
      <c r="DO6" s="750"/>
      <c r="DP6" s="751"/>
      <c r="DQ6" s="719"/>
      <c r="DR6" s="720"/>
      <c r="DS6" s="720"/>
      <c r="DT6" s="720"/>
      <c r="DU6" s="721"/>
      <c r="DV6" s="719"/>
      <c r="DW6" s="720"/>
      <c r="DX6" s="720"/>
      <c r="DY6" s="720"/>
      <c r="DZ6" s="725"/>
      <c r="EA6" s="220"/>
    </row>
    <row r="7" spans="1:131" s="221" customFormat="1" ht="26.25" customHeight="1" thickTop="1" x14ac:dyDescent="0.2">
      <c r="A7" s="222">
        <v>1</v>
      </c>
      <c r="B7" s="732" t="s">
        <v>387</v>
      </c>
      <c r="C7" s="733"/>
      <c r="D7" s="733"/>
      <c r="E7" s="733"/>
      <c r="F7" s="733"/>
      <c r="G7" s="733"/>
      <c r="H7" s="733"/>
      <c r="I7" s="733"/>
      <c r="J7" s="733"/>
      <c r="K7" s="733"/>
      <c r="L7" s="733"/>
      <c r="M7" s="733"/>
      <c r="N7" s="733"/>
      <c r="O7" s="733"/>
      <c r="P7" s="734"/>
      <c r="Q7" s="735">
        <v>6052</v>
      </c>
      <c r="R7" s="736"/>
      <c r="S7" s="736"/>
      <c r="T7" s="736"/>
      <c r="U7" s="736"/>
      <c r="V7" s="736">
        <v>5709</v>
      </c>
      <c r="W7" s="736"/>
      <c r="X7" s="736"/>
      <c r="Y7" s="736"/>
      <c r="Z7" s="736"/>
      <c r="AA7" s="736">
        <v>343</v>
      </c>
      <c r="AB7" s="736"/>
      <c r="AC7" s="736"/>
      <c r="AD7" s="736"/>
      <c r="AE7" s="737"/>
      <c r="AF7" s="738">
        <v>204</v>
      </c>
      <c r="AG7" s="739"/>
      <c r="AH7" s="739"/>
      <c r="AI7" s="739"/>
      <c r="AJ7" s="740"/>
      <c r="AK7" s="741">
        <v>361</v>
      </c>
      <c r="AL7" s="742"/>
      <c r="AM7" s="742"/>
      <c r="AN7" s="742"/>
      <c r="AO7" s="742"/>
      <c r="AP7" s="742">
        <v>4011</v>
      </c>
      <c r="AQ7" s="742"/>
      <c r="AR7" s="742"/>
      <c r="AS7" s="742"/>
      <c r="AT7" s="742"/>
      <c r="AU7" s="743"/>
      <c r="AV7" s="743"/>
      <c r="AW7" s="743"/>
      <c r="AX7" s="743"/>
      <c r="AY7" s="744"/>
      <c r="AZ7" s="218"/>
      <c r="BA7" s="218"/>
      <c r="BB7" s="218"/>
      <c r="BC7" s="218"/>
      <c r="BD7" s="218"/>
      <c r="BE7" s="219"/>
      <c r="BF7" s="219"/>
      <c r="BG7" s="219"/>
      <c r="BH7" s="219"/>
      <c r="BI7" s="219"/>
      <c r="BJ7" s="219"/>
      <c r="BK7" s="219"/>
      <c r="BL7" s="219"/>
      <c r="BM7" s="219"/>
      <c r="BN7" s="219"/>
      <c r="BO7" s="219"/>
      <c r="BP7" s="219"/>
      <c r="BQ7" s="222">
        <v>1</v>
      </c>
      <c r="BR7" s="223"/>
      <c r="BS7" s="729"/>
      <c r="BT7" s="730"/>
      <c r="BU7" s="730"/>
      <c r="BV7" s="730"/>
      <c r="BW7" s="730"/>
      <c r="BX7" s="730"/>
      <c r="BY7" s="730"/>
      <c r="BZ7" s="730"/>
      <c r="CA7" s="730"/>
      <c r="CB7" s="730"/>
      <c r="CC7" s="730"/>
      <c r="CD7" s="730"/>
      <c r="CE7" s="730"/>
      <c r="CF7" s="730"/>
      <c r="CG7" s="745"/>
      <c r="CH7" s="726"/>
      <c r="CI7" s="727"/>
      <c r="CJ7" s="727"/>
      <c r="CK7" s="727"/>
      <c r="CL7" s="728"/>
      <c r="CM7" s="726"/>
      <c r="CN7" s="727"/>
      <c r="CO7" s="727"/>
      <c r="CP7" s="727"/>
      <c r="CQ7" s="728"/>
      <c r="CR7" s="726"/>
      <c r="CS7" s="727"/>
      <c r="CT7" s="727"/>
      <c r="CU7" s="727"/>
      <c r="CV7" s="728"/>
      <c r="CW7" s="726"/>
      <c r="CX7" s="727"/>
      <c r="CY7" s="727"/>
      <c r="CZ7" s="727"/>
      <c r="DA7" s="728"/>
      <c r="DB7" s="726"/>
      <c r="DC7" s="727"/>
      <c r="DD7" s="727"/>
      <c r="DE7" s="727"/>
      <c r="DF7" s="728"/>
      <c r="DG7" s="726"/>
      <c r="DH7" s="727"/>
      <c r="DI7" s="727"/>
      <c r="DJ7" s="727"/>
      <c r="DK7" s="728"/>
      <c r="DL7" s="726"/>
      <c r="DM7" s="727"/>
      <c r="DN7" s="727"/>
      <c r="DO7" s="727"/>
      <c r="DP7" s="728"/>
      <c r="DQ7" s="726"/>
      <c r="DR7" s="727"/>
      <c r="DS7" s="727"/>
      <c r="DT7" s="727"/>
      <c r="DU7" s="728"/>
      <c r="DV7" s="729"/>
      <c r="DW7" s="730"/>
      <c r="DX7" s="730"/>
      <c r="DY7" s="730"/>
      <c r="DZ7" s="731"/>
      <c r="EA7" s="220"/>
    </row>
    <row r="8" spans="1:131" s="221" customFormat="1" ht="26.25" customHeight="1" x14ac:dyDescent="0.2">
      <c r="A8" s="224">
        <v>2</v>
      </c>
      <c r="B8" s="763" t="s">
        <v>388</v>
      </c>
      <c r="C8" s="764"/>
      <c r="D8" s="764"/>
      <c r="E8" s="764"/>
      <c r="F8" s="764"/>
      <c r="G8" s="764"/>
      <c r="H8" s="764"/>
      <c r="I8" s="764"/>
      <c r="J8" s="764"/>
      <c r="K8" s="764"/>
      <c r="L8" s="764"/>
      <c r="M8" s="764"/>
      <c r="N8" s="764"/>
      <c r="O8" s="764"/>
      <c r="P8" s="765"/>
      <c r="Q8" s="766">
        <v>84</v>
      </c>
      <c r="R8" s="767"/>
      <c r="S8" s="767"/>
      <c r="T8" s="767"/>
      <c r="U8" s="767"/>
      <c r="V8" s="767">
        <v>73</v>
      </c>
      <c r="W8" s="767"/>
      <c r="X8" s="767"/>
      <c r="Y8" s="767"/>
      <c r="Z8" s="767"/>
      <c r="AA8" s="767">
        <v>11</v>
      </c>
      <c r="AB8" s="767"/>
      <c r="AC8" s="767"/>
      <c r="AD8" s="767"/>
      <c r="AE8" s="768"/>
      <c r="AF8" s="769">
        <v>11</v>
      </c>
      <c r="AG8" s="770"/>
      <c r="AH8" s="770"/>
      <c r="AI8" s="770"/>
      <c r="AJ8" s="771"/>
      <c r="AK8" s="752">
        <v>20</v>
      </c>
      <c r="AL8" s="753"/>
      <c r="AM8" s="753"/>
      <c r="AN8" s="753"/>
      <c r="AO8" s="753"/>
      <c r="AP8" s="753" t="s">
        <v>591</v>
      </c>
      <c r="AQ8" s="753"/>
      <c r="AR8" s="753"/>
      <c r="AS8" s="753"/>
      <c r="AT8" s="753"/>
      <c r="AU8" s="754"/>
      <c r="AV8" s="754"/>
      <c r="AW8" s="754"/>
      <c r="AX8" s="754"/>
      <c r="AY8" s="755"/>
      <c r="AZ8" s="218"/>
      <c r="BA8" s="218"/>
      <c r="BB8" s="218"/>
      <c r="BC8" s="218"/>
      <c r="BD8" s="218"/>
      <c r="BE8" s="219"/>
      <c r="BF8" s="219"/>
      <c r="BG8" s="219"/>
      <c r="BH8" s="219"/>
      <c r="BI8" s="219"/>
      <c r="BJ8" s="219"/>
      <c r="BK8" s="219"/>
      <c r="BL8" s="219"/>
      <c r="BM8" s="219"/>
      <c r="BN8" s="219"/>
      <c r="BO8" s="219"/>
      <c r="BP8" s="219"/>
      <c r="BQ8" s="224">
        <v>2</v>
      </c>
      <c r="BR8" s="225"/>
      <c r="BS8" s="756"/>
      <c r="BT8" s="757"/>
      <c r="BU8" s="757"/>
      <c r="BV8" s="757"/>
      <c r="BW8" s="757"/>
      <c r="BX8" s="757"/>
      <c r="BY8" s="757"/>
      <c r="BZ8" s="757"/>
      <c r="CA8" s="757"/>
      <c r="CB8" s="757"/>
      <c r="CC8" s="757"/>
      <c r="CD8" s="757"/>
      <c r="CE8" s="757"/>
      <c r="CF8" s="757"/>
      <c r="CG8" s="758"/>
      <c r="CH8" s="759"/>
      <c r="CI8" s="760"/>
      <c r="CJ8" s="760"/>
      <c r="CK8" s="760"/>
      <c r="CL8" s="761"/>
      <c r="CM8" s="759"/>
      <c r="CN8" s="760"/>
      <c r="CO8" s="760"/>
      <c r="CP8" s="760"/>
      <c r="CQ8" s="761"/>
      <c r="CR8" s="759"/>
      <c r="CS8" s="760"/>
      <c r="CT8" s="760"/>
      <c r="CU8" s="760"/>
      <c r="CV8" s="761"/>
      <c r="CW8" s="759"/>
      <c r="CX8" s="760"/>
      <c r="CY8" s="760"/>
      <c r="CZ8" s="760"/>
      <c r="DA8" s="761"/>
      <c r="DB8" s="759"/>
      <c r="DC8" s="760"/>
      <c r="DD8" s="760"/>
      <c r="DE8" s="760"/>
      <c r="DF8" s="761"/>
      <c r="DG8" s="759"/>
      <c r="DH8" s="760"/>
      <c r="DI8" s="760"/>
      <c r="DJ8" s="760"/>
      <c r="DK8" s="761"/>
      <c r="DL8" s="759"/>
      <c r="DM8" s="760"/>
      <c r="DN8" s="760"/>
      <c r="DO8" s="760"/>
      <c r="DP8" s="761"/>
      <c r="DQ8" s="759"/>
      <c r="DR8" s="760"/>
      <c r="DS8" s="760"/>
      <c r="DT8" s="760"/>
      <c r="DU8" s="761"/>
      <c r="DV8" s="756"/>
      <c r="DW8" s="757"/>
      <c r="DX8" s="757"/>
      <c r="DY8" s="757"/>
      <c r="DZ8" s="762"/>
      <c r="EA8" s="220"/>
    </row>
    <row r="9" spans="1:131" s="221" customFormat="1" ht="26.25" customHeight="1" x14ac:dyDescent="0.2">
      <c r="A9" s="224">
        <v>3</v>
      </c>
      <c r="B9" s="763"/>
      <c r="C9" s="764"/>
      <c r="D9" s="764"/>
      <c r="E9" s="764"/>
      <c r="F9" s="764"/>
      <c r="G9" s="764"/>
      <c r="H9" s="764"/>
      <c r="I9" s="764"/>
      <c r="J9" s="764"/>
      <c r="K9" s="764"/>
      <c r="L9" s="764"/>
      <c r="M9" s="764"/>
      <c r="N9" s="764"/>
      <c r="O9" s="764"/>
      <c r="P9" s="765"/>
      <c r="Q9" s="766"/>
      <c r="R9" s="767"/>
      <c r="S9" s="767"/>
      <c r="T9" s="767"/>
      <c r="U9" s="767"/>
      <c r="V9" s="767"/>
      <c r="W9" s="767"/>
      <c r="X9" s="767"/>
      <c r="Y9" s="767"/>
      <c r="Z9" s="767"/>
      <c r="AA9" s="767"/>
      <c r="AB9" s="767"/>
      <c r="AC9" s="767"/>
      <c r="AD9" s="767"/>
      <c r="AE9" s="768"/>
      <c r="AF9" s="769"/>
      <c r="AG9" s="770"/>
      <c r="AH9" s="770"/>
      <c r="AI9" s="770"/>
      <c r="AJ9" s="771"/>
      <c r="AK9" s="752"/>
      <c r="AL9" s="753"/>
      <c r="AM9" s="753"/>
      <c r="AN9" s="753"/>
      <c r="AO9" s="753"/>
      <c r="AP9" s="753"/>
      <c r="AQ9" s="753"/>
      <c r="AR9" s="753"/>
      <c r="AS9" s="753"/>
      <c r="AT9" s="753"/>
      <c r="AU9" s="754"/>
      <c r="AV9" s="754"/>
      <c r="AW9" s="754"/>
      <c r="AX9" s="754"/>
      <c r="AY9" s="755"/>
      <c r="AZ9" s="218"/>
      <c r="BA9" s="218"/>
      <c r="BB9" s="218"/>
      <c r="BC9" s="218"/>
      <c r="BD9" s="218"/>
      <c r="BE9" s="219"/>
      <c r="BF9" s="219"/>
      <c r="BG9" s="219"/>
      <c r="BH9" s="219"/>
      <c r="BI9" s="219"/>
      <c r="BJ9" s="219"/>
      <c r="BK9" s="219"/>
      <c r="BL9" s="219"/>
      <c r="BM9" s="219"/>
      <c r="BN9" s="219"/>
      <c r="BO9" s="219"/>
      <c r="BP9" s="219"/>
      <c r="BQ9" s="224">
        <v>3</v>
      </c>
      <c r="BR9" s="225"/>
      <c r="BS9" s="756"/>
      <c r="BT9" s="757"/>
      <c r="BU9" s="757"/>
      <c r="BV9" s="757"/>
      <c r="BW9" s="757"/>
      <c r="BX9" s="757"/>
      <c r="BY9" s="757"/>
      <c r="BZ9" s="757"/>
      <c r="CA9" s="757"/>
      <c r="CB9" s="757"/>
      <c r="CC9" s="757"/>
      <c r="CD9" s="757"/>
      <c r="CE9" s="757"/>
      <c r="CF9" s="757"/>
      <c r="CG9" s="758"/>
      <c r="CH9" s="759"/>
      <c r="CI9" s="760"/>
      <c r="CJ9" s="760"/>
      <c r="CK9" s="760"/>
      <c r="CL9" s="761"/>
      <c r="CM9" s="759"/>
      <c r="CN9" s="760"/>
      <c r="CO9" s="760"/>
      <c r="CP9" s="760"/>
      <c r="CQ9" s="761"/>
      <c r="CR9" s="759"/>
      <c r="CS9" s="760"/>
      <c r="CT9" s="760"/>
      <c r="CU9" s="760"/>
      <c r="CV9" s="761"/>
      <c r="CW9" s="759"/>
      <c r="CX9" s="760"/>
      <c r="CY9" s="760"/>
      <c r="CZ9" s="760"/>
      <c r="DA9" s="761"/>
      <c r="DB9" s="759"/>
      <c r="DC9" s="760"/>
      <c r="DD9" s="760"/>
      <c r="DE9" s="760"/>
      <c r="DF9" s="761"/>
      <c r="DG9" s="759"/>
      <c r="DH9" s="760"/>
      <c r="DI9" s="760"/>
      <c r="DJ9" s="760"/>
      <c r="DK9" s="761"/>
      <c r="DL9" s="759"/>
      <c r="DM9" s="760"/>
      <c r="DN9" s="760"/>
      <c r="DO9" s="760"/>
      <c r="DP9" s="761"/>
      <c r="DQ9" s="759"/>
      <c r="DR9" s="760"/>
      <c r="DS9" s="760"/>
      <c r="DT9" s="760"/>
      <c r="DU9" s="761"/>
      <c r="DV9" s="756"/>
      <c r="DW9" s="757"/>
      <c r="DX9" s="757"/>
      <c r="DY9" s="757"/>
      <c r="DZ9" s="762"/>
      <c r="EA9" s="220"/>
    </row>
    <row r="10" spans="1:131" s="221" customFormat="1" ht="26.25" customHeight="1" x14ac:dyDescent="0.2">
      <c r="A10" s="224">
        <v>4</v>
      </c>
      <c r="B10" s="763"/>
      <c r="C10" s="764"/>
      <c r="D10" s="764"/>
      <c r="E10" s="764"/>
      <c r="F10" s="764"/>
      <c r="G10" s="764"/>
      <c r="H10" s="764"/>
      <c r="I10" s="764"/>
      <c r="J10" s="764"/>
      <c r="K10" s="764"/>
      <c r="L10" s="764"/>
      <c r="M10" s="764"/>
      <c r="N10" s="764"/>
      <c r="O10" s="764"/>
      <c r="P10" s="765"/>
      <c r="Q10" s="766"/>
      <c r="R10" s="767"/>
      <c r="S10" s="767"/>
      <c r="T10" s="767"/>
      <c r="U10" s="767"/>
      <c r="V10" s="767"/>
      <c r="W10" s="767"/>
      <c r="X10" s="767"/>
      <c r="Y10" s="767"/>
      <c r="Z10" s="767"/>
      <c r="AA10" s="767"/>
      <c r="AB10" s="767"/>
      <c r="AC10" s="767"/>
      <c r="AD10" s="767"/>
      <c r="AE10" s="768"/>
      <c r="AF10" s="769"/>
      <c r="AG10" s="770"/>
      <c r="AH10" s="770"/>
      <c r="AI10" s="770"/>
      <c r="AJ10" s="771"/>
      <c r="AK10" s="752"/>
      <c r="AL10" s="753"/>
      <c r="AM10" s="753"/>
      <c r="AN10" s="753"/>
      <c r="AO10" s="753"/>
      <c r="AP10" s="753"/>
      <c r="AQ10" s="753"/>
      <c r="AR10" s="753"/>
      <c r="AS10" s="753"/>
      <c r="AT10" s="753"/>
      <c r="AU10" s="754"/>
      <c r="AV10" s="754"/>
      <c r="AW10" s="754"/>
      <c r="AX10" s="754"/>
      <c r="AY10" s="755"/>
      <c r="AZ10" s="218"/>
      <c r="BA10" s="218"/>
      <c r="BB10" s="218"/>
      <c r="BC10" s="218"/>
      <c r="BD10" s="218"/>
      <c r="BE10" s="219"/>
      <c r="BF10" s="219"/>
      <c r="BG10" s="219"/>
      <c r="BH10" s="219"/>
      <c r="BI10" s="219"/>
      <c r="BJ10" s="219"/>
      <c r="BK10" s="219"/>
      <c r="BL10" s="219"/>
      <c r="BM10" s="219"/>
      <c r="BN10" s="219"/>
      <c r="BO10" s="219"/>
      <c r="BP10" s="219"/>
      <c r="BQ10" s="224">
        <v>4</v>
      </c>
      <c r="BR10" s="225"/>
      <c r="BS10" s="756"/>
      <c r="BT10" s="757"/>
      <c r="BU10" s="757"/>
      <c r="BV10" s="757"/>
      <c r="BW10" s="757"/>
      <c r="BX10" s="757"/>
      <c r="BY10" s="757"/>
      <c r="BZ10" s="757"/>
      <c r="CA10" s="757"/>
      <c r="CB10" s="757"/>
      <c r="CC10" s="757"/>
      <c r="CD10" s="757"/>
      <c r="CE10" s="757"/>
      <c r="CF10" s="757"/>
      <c r="CG10" s="758"/>
      <c r="CH10" s="759"/>
      <c r="CI10" s="760"/>
      <c r="CJ10" s="760"/>
      <c r="CK10" s="760"/>
      <c r="CL10" s="761"/>
      <c r="CM10" s="759"/>
      <c r="CN10" s="760"/>
      <c r="CO10" s="760"/>
      <c r="CP10" s="760"/>
      <c r="CQ10" s="761"/>
      <c r="CR10" s="759"/>
      <c r="CS10" s="760"/>
      <c r="CT10" s="760"/>
      <c r="CU10" s="760"/>
      <c r="CV10" s="761"/>
      <c r="CW10" s="759"/>
      <c r="CX10" s="760"/>
      <c r="CY10" s="760"/>
      <c r="CZ10" s="760"/>
      <c r="DA10" s="761"/>
      <c r="DB10" s="759"/>
      <c r="DC10" s="760"/>
      <c r="DD10" s="760"/>
      <c r="DE10" s="760"/>
      <c r="DF10" s="761"/>
      <c r="DG10" s="759"/>
      <c r="DH10" s="760"/>
      <c r="DI10" s="760"/>
      <c r="DJ10" s="760"/>
      <c r="DK10" s="761"/>
      <c r="DL10" s="759"/>
      <c r="DM10" s="760"/>
      <c r="DN10" s="760"/>
      <c r="DO10" s="760"/>
      <c r="DP10" s="761"/>
      <c r="DQ10" s="759"/>
      <c r="DR10" s="760"/>
      <c r="DS10" s="760"/>
      <c r="DT10" s="760"/>
      <c r="DU10" s="761"/>
      <c r="DV10" s="756"/>
      <c r="DW10" s="757"/>
      <c r="DX10" s="757"/>
      <c r="DY10" s="757"/>
      <c r="DZ10" s="762"/>
      <c r="EA10" s="220"/>
    </row>
    <row r="11" spans="1:131" s="221" customFormat="1" ht="26.25" customHeight="1" x14ac:dyDescent="0.2">
      <c r="A11" s="224">
        <v>5</v>
      </c>
      <c r="B11" s="763"/>
      <c r="C11" s="764"/>
      <c r="D11" s="764"/>
      <c r="E11" s="764"/>
      <c r="F11" s="764"/>
      <c r="G11" s="764"/>
      <c r="H11" s="764"/>
      <c r="I11" s="764"/>
      <c r="J11" s="764"/>
      <c r="K11" s="764"/>
      <c r="L11" s="764"/>
      <c r="M11" s="764"/>
      <c r="N11" s="764"/>
      <c r="O11" s="764"/>
      <c r="P11" s="765"/>
      <c r="Q11" s="766"/>
      <c r="R11" s="767"/>
      <c r="S11" s="767"/>
      <c r="T11" s="767"/>
      <c r="U11" s="767"/>
      <c r="V11" s="767"/>
      <c r="W11" s="767"/>
      <c r="X11" s="767"/>
      <c r="Y11" s="767"/>
      <c r="Z11" s="767"/>
      <c r="AA11" s="767"/>
      <c r="AB11" s="767"/>
      <c r="AC11" s="767"/>
      <c r="AD11" s="767"/>
      <c r="AE11" s="768"/>
      <c r="AF11" s="769"/>
      <c r="AG11" s="770"/>
      <c r="AH11" s="770"/>
      <c r="AI11" s="770"/>
      <c r="AJ11" s="771"/>
      <c r="AK11" s="752"/>
      <c r="AL11" s="753"/>
      <c r="AM11" s="753"/>
      <c r="AN11" s="753"/>
      <c r="AO11" s="753"/>
      <c r="AP11" s="753"/>
      <c r="AQ11" s="753"/>
      <c r="AR11" s="753"/>
      <c r="AS11" s="753"/>
      <c r="AT11" s="753"/>
      <c r="AU11" s="754"/>
      <c r="AV11" s="754"/>
      <c r="AW11" s="754"/>
      <c r="AX11" s="754"/>
      <c r="AY11" s="755"/>
      <c r="AZ11" s="218"/>
      <c r="BA11" s="218"/>
      <c r="BB11" s="218"/>
      <c r="BC11" s="218"/>
      <c r="BD11" s="218"/>
      <c r="BE11" s="219"/>
      <c r="BF11" s="219"/>
      <c r="BG11" s="219"/>
      <c r="BH11" s="219"/>
      <c r="BI11" s="219"/>
      <c r="BJ11" s="219"/>
      <c r="BK11" s="219"/>
      <c r="BL11" s="219"/>
      <c r="BM11" s="219"/>
      <c r="BN11" s="219"/>
      <c r="BO11" s="219"/>
      <c r="BP11" s="219"/>
      <c r="BQ11" s="224">
        <v>5</v>
      </c>
      <c r="BR11" s="225"/>
      <c r="BS11" s="756"/>
      <c r="BT11" s="757"/>
      <c r="BU11" s="757"/>
      <c r="BV11" s="757"/>
      <c r="BW11" s="757"/>
      <c r="BX11" s="757"/>
      <c r="BY11" s="757"/>
      <c r="BZ11" s="757"/>
      <c r="CA11" s="757"/>
      <c r="CB11" s="757"/>
      <c r="CC11" s="757"/>
      <c r="CD11" s="757"/>
      <c r="CE11" s="757"/>
      <c r="CF11" s="757"/>
      <c r="CG11" s="758"/>
      <c r="CH11" s="759"/>
      <c r="CI11" s="760"/>
      <c r="CJ11" s="760"/>
      <c r="CK11" s="760"/>
      <c r="CL11" s="761"/>
      <c r="CM11" s="759"/>
      <c r="CN11" s="760"/>
      <c r="CO11" s="760"/>
      <c r="CP11" s="760"/>
      <c r="CQ11" s="761"/>
      <c r="CR11" s="759"/>
      <c r="CS11" s="760"/>
      <c r="CT11" s="760"/>
      <c r="CU11" s="760"/>
      <c r="CV11" s="761"/>
      <c r="CW11" s="759"/>
      <c r="CX11" s="760"/>
      <c r="CY11" s="760"/>
      <c r="CZ11" s="760"/>
      <c r="DA11" s="761"/>
      <c r="DB11" s="759"/>
      <c r="DC11" s="760"/>
      <c r="DD11" s="760"/>
      <c r="DE11" s="760"/>
      <c r="DF11" s="761"/>
      <c r="DG11" s="759"/>
      <c r="DH11" s="760"/>
      <c r="DI11" s="760"/>
      <c r="DJ11" s="760"/>
      <c r="DK11" s="761"/>
      <c r="DL11" s="759"/>
      <c r="DM11" s="760"/>
      <c r="DN11" s="760"/>
      <c r="DO11" s="760"/>
      <c r="DP11" s="761"/>
      <c r="DQ11" s="759"/>
      <c r="DR11" s="760"/>
      <c r="DS11" s="760"/>
      <c r="DT11" s="760"/>
      <c r="DU11" s="761"/>
      <c r="DV11" s="756"/>
      <c r="DW11" s="757"/>
      <c r="DX11" s="757"/>
      <c r="DY11" s="757"/>
      <c r="DZ11" s="762"/>
      <c r="EA11" s="220"/>
    </row>
    <row r="12" spans="1:131" s="221" customFormat="1" ht="26.25" customHeight="1" x14ac:dyDescent="0.2">
      <c r="A12" s="224">
        <v>6</v>
      </c>
      <c r="B12" s="763"/>
      <c r="C12" s="764"/>
      <c r="D12" s="764"/>
      <c r="E12" s="764"/>
      <c r="F12" s="764"/>
      <c r="G12" s="764"/>
      <c r="H12" s="764"/>
      <c r="I12" s="764"/>
      <c r="J12" s="764"/>
      <c r="K12" s="764"/>
      <c r="L12" s="764"/>
      <c r="M12" s="764"/>
      <c r="N12" s="764"/>
      <c r="O12" s="764"/>
      <c r="P12" s="765"/>
      <c r="Q12" s="766"/>
      <c r="R12" s="767"/>
      <c r="S12" s="767"/>
      <c r="T12" s="767"/>
      <c r="U12" s="767"/>
      <c r="V12" s="767"/>
      <c r="W12" s="767"/>
      <c r="X12" s="767"/>
      <c r="Y12" s="767"/>
      <c r="Z12" s="767"/>
      <c r="AA12" s="767"/>
      <c r="AB12" s="767"/>
      <c r="AC12" s="767"/>
      <c r="AD12" s="767"/>
      <c r="AE12" s="768"/>
      <c r="AF12" s="769"/>
      <c r="AG12" s="770"/>
      <c r="AH12" s="770"/>
      <c r="AI12" s="770"/>
      <c r="AJ12" s="771"/>
      <c r="AK12" s="752"/>
      <c r="AL12" s="753"/>
      <c r="AM12" s="753"/>
      <c r="AN12" s="753"/>
      <c r="AO12" s="753"/>
      <c r="AP12" s="753"/>
      <c r="AQ12" s="753"/>
      <c r="AR12" s="753"/>
      <c r="AS12" s="753"/>
      <c r="AT12" s="753"/>
      <c r="AU12" s="754"/>
      <c r="AV12" s="754"/>
      <c r="AW12" s="754"/>
      <c r="AX12" s="754"/>
      <c r="AY12" s="755"/>
      <c r="AZ12" s="218"/>
      <c r="BA12" s="218"/>
      <c r="BB12" s="218"/>
      <c r="BC12" s="218"/>
      <c r="BD12" s="218"/>
      <c r="BE12" s="219"/>
      <c r="BF12" s="219"/>
      <c r="BG12" s="219"/>
      <c r="BH12" s="219"/>
      <c r="BI12" s="219"/>
      <c r="BJ12" s="219"/>
      <c r="BK12" s="219"/>
      <c r="BL12" s="219"/>
      <c r="BM12" s="219"/>
      <c r="BN12" s="219"/>
      <c r="BO12" s="219"/>
      <c r="BP12" s="219"/>
      <c r="BQ12" s="224">
        <v>6</v>
      </c>
      <c r="BR12" s="225"/>
      <c r="BS12" s="756"/>
      <c r="BT12" s="757"/>
      <c r="BU12" s="757"/>
      <c r="BV12" s="757"/>
      <c r="BW12" s="757"/>
      <c r="BX12" s="757"/>
      <c r="BY12" s="757"/>
      <c r="BZ12" s="757"/>
      <c r="CA12" s="757"/>
      <c r="CB12" s="757"/>
      <c r="CC12" s="757"/>
      <c r="CD12" s="757"/>
      <c r="CE12" s="757"/>
      <c r="CF12" s="757"/>
      <c r="CG12" s="758"/>
      <c r="CH12" s="759"/>
      <c r="CI12" s="760"/>
      <c r="CJ12" s="760"/>
      <c r="CK12" s="760"/>
      <c r="CL12" s="761"/>
      <c r="CM12" s="759"/>
      <c r="CN12" s="760"/>
      <c r="CO12" s="760"/>
      <c r="CP12" s="760"/>
      <c r="CQ12" s="761"/>
      <c r="CR12" s="759"/>
      <c r="CS12" s="760"/>
      <c r="CT12" s="760"/>
      <c r="CU12" s="760"/>
      <c r="CV12" s="761"/>
      <c r="CW12" s="759"/>
      <c r="CX12" s="760"/>
      <c r="CY12" s="760"/>
      <c r="CZ12" s="760"/>
      <c r="DA12" s="761"/>
      <c r="DB12" s="759"/>
      <c r="DC12" s="760"/>
      <c r="DD12" s="760"/>
      <c r="DE12" s="760"/>
      <c r="DF12" s="761"/>
      <c r="DG12" s="759"/>
      <c r="DH12" s="760"/>
      <c r="DI12" s="760"/>
      <c r="DJ12" s="760"/>
      <c r="DK12" s="761"/>
      <c r="DL12" s="759"/>
      <c r="DM12" s="760"/>
      <c r="DN12" s="760"/>
      <c r="DO12" s="760"/>
      <c r="DP12" s="761"/>
      <c r="DQ12" s="759"/>
      <c r="DR12" s="760"/>
      <c r="DS12" s="760"/>
      <c r="DT12" s="760"/>
      <c r="DU12" s="761"/>
      <c r="DV12" s="756"/>
      <c r="DW12" s="757"/>
      <c r="DX12" s="757"/>
      <c r="DY12" s="757"/>
      <c r="DZ12" s="762"/>
      <c r="EA12" s="220"/>
    </row>
    <row r="13" spans="1:131" s="221" customFormat="1" ht="26.25" customHeight="1" x14ac:dyDescent="0.2">
      <c r="A13" s="224">
        <v>7</v>
      </c>
      <c r="B13" s="763"/>
      <c r="C13" s="764"/>
      <c r="D13" s="764"/>
      <c r="E13" s="764"/>
      <c r="F13" s="764"/>
      <c r="G13" s="764"/>
      <c r="H13" s="764"/>
      <c r="I13" s="764"/>
      <c r="J13" s="764"/>
      <c r="K13" s="764"/>
      <c r="L13" s="764"/>
      <c r="M13" s="764"/>
      <c r="N13" s="764"/>
      <c r="O13" s="764"/>
      <c r="P13" s="765"/>
      <c r="Q13" s="766"/>
      <c r="R13" s="767"/>
      <c r="S13" s="767"/>
      <c r="T13" s="767"/>
      <c r="U13" s="767"/>
      <c r="V13" s="767"/>
      <c r="W13" s="767"/>
      <c r="X13" s="767"/>
      <c r="Y13" s="767"/>
      <c r="Z13" s="767"/>
      <c r="AA13" s="767"/>
      <c r="AB13" s="767"/>
      <c r="AC13" s="767"/>
      <c r="AD13" s="767"/>
      <c r="AE13" s="768"/>
      <c r="AF13" s="769"/>
      <c r="AG13" s="770"/>
      <c r="AH13" s="770"/>
      <c r="AI13" s="770"/>
      <c r="AJ13" s="771"/>
      <c r="AK13" s="752"/>
      <c r="AL13" s="753"/>
      <c r="AM13" s="753"/>
      <c r="AN13" s="753"/>
      <c r="AO13" s="753"/>
      <c r="AP13" s="753"/>
      <c r="AQ13" s="753"/>
      <c r="AR13" s="753"/>
      <c r="AS13" s="753"/>
      <c r="AT13" s="753"/>
      <c r="AU13" s="754"/>
      <c r="AV13" s="754"/>
      <c r="AW13" s="754"/>
      <c r="AX13" s="754"/>
      <c r="AY13" s="755"/>
      <c r="AZ13" s="218"/>
      <c r="BA13" s="218"/>
      <c r="BB13" s="218"/>
      <c r="BC13" s="218"/>
      <c r="BD13" s="218"/>
      <c r="BE13" s="219"/>
      <c r="BF13" s="219"/>
      <c r="BG13" s="219"/>
      <c r="BH13" s="219"/>
      <c r="BI13" s="219"/>
      <c r="BJ13" s="219"/>
      <c r="BK13" s="219"/>
      <c r="BL13" s="219"/>
      <c r="BM13" s="219"/>
      <c r="BN13" s="219"/>
      <c r="BO13" s="219"/>
      <c r="BP13" s="219"/>
      <c r="BQ13" s="224">
        <v>7</v>
      </c>
      <c r="BR13" s="225"/>
      <c r="BS13" s="756"/>
      <c r="BT13" s="757"/>
      <c r="BU13" s="757"/>
      <c r="BV13" s="757"/>
      <c r="BW13" s="757"/>
      <c r="BX13" s="757"/>
      <c r="BY13" s="757"/>
      <c r="BZ13" s="757"/>
      <c r="CA13" s="757"/>
      <c r="CB13" s="757"/>
      <c r="CC13" s="757"/>
      <c r="CD13" s="757"/>
      <c r="CE13" s="757"/>
      <c r="CF13" s="757"/>
      <c r="CG13" s="758"/>
      <c r="CH13" s="759"/>
      <c r="CI13" s="760"/>
      <c r="CJ13" s="760"/>
      <c r="CK13" s="760"/>
      <c r="CL13" s="761"/>
      <c r="CM13" s="759"/>
      <c r="CN13" s="760"/>
      <c r="CO13" s="760"/>
      <c r="CP13" s="760"/>
      <c r="CQ13" s="761"/>
      <c r="CR13" s="759"/>
      <c r="CS13" s="760"/>
      <c r="CT13" s="760"/>
      <c r="CU13" s="760"/>
      <c r="CV13" s="761"/>
      <c r="CW13" s="759"/>
      <c r="CX13" s="760"/>
      <c r="CY13" s="760"/>
      <c r="CZ13" s="760"/>
      <c r="DA13" s="761"/>
      <c r="DB13" s="759"/>
      <c r="DC13" s="760"/>
      <c r="DD13" s="760"/>
      <c r="DE13" s="760"/>
      <c r="DF13" s="761"/>
      <c r="DG13" s="759"/>
      <c r="DH13" s="760"/>
      <c r="DI13" s="760"/>
      <c r="DJ13" s="760"/>
      <c r="DK13" s="761"/>
      <c r="DL13" s="759"/>
      <c r="DM13" s="760"/>
      <c r="DN13" s="760"/>
      <c r="DO13" s="760"/>
      <c r="DP13" s="761"/>
      <c r="DQ13" s="759"/>
      <c r="DR13" s="760"/>
      <c r="DS13" s="760"/>
      <c r="DT13" s="760"/>
      <c r="DU13" s="761"/>
      <c r="DV13" s="756"/>
      <c r="DW13" s="757"/>
      <c r="DX13" s="757"/>
      <c r="DY13" s="757"/>
      <c r="DZ13" s="762"/>
      <c r="EA13" s="220"/>
    </row>
    <row r="14" spans="1:131" s="221" customFormat="1" ht="26.25" customHeight="1" x14ac:dyDescent="0.2">
      <c r="A14" s="224">
        <v>8</v>
      </c>
      <c r="B14" s="763"/>
      <c r="C14" s="764"/>
      <c r="D14" s="764"/>
      <c r="E14" s="764"/>
      <c r="F14" s="764"/>
      <c r="G14" s="764"/>
      <c r="H14" s="764"/>
      <c r="I14" s="764"/>
      <c r="J14" s="764"/>
      <c r="K14" s="764"/>
      <c r="L14" s="764"/>
      <c r="M14" s="764"/>
      <c r="N14" s="764"/>
      <c r="O14" s="764"/>
      <c r="P14" s="765"/>
      <c r="Q14" s="766"/>
      <c r="R14" s="767"/>
      <c r="S14" s="767"/>
      <c r="T14" s="767"/>
      <c r="U14" s="767"/>
      <c r="V14" s="767"/>
      <c r="W14" s="767"/>
      <c r="X14" s="767"/>
      <c r="Y14" s="767"/>
      <c r="Z14" s="767"/>
      <c r="AA14" s="767"/>
      <c r="AB14" s="767"/>
      <c r="AC14" s="767"/>
      <c r="AD14" s="767"/>
      <c r="AE14" s="768"/>
      <c r="AF14" s="769"/>
      <c r="AG14" s="770"/>
      <c r="AH14" s="770"/>
      <c r="AI14" s="770"/>
      <c r="AJ14" s="771"/>
      <c r="AK14" s="752"/>
      <c r="AL14" s="753"/>
      <c r="AM14" s="753"/>
      <c r="AN14" s="753"/>
      <c r="AO14" s="753"/>
      <c r="AP14" s="753"/>
      <c r="AQ14" s="753"/>
      <c r="AR14" s="753"/>
      <c r="AS14" s="753"/>
      <c r="AT14" s="753"/>
      <c r="AU14" s="754"/>
      <c r="AV14" s="754"/>
      <c r="AW14" s="754"/>
      <c r="AX14" s="754"/>
      <c r="AY14" s="755"/>
      <c r="AZ14" s="218"/>
      <c r="BA14" s="218"/>
      <c r="BB14" s="218"/>
      <c r="BC14" s="218"/>
      <c r="BD14" s="218"/>
      <c r="BE14" s="219"/>
      <c r="BF14" s="219"/>
      <c r="BG14" s="219"/>
      <c r="BH14" s="219"/>
      <c r="BI14" s="219"/>
      <c r="BJ14" s="219"/>
      <c r="BK14" s="219"/>
      <c r="BL14" s="219"/>
      <c r="BM14" s="219"/>
      <c r="BN14" s="219"/>
      <c r="BO14" s="219"/>
      <c r="BP14" s="219"/>
      <c r="BQ14" s="224">
        <v>8</v>
      </c>
      <c r="BR14" s="225"/>
      <c r="BS14" s="756"/>
      <c r="BT14" s="757"/>
      <c r="BU14" s="757"/>
      <c r="BV14" s="757"/>
      <c r="BW14" s="757"/>
      <c r="BX14" s="757"/>
      <c r="BY14" s="757"/>
      <c r="BZ14" s="757"/>
      <c r="CA14" s="757"/>
      <c r="CB14" s="757"/>
      <c r="CC14" s="757"/>
      <c r="CD14" s="757"/>
      <c r="CE14" s="757"/>
      <c r="CF14" s="757"/>
      <c r="CG14" s="758"/>
      <c r="CH14" s="759"/>
      <c r="CI14" s="760"/>
      <c r="CJ14" s="760"/>
      <c r="CK14" s="760"/>
      <c r="CL14" s="761"/>
      <c r="CM14" s="759"/>
      <c r="CN14" s="760"/>
      <c r="CO14" s="760"/>
      <c r="CP14" s="760"/>
      <c r="CQ14" s="761"/>
      <c r="CR14" s="759"/>
      <c r="CS14" s="760"/>
      <c r="CT14" s="760"/>
      <c r="CU14" s="760"/>
      <c r="CV14" s="761"/>
      <c r="CW14" s="759"/>
      <c r="CX14" s="760"/>
      <c r="CY14" s="760"/>
      <c r="CZ14" s="760"/>
      <c r="DA14" s="761"/>
      <c r="DB14" s="759"/>
      <c r="DC14" s="760"/>
      <c r="DD14" s="760"/>
      <c r="DE14" s="760"/>
      <c r="DF14" s="761"/>
      <c r="DG14" s="759"/>
      <c r="DH14" s="760"/>
      <c r="DI14" s="760"/>
      <c r="DJ14" s="760"/>
      <c r="DK14" s="761"/>
      <c r="DL14" s="759"/>
      <c r="DM14" s="760"/>
      <c r="DN14" s="760"/>
      <c r="DO14" s="760"/>
      <c r="DP14" s="761"/>
      <c r="DQ14" s="759"/>
      <c r="DR14" s="760"/>
      <c r="DS14" s="760"/>
      <c r="DT14" s="760"/>
      <c r="DU14" s="761"/>
      <c r="DV14" s="756"/>
      <c r="DW14" s="757"/>
      <c r="DX14" s="757"/>
      <c r="DY14" s="757"/>
      <c r="DZ14" s="762"/>
      <c r="EA14" s="220"/>
    </row>
    <row r="15" spans="1:131" s="221" customFormat="1" ht="26.25" customHeight="1" x14ac:dyDescent="0.2">
      <c r="A15" s="224">
        <v>9</v>
      </c>
      <c r="B15" s="763"/>
      <c r="C15" s="764"/>
      <c r="D15" s="764"/>
      <c r="E15" s="764"/>
      <c r="F15" s="764"/>
      <c r="G15" s="764"/>
      <c r="H15" s="764"/>
      <c r="I15" s="764"/>
      <c r="J15" s="764"/>
      <c r="K15" s="764"/>
      <c r="L15" s="764"/>
      <c r="M15" s="764"/>
      <c r="N15" s="764"/>
      <c r="O15" s="764"/>
      <c r="P15" s="765"/>
      <c r="Q15" s="766"/>
      <c r="R15" s="767"/>
      <c r="S15" s="767"/>
      <c r="T15" s="767"/>
      <c r="U15" s="767"/>
      <c r="V15" s="767"/>
      <c r="W15" s="767"/>
      <c r="X15" s="767"/>
      <c r="Y15" s="767"/>
      <c r="Z15" s="767"/>
      <c r="AA15" s="767"/>
      <c r="AB15" s="767"/>
      <c r="AC15" s="767"/>
      <c r="AD15" s="767"/>
      <c r="AE15" s="768"/>
      <c r="AF15" s="769"/>
      <c r="AG15" s="770"/>
      <c r="AH15" s="770"/>
      <c r="AI15" s="770"/>
      <c r="AJ15" s="771"/>
      <c r="AK15" s="752"/>
      <c r="AL15" s="753"/>
      <c r="AM15" s="753"/>
      <c r="AN15" s="753"/>
      <c r="AO15" s="753"/>
      <c r="AP15" s="753"/>
      <c r="AQ15" s="753"/>
      <c r="AR15" s="753"/>
      <c r="AS15" s="753"/>
      <c r="AT15" s="753"/>
      <c r="AU15" s="754"/>
      <c r="AV15" s="754"/>
      <c r="AW15" s="754"/>
      <c r="AX15" s="754"/>
      <c r="AY15" s="755"/>
      <c r="AZ15" s="218"/>
      <c r="BA15" s="218"/>
      <c r="BB15" s="218"/>
      <c r="BC15" s="218"/>
      <c r="BD15" s="218"/>
      <c r="BE15" s="219"/>
      <c r="BF15" s="219"/>
      <c r="BG15" s="219"/>
      <c r="BH15" s="219"/>
      <c r="BI15" s="219"/>
      <c r="BJ15" s="219"/>
      <c r="BK15" s="219"/>
      <c r="BL15" s="219"/>
      <c r="BM15" s="219"/>
      <c r="BN15" s="219"/>
      <c r="BO15" s="219"/>
      <c r="BP15" s="219"/>
      <c r="BQ15" s="224">
        <v>9</v>
      </c>
      <c r="BR15" s="225"/>
      <c r="BS15" s="756"/>
      <c r="BT15" s="757"/>
      <c r="BU15" s="757"/>
      <c r="BV15" s="757"/>
      <c r="BW15" s="757"/>
      <c r="BX15" s="757"/>
      <c r="BY15" s="757"/>
      <c r="BZ15" s="757"/>
      <c r="CA15" s="757"/>
      <c r="CB15" s="757"/>
      <c r="CC15" s="757"/>
      <c r="CD15" s="757"/>
      <c r="CE15" s="757"/>
      <c r="CF15" s="757"/>
      <c r="CG15" s="758"/>
      <c r="CH15" s="759"/>
      <c r="CI15" s="760"/>
      <c r="CJ15" s="760"/>
      <c r="CK15" s="760"/>
      <c r="CL15" s="761"/>
      <c r="CM15" s="759"/>
      <c r="CN15" s="760"/>
      <c r="CO15" s="760"/>
      <c r="CP15" s="760"/>
      <c r="CQ15" s="761"/>
      <c r="CR15" s="759"/>
      <c r="CS15" s="760"/>
      <c r="CT15" s="760"/>
      <c r="CU15" s="760"/>
      <c r="CV15" s="761"/>
      <c r="CW15" s="759"/>
      <c r="CX15" s="760"/>
      <c r="CY15" s="760"/>
      <c r="CZ15" s="760"/>
      <c r="DA15" s="761"/>
      <c r="DB15" s="759"/>
      <c r="DC15" s="760"/>
      <c r="DD15" s="760"/>
      <c r="DE15" s="760"/>
      <c r="DF15" s="761"/>
      <c r="DG15" s="759"/>
      <c r="DH15" s="760"/>
      <c r="DI15" s="760"/>
      <c r="DJ15" s="760"/>
      <c r="DK15" s="761"/>
      <c r="DL15" s="759"/>
      <c r="DM15" s="760"/>
      <c r="DN15" s="760"/>
      <c r="DO15" s="760"/>
      <c r="DP15" s="761"/>
      <c r="DQ15" s="759"/>
      <c r="DR15" s="760"/>
      <c r="DS15" s="760"/>
      <c r="DT15" s="760"/>
      <c r="DU15" s="761"/>
      <c r="DV15" s="756"/>
      <c r="DW15" s="757"/>
      <c r="DX15" s="757"/>
      <c r="DY15" s="757"/>
      <c r="DZ15" s="762"/>
      <c r="EA15" s="220"/>
    </row>
    <row r="16" spans="1:131" s="221" customFormat="1" ht="26.25" customHeight="1" x14ac:dyDescent="0.2">
      <c r="A16" s="224">
        <v>10</v>
      </c>
      <c r="B16" s="763"/>
      <c r="C16" s="764"/>
      <c r="D16" s="764"/>
      <c r="E16" s="764"/>
      <c r="F16" s="764"/>
      <c r="G16" s="764"/>
      <c r="H16" s="764"/>
      <c r="I16" s="764"/>
      <c r="J16" s="764"/>
      <c r="K16" s="764"/>
      <c r="L16" s="764"/>
      <c r="M16" s="764"/>
      <c r="N16" s="764"/>
      <c r="O16" s="764"/>
      <c r="P16" s="765"/>
      <c r="Q16" s="766"/>
      <c r="R16" s="767"/>
      <c r="S16" s="767"/>
      <c r="T16" s="767"/>
      <c r="U16" s="767"/>
      <c r="V16" s="767"/>
      <c r="W16" s="767"/>
      <c r="X16" s="767"/>
      <c r="Y16" s="767"/>
      <c r="Z16" s="767"/>
      <c r="AA16" s="767"/>
      <c r="AB16" s="767"/>
      <c r="AC16" s="767"/>
      <c r="AD16" s="767"/>
      <c r="AE16" s="768"/>
      <c r="AF16" s="769"/>
      <c r="AG16" s="770"/>
      <c r="AH16" s="770"/>
      <c r="AI16" s="770"/>
      <c r="AJ16" s="771"/>
      <c r="AK16" s="752"/>
      <c r="AL16" s="753"/>
      <c r="AM16" s="753"/>
      <c r="AN16" s="753"/>
      <c r="AO16" s="753"/>
      <c r="AP16" s="753"/>
      <c r="AQ16" s="753"/>
      <c r="AR16" s="753"/>
      <c r="AS16" s="753"/>
      <c r="AT16" s="753"/>
      <c r="AU16" s="754"/>
      <c r="AV16" s="754"/>
      <c r="AW16" s="754"/>
      <c r="AX16" s="754"/>
      <c r="AY16" s="755"/>
      <c r="AZ16" s="218"/>
      <c r="BA16" s="218"/>
      <c r="BB16" s="218"/>
      <c r="BC16" s="218"/>
      <c r="BD16" s="218"/>
      <c r="BE16" s="219"/>
      <c r="BF16" s="219"/>
      <c r="BG16" s="219"/>
      <c r="BH16" s="219"/>
      <c r="BI16" s="219"/>
      <c r="BJ16" s="219"/>
      <c r="BK16" s="219"/>
      <c r="BL16" s="219"/>
      <c r="BM16" s="219"/>
      <c r="BN16" s="219"/>
      <c r="BO16" s="219"/>
      <c r="BP16" s="219"/>
      <c r="BQ16" s="224">
        <v>10</v>
      </c>
      <c r="BR16" s="225"/>
      <c r="BS16" s="756"/>
      <c r="BT16" s="757"/>
      <c r="BU16" s="757"/>
      <c r="BV16" s="757"/>
      <c r="BW16" s="757"/>
      <c r="BX16" s="757"/>
      <c r="BY16" s="757"/>
      <c r="BZ16" s="757"/>
      <c r="CA16" s="757"/>
      <c r="CB16" s="757"/>
      <c r="CC16" s="757"/>
      <c r="CD16" s="757"/>
      <c r="CE16" s="757"/>
      <c r="CF16" s="757"/>
      <c r="CG16" s="758"/>
      <c r="CH16" s="759"/>
      <c r="CI16" s="760"/>
      <c r="CJ16" s="760"/>
      <c r="CK16" s="760"/>
      <c r="CL16" s="761"/>
      <c r="CM16" s="759"/>
      <c r="CN16" s="760"/>
      <c r="CO16" s="760"/>
      <c r="CP16" s="760"/>
      <c r="CQ16" s="761"/>
      <c r="CR16" s="759"/>
      <c r="CS16" s="760"/>
      <c r="CT16" s="760"/>
      <c r="CU16" s="760"/>
      <c r="CV16" s="761"/>
      <c r="CW16" s="759"/>
      <c r="CX16" s="760"/>
      <c r="CY16" s="760"/>
      <c r="CZ16" s="760"/>
      <c r="DA16" s="761"/>
      <c r="DB16" s="759"/>
      <c r="DC16" s="760"/>
      <c r="DD16" s="760"/>
      <c r="DE16" s="760"/>
      <c r="DF16" s="761"/>
      <c r="DG16" s="759"/>
      <c r="DH16" s="760"/>
      <c r="DI16" s="760"/>
      <c r="DJ16" s="760"/>
      <c r="DK16" s="761"/>
      <c r="DL16" s="759"/>
      <c r="DM16" s="760"/>
      <c r="DN16" s="760"/>
      <c r="DO16" s="760"/>
      <c r="DP16" s="761"/>
      <c r="DQ16" s="759"/>
      <c r="DR16" s="760"/>
      <c r="DS16" s="760"/>
      <c r="DT16" s="760"/>
      <c r="DU16" s="761"/>
      <c r="DV16" s="756"/>
      <c r="DW16" s="757"/>
      <c r="DX16" s="757"/>
      <c r="DY16" s="757"/>
      <c r="DZ16" s="762"/>
      <c r="EA16" s="220"/>
    </row>
    <row r="17" spans="1:131" s="221" customFormat="1" ht="26.25" customHeight="1" x14ac:dyDescent="0.2">
      <c r="A17" s="224">
        <v>11</v>
      </c>
      <c r="B17" s="763"/>
      <c r="C17" s="764"/>
      <c r="D17" s="764"/>
      <c r="E17" s="764"/>
      <c r="F17" s="764"/>
      <c r="G17" s="764"/>
      <c r="H17" s="764"/>
      <c r="I17" s="764"/>
      <c r="J17" s="764"/>
      <c r="K17" s="764"/>
      <c r="L17" s="764"/>
      <c r="M17" s="764"/>
      <c r="N17" s="764"/>
      <c r="O17" s="764"/>
      <c r="P17" s="765"/>
      <c r="Q17" s="766"/>
      <c r="R17" s="767"/>
      <c r="S17" s="767"/>
      <c r="T17" s="767"/>
      <c r="U17" s="767"/>
      <c r="V17" s="767"/>
      <c r="W17" s="767"/>
      <c r="X17" s="767"/>
      <c r="Y17" s="767"/>
      <c r="Z17" s="767"/>
      <c r="AA17" s="767"/>
      <c r="AB17" s="767"/>
      <c r="AC17" s="767"/>
      <c r="AD17" s="767"/>
      <c r="AE17" s="768"/>
      <c r="AF17" s="769"/>
      <c r="AG17" s="770"/>
      <c r="AH17" s="770"/>
      <c r="AI17" s="770"/>
      <c r="AJ17" s="771"/>
      <c r="AK17" s="752"/>
      <c r="AL17" s="753"/>
      <c r="AM17" s="753"/>
      <c r="AN17" s="753"/>
      <c r="AO17" s="753"/>
      <c r="AP17" s="753"/>
      <c r="AQ17" s="753"/>
      <c r="AR17" s="753"/>
      <c r="AS17" s="753"/>
      <c r="AT17" s="753"/>
      <c r="AU17" s="754"/>
      <c r="AV17" s="754"/>
      <c r="AW17" s="754"/>
      <c r="AX17" s="754"/>
      <c r="AY17" s="755"/>
      <c r="AZ17" s="218"/>
      <c r="BA17" s="218"/>
      <c r="BB17" s="218"/>
      <c r="BC17" s="218"/>
      <c r="BD17" s="218"/>
      <c r="BE17" s="219"/>
      <c r="BF17" s="219"/>
      <c r="BG17" s="219"/>
      <c r="BH17" s="219"/>
      <c r="BI17" s="219"/>
      <c r="BJ17" s="219"/>
      <c r="BK17" s="219"/>
      <c r="BL17" s="219"/>
      <c r="BM17" s="219"/>
      <c r="BN17" s="219"/>
      <c r="BO17" s="219"/>
      <c r="BP17" s="219"/>
      <c r="BQ17" s="224">
        <v>11</v>
      </c>
      <c r="BR17" s="225"/>
      <c r="BS17" s="756"/>
      <c r="BT17" s="757"/>
      <c r="BU17" s="757"/>
      <c r="BV17" s="757"/>
      <c r="BW17" s="757"/>
      <c r="BX17" s="757"/>
      <c r="BY17" s="757"/>
      <c r="BZ17" s="757"/>
      <c r="CA17" s="757"/>
      <c r="CB17" s="757"/>
      <c r="CC17" s="757"/>
      <c r="CD17" s="757"/>
      <c r="CE17" s="757"/>
      <c r="CF17" s="757"/>
      <c r="CG17" s="758"/>
      <c r="CH17" s="759"/>
      <c r="CI17" s="760"/>
      <c r="CJ17" s="760"/>
      <c r="CK17" s="760"/>
      <c r="CL17" s="761"/>
      <c r="CM17" s="759"/>
      <c r="CN17" s="760"/>
      <c r="CO17" s="760"/>
      <c r="CP17" s="760"/>
      <c r="CQ17" s="761"/>
      <c r="CR17" s="759"/>
      <c r="CS17" s="760"/>
      <c r="CT17" s="760"/>
      <c r="CU17" s="760"/>
      <c r="CV17" s="761"/>
      <c r="CW17" s="759"/>
      <c r="CX17" s="760"/>
      <c r="CY17" s="760"/>
      <c r="CZ17" s="760"/>
      <c r="DA17" s="761"/>
      <c r="DB17" s="759"/>
      <c r="DC17" s="760"/>
      <c r="DD17" s="760"/>
      <c r="DE17" s="760"/>
      <c r="DF17" s="761"/>
      <c r="DG17" s="759"/>
      <c r="DH17" s="760"/>
      <c r="DI17" s="760"/>
      <c r="DJ17" s="760"/>
      <c r="DK17" s="761"/>
      <c r="DL17" s="759"/>
      <c r="DM17" s="760"/>
      <c r="DN17" s="760"/>
      <c r="DO17" s="760"/>
      <c r="DP17" s="761"/>
      <c r="DQ17" s="759"/>
      <c r="DR17" s="760"/>
      <c r="DS17" s="760"/>
      <c r="DT17" s="760"/>
      <c r="DU17" s="761"/>
      <c r="DV17" s="756"/>
      <c r="DW17" s="757"/>
      <c r="DX17" s="757"/>
      <c r="DY17" s="757"/>
      <c r="DZ17" s="762"/>
      <c r="EA17" s="220"/>
    </row>
    <row r="18" spans="1:131" s="221" customFormat="1" ht="26.25" customHeight="1" x14ac:dyDescent="0.2">
      <c r="A18" s="224">
        <v>12</v>
      </c>
      <c r="B18" s="763"/>
      <c r="C18" s="764"/>
      <c r="D18" s="764"/>
      <c r="E18" s="764"/>
      <c r="F18" s="764"/>
      <c r="G18" s="764"/>
      <c r="H18" s="764"/>
      <c r="I18" s="764"/>
      <c r="J18" s="764"/>
      <c r="K18" s="764"/>
      <c r="L18" s="764"/>
      <c r="M18" s="764"/>
      <c r="N18" s="764"/>
      <c r="O18" s="764"/>
      <c r="P18" s="765"/>
      <c r="Q18" s="766"/>
      <c r="R18" s="767"/>
      <c r="S18" s="767"/>
      <c r="T18" s="767"/>
      <c r="U18" s="767"/>
      <c r="V18" s="767"/>
      <c r="W18" s="767"/>
      <c r="X18" s="767"/>
      <c r="Y18" s="767"/>
      <c r="Z18" s="767"/>
      <c r="AA18" s="767"/>
      <c r="AB18" s="767"/>
      <c r="AC18" s="767"/>
      <c r="AD18" s="767"/>
      <c r="AE18" s="768"/>
      <c r="AF18" s="769"/>
      <c r="AG18" s="770"/>
      <c r="AH18" s="770"/>
      <c r="AI18" s="770"/>
      <c r="AJ18" s="771"/>
      <c r="AK18" s="752"/>
      <c r="AL18" s="753"/>
      <c r="AM18" s="753"/>
      <c r="AN18" s="753"/>
      <c r="AO18" s="753"/>
      <c r="AP18" s="753"/>
      <c r="AQ18" s="753"/>
      <c r="AR18" s="753"/>
      <c r="AS18" s="753"/>
      <c r="AT18" s="753"/>
      <c r="AU18" s="754"/>
      <c r="AV18" s="754"/>
      <c r="AW18" s="754"/>
      <c r="AX18" s="754"/>
      <c r="AY18" s="755"/>
      <c r="AZ18" s="218"/>
      <c r="BA18" s="218"/>
      <c r="BB18" s="218"/>
      <c r="BC18" s="218"/>
      <c r="BD18" s="218"/>
      <c r="BE18" s="219"/>
      <c r="BF18" s="219"/>
      <c r="BG18" s="219"/>
      <c r="BH18" s="219"/>
      <c r="BI18" s="219"/>
      <c r="BJ18" s="219"/>
      <c r="BK18" s="219"/>
      <c r="BL18" s="219"/>
      <c r="BM18" s="219"/>
      <c r="BN18" s="219"/>
      <c r="BO18" s="219"/>
      <c r="BP18" s="219"/>
      <c r="BQ18" s="224">
        <v>12</v>
      </c>
      <c r="BR18" s="225"/>
      <c r="BS18" s="756"/>
      <c r="BT18" s="757"/>
      <c r="BU18" s="757"/>
      <c r="BV18" s="757"/>
      <c r="BW18" s="757"/>
      <c r="BX18" s="757"/>
      <c r="BY18" s="757"/>
      <c r="BZ18" s="757"/>
      <c r="CA18" s="757"/>
      <c r="CB18" s="757"/>
      <c r="CC18" s="757"/>
      <c r="CD18" s="757"/>
      <c r="CE18" s="757"/>
      <c r="CF18" s="757"/>
      <c r="CG18" s="758"/>
      <c r="CH18" s="759"/>
      <c r="CI18" s="760"/>
      <c r="CJ18" s="760"/>
      <c r="CK18" s="760"/>
      <c r="CL18" s="761"/>
      <c r="CM18" s="759"/>
      <c r="CN18" s="760"/>
      <c r="CO18" s="760"/>
      <c r="CP18" s="760"/>
      <c r="CQ18" s="761"/>
      <c r="CR18" s="759"/>
      <c r="CS18" s="760"/>
      <c r="CT18" s="760"/>
      <c r="CU18" s="760"/>
      <c r="CV18" s="761"/>
      <c r="CW18" s="759"/>
      <c r="CX18" s="760"/>
      <c r="CY18" s="760"/>
      <c r="CZ18" s="760"/>
      <c r="DA18" s="761"/>
      <c r="DB18" s="759"/>
      <c r="DC18" s="760"/>
      <c r="DD18" s="760"/>
      <c r="DE18" s="760"/>
      <c r="DF18" s="761"/>
      <c r="DG18" s="759"/>
      <c r="DH18" s="760"/>
      <c r="DI18" s="760"/>
      <c r="DJ18" s="760"/>
      <c r="DK18" s="761"/>
      <c r="DL18" s="759"/>
      <c r="DM18" s="760"/>
      <c r="DN18" s="760"/>
      <c r="DO18" s="760"/>
      <c r="DP18" s="761"/>
      <c r="DQ18" s="759"/>
      <c r="DR18" s="760"/>
      <c r="DS18" s="760"/>
      <c r="DT18" s="760"/>
      <c r="DU18" s="761"/>
      <c r="DV18" s="756"/>
      <c r="DW18" s="757"/>
      <c r="DX18" s="757"/>
      <c r="DY18" s="757"/>
      <c r="DZ18" s="762"/>
      <c r="EA18" s="220"/>
    </row>
    <row r="19" spans="1:131" s="221" customFormat="1" ht="26.25" customHeight="1" x14ac:dyDescent="0.2">
      <c r="A19" s="224">
        <v>13</v>
      </c>
      <c r="B19" s="763"/>
      <c r="C19" s="764"/>
      <c r="D19" s="764"/>
      <c r="E19" s="764"/>
      <c r="F19" s="764"/>
      <c r="G19" s="764"/>
      <c r="H19" s="764"/>
      <c r="I19" s="764"/>
      <c r="J19" s="764"/>
      <c r="K19" s="764"/>
      <c r="L19" s="764"/>
      <c r="M19" s="764"/>
      <c r="N19" s="764"/>
      <c r="O19" s="764"/>
      <c r="P19" s="765"/>
      <c r="Q19" s="766"/>
      <c r="R19" s="767"/>
      <c r="S19" s="767"/>
      <c r="T19" s="767"/>
      <c r="U19" s="767"/>
      <c r="V19" s="767"/>
      <c r="W19" s="767"/>
      <c r="X19" s="767"/>
      <c r="Y19" s="767"/>
      <c r="Z19" s="767"/>
      <c r="AA19" s="767"/>
      <c r="AB19" s="767"/>
      <c r="AC19" s="767"/>
      <c r="AD19" s="767"/>
      <c r="AE19" s="768"/>
      <c r="AF19" s="769"/>
      <c r="AG19" s="770"/>
      <c r="AH19" s="770"/>
      <c r="AI19" s="770"/>
      <c r="AJ19" s="771"/>
      <c r="AK19" s="752"/>
      <c r="AL19" s="753"/>
      <c r="AM19" s="753"/>
      <c r="AN19" s="753"/>
      <c r="AO19" s="753"/>
      <c r="AP19" s="753"/>
      <c r="AQ19" s="753"/>
      <c r="AR19" s="753"/>
      <c r="AS19" s="753"/>
      <c r="AT19" s="753"/>
      <c r="AU19" s="754"/>
      <c r="AV19" s="754"/>
      <c r="AW19" s="754"/>
      <c r="AX19" s="754"/>
      <c r="AY19" s="755"/>
      <c r="AZ19" s="218"/>
      <c r="BA19" s="218"/>
      <c r="BB19" s="218"/>
      <c r="BC19" s="218"/>
      <c r="BD19" s="218"/>
      <c r="BE19" s="219"/>
      <c r="BF19" s="219"/>
      <c r="BG19" s="219"/>
      <c r="BH19" s="219"/>
      <c r="BI19" s="219"/>
      <c r="BJ19" s="219"/>
      <c r="BK19" s="219"/>
      <c r="BL19" s="219"/>
      <c r="BM19" s="219"/>
      <c r="BN19" s="219"/>
      <c r="BO19" s="219"/>
      <c r="BP19" s="219"/>
      <c r="BQ19" s="224">
        <v>13</v>
      </c>
      <c r="BR19" s="225"/>
      <c r="BS19" s="756"/>
      <c r="BT19" s="757"/>
      <c r="BU19" s="757"/>
      <c r="BV19" s="757"/>
      <c r="BW19" s="757"/>
      <c r="BX19" s="757"/>
      <c r="BY19" s="757"/>
      <c r="BZ19" s="757"/>
      <c r="CA19" s="757"/>
      <c r="CB19" s="757"/>
      <c r="CC19" s="757"/>
      <c r="CD19" s="757"/>
      <c r="CE19" s="757"/>
      <c r="CF19" s="757"/>
      <c r="CG19" s="758"/>
      <c r="CH19" s="759"/>
      <c r="CI19" s="760"/>
      <c r="CJ19" s="760"/>
      <c r="CK19" s="760"/>
      <c r="CL19" s="761"/>
      <c r="CM19" s="759"/>
      <c r="CN19" s="760"/>
      <c r="CO19" s="760"/>
      <c r="CP19" s="760"/>
      <c r="CQ19" s="761"/>
      <c r="CR19" s="759"/>
      <c r="CS19" s="760"/>
      <c r="CT19" s="760"/>
      <c r="CU19" s="760"/>
      <c r="CV19" s="761"/>
      <c r="CW19" s="759"/>
      <c r="CX19" s="760"/>
      <c r="CY19" s="760"/>
      <c r="CZ19" s="760"/>
      <c r="DA19" s="761"/>
      <c r="DB19" s="759"/>
      <c r="DC19" s="760"/>
      <c r="DD19" s="760"/>
      <c r="DE19" s="760"/>
      <c r="DF19" s="761"/>
      <c r="DG19" s="759"/>
      <c r="DH19" s="760"/>
      <c r="DI19" s="760"/>
      <c r="DJ19" s="760"/>
      <c r="DK19" s="761"/>
      <c r="DL19" s="759"/>
      <c r="DM19" s="760"/>
      <c r="DN19" s="760"/>
      <c r="DO19" s="760"/>
      <c r="DP19" s="761"/>
      <c r="DQ19" s="759"/>
      <c r="DR19" s="760"/>
      <c r="DS19" s="760"/>
      <c r="DT19" s="760"/>
      <c r="DU19" s="761"/>
      <c r="DV19" s="756"/>
      <c r="DW19" s="757"/>
      <c r="DX19" s="757"/>
      <c r="DY19" s="757"/>
      <c r="DZ19" s="762"/>
      <c r="EA19" s="220"/>
    </row>
    <row r="20" spans="1:131" s="221" customFormat="1" ht="26.25" customHeight="1" x14ac:dyDescent="0.2">
      <c r="A20" s="224">
        <v>14</v>
      </c>
      <c r="B20" s="763"/>
      <c r="C20" s="764"/>
      <c r="D20" s="764"/>
      <c r="E20" s="764"/>
      <c r="F20" s="764"/>
      <c r="G20" s="764"/>
      <c r="H20" s="764"/>
      <c r="I20" s="764"/>
      <c r="J20" s="764"/>
      <c r="K20" s="764"/>
      <c r="L20" s="764"/>
      <c r="M20" s="764"/>
      <c r="N20" s="764"/>
      <c r="O20" s="764"/>
      <c r="P20" s="765"/>
      <c r="Q20" s="766"/>
      <c r="R20" s="767"/>
      <c r="S20" s="767"/>
      <c r="T20" s="767"/>
      <c r="U20" s="767"/>
      <c r="V20" s="767"/>
      <c r="W20" s="767"/>
      <c r="X20" s="767"/>
      <c r="Y20" s="767"/>
      <c r="Z20" s="767"/>
      <c r="AA20" s="767"/>
      <c r="AB20" s="767"/>
      <c r="AC20" s="767"/>
      <c r="AD20" s="767"/>
      <c r="AE20" s="768"/>
      <c r="AF20" s="769"/>
      <c r="AG20" s="770"/>
      <c r="AH20" s="770"/>
      <c r="AI20" s="770"/>
      <c r="AJ20" s="771"/>
      <c r="AK20" s="752"/>
      <c r="AL20" s="753"/>
      <c r="AM20" s="753"/>
      <c r="AN20" s="753"/>
      <c r="AO20" s="753"/>
      <c r="AP20" s="753"/>
      <c r="AQ20" s="753"/>
      <c r="AR20" s="753"/>
      <c r="AS20" s="753"/>
      <c r="AT20" s="753"/>
      <c r="AU20" s="754"/>
      <c r="AV20" s="754"/>
      <c r="AW20" s="754"/>
      <c r="AX20" s="754"/>
      <c r="AY20" s="755"/>
      <c r="AZ20" s="218"/>
      <c r="BA20" s="218"/>
      <c r="BB20" s="218"/>
      <c r="BC20" s="218"/>
      <c r="BD20" s="218"/>
      <c r="BE20" s="219"/>
      <c r="BF20" s="219"/>
      <c r="BG20" s="219"/>
      <c r="BH20" s="219"/>
      <c r="BI20" s="219"/>
      <c r="BJ20" s="219"/>
      <c r="BK20" s="219"/>
      <c r="BL20" s="219"/>
      <c r="BM20" s="219"/>
      <c r="BN20" s="219"/>
      <c r="BO20" s="219"/>
      <c r="BP20" s="219"/>
      <c r="BQ20" s="224">
        <v>14</v>
      </c>
      <c r="BR20" s="225"/>
      <c r="BS20" s="756"/>
      <c r="BT20" s="757"/>
      <c r="BU20" s="757"/>
      <c r="BV20" s="757"/>
      <c r="BW20" s="757"/>
      <c r="BX20" s="757"/>
      <c r="BY20" s="757"/>
      <c r="BZ20" s="757"/>
      <c r="CA20" s="757"/>
      <c r="CB20" s="757"/>
      <c r="CC20" s="757"/>
      <c r="CD20" s="757"/>
      <c r="CE20" s="757"/>
      <c r="CF20" s="757"/>
      <c r="CG20" s="758"/>
      <c r="CH20" s="759"/>
      <c r="CI20" s="760"/>
      <c r="CJ20" s="760"/>
      <c r="CK20" s="760"/>
      <c r="CL20" s="761"/>
      <c r="CM20" s="759"/>
      <c r="CN20" s="760"/>
      <c r="CO20" s="760"/>
      <c r="CP20" s="760"/>
      <c r="CQ20" s="761"/>
      <c r="CR20" s="759"/>
      <c r="CS20" s="760"/>
      <c r="CT20" s="760"/>
      <c r="CU20" s="760"/>
      <c r="CV20" s="761"/>
      <c r="CW20" s="759"/>
      <c r="CX20" s="760"/>
      <c r="CY20" s="760"/>
      <c r="CZ20" s="760"/>
      <c r="DA20" s="761"/>
      <c r="DB20" s="759"/>
      <c r="DC20" s="760"/>
      <c r="DD20" s="760"/>
      <c r="DE20" s="760"/>
      <c r="DF20" s="761"/>
      <c r="DG20" s="759"/>
      <c r="DH20" s="760"/>
      <c r="DI20" s="760"/>
      <c r="DJ20" s="760"/>
      <c r="DK20" s="761"/>
      <c r="DL20" s="759"/>
      <c r="DM20" s="760"/>
      <c r="DN20" s="760"/>
      <c r="DO20" s="760"/>
      <c r="DP20" s="761"/>
      <c r="DQ20" s="759"/>
      <c r="DR20" s="760"/>
      <c r="DS20" s="760"/>
      <c r="DT20" s="760"/>
      <c r="DU20" s="761"/>
      <c r="DV20" s="756"/>
      <c r="DW20" s="757"/>
      <c r="DX20" s="757"/>
      <c r="DY20" s="757"/>
      <c r="DZ20" s="762"/>
      <c r="EA20" s="220"/>
    </row>
    <row r="21" spans="1:131" s="221" customFormat="1" ht="26.25" customHeight="1" thickBot="1" x14ac:dyDescent="0.25">
      <c r="A21" s="224">
        <v>15</v>
      </c>
      <c r="B21" s="763"/>
      <c r="C21" s="764"/>
      <c r="D21" s="764"/>
      <c r="E21" s="764"/>
      <c r="F21" s="764"/>
      <c r="G21" s="764"/>
      <c r="H21" s="764"/>
      <c r="I21" s="764"/>
      <c r="J21" s="764"/>
      <c r="K21" s="764"/>
      <c r="L21" s="764"/>
      <c r="M21" s="764"/>
      <c r="N21" s="764"/>
      <c r="O21" s="764"/>
      <c r="P21" s="765"/>
      <c r="Q21" s="766"/>
      <c r="R21" s="767"/>
      <c r="S21" s="767"/>
      <c r="T21" s="767"/>
      <c r="U21" s="767"/>
      <c r="V21" s="767"/>
      <c r="W21" s="767"/>
      <c r="X21" s="767"/>
      <c r="Y21" s="767"/>
      <c r="Z21" s="767"/>
      <c r="AA21" s="767"/>
      <c r="AB21" s="767"/>
      <c r="AC21" s="767"/>
      <c r="AD21" s="767"/>
      <c r="AE21" s="768"/>
      <c r="AF21" s="769"/>
      <c r="AG21" s="770"/>
      <c r="AH21" s="770"/>
      <c r="AI21" s="770"/>
      <c r="AJ21" s="771"/>
      <c r="AK21" s="752"/>
      <c r="AL21" s="753"/>
      <c r="AM21" s="753"/>
      <c r="AN21" s="753"/>
      <c r="AO21" s="753"/>
      <c r="AP21" s="753"/>
      <c r="AQ21" s="753"/>
      <c r="AR21" s="753"/>
      <c r="AS21" s="753"/>
      <c r="AT21" s="753"/>
      <c r="AU21" s="754"/>
      <c r="AV21" s="754"/>
      <c r="AW21" s="754"/>
      <c r="AX21" s="754"/>
      <c r="AY21" s="755"/>
      <c r="AZ21" s="218"/>
      <c r="BA21" s="218"/>
      <c r="BB21" s="218"/>
      <c r="BC21" s="218"/>
      <c r="BD21" s="218"/>
      <c r="BE21" s="219"/>
      <c r="BF21" s="219"/>
      <c r="BG21" s="219"/>
      <c r="BH21" s="219"/>
      <c r="BI21" s="219"/>
      <c r="BJ21" s="219"/>
      <c r="BK21" s="219"/>
      <c r="BL21" s="219"/>
      <c r="BM21" s="219"/>
      <c r="BN21" s="219"/>
      <c r="BO21" s="219"/>
      <c r="BP21" s="219"/>
      <c r="BQ21" s="224">
        <v>15</v>
      </c>
      <c r="BR21" s="225"/>
      <c r="BS21" s="756"/>
      <c r="BT21" s="757"/>
      <c r="BU21" s="757"/>
      <c r="BV21" s="757"/>
      <c r="BW21" s="757"/>
      <c r="BX21" s="757"/>
      <c r="BY21" s="757"/>
      <c r="BZ21" s="757"/>
      <c r="CA21" s="757"/>
      <c r="CB21" s="757"/>
      <c r="CC21" s="757"/>
      <c r="CD21" s="757"/>
      <c r="CE21" s="757"/>
      <c r="CF21" s="757"/>
      <c r="CG21" s="758"/>
      <c r="CH21" s="759"/>
      <c r="CI21" s="760"/>
      <c r="CJ21" s="760"/>
      <c r="CK21" s="760"/>
      <c r="CL21" s="761"/>
      <c r="CM21" s="759"/>
      <c r="CN21" s="760"/>
      <c r="CO21" s="760"/>
      <c r="CP21" s="760"/>
      <c r="CQ21" s="761"/>
      <c r="CR21" s="759"/>
      <c r="CS21" s="760"/>
      <c r="CT21" s="760"/>
      <c r="CU21" s="760"/>
      <c r="CV21" s="761"/>
      <c r="CW21" s="759"/>
      <c r="CX21" s="760"/>
      <c r="CY21" s="760"/>
      <c r="CZ21" s="760"/>
      <c r="DA21" s="761"/>
      <c r="DB21" s="759"/>
      <c r="DC21" s="760"/>
      <c r="DD21" s="760"/>
      <c r="DE21" s="760"/>
      <c r="DF21" s="761"/>
      <c r="DG21" s="759"/>
      <c r="DH21" s="760"/>
      <c r="DI21" s="760"/>
      <c r="DJ21" s="760"/>
      <c r="DK21" s="761"/>
      <c r="DL21" s="759"/>
      <c r="DM21" s="760"/>
      <c r="DN21" s="760"/>
      <c r="DO21" s="760"/>
      <c r="DP21" s="761"/>
      <c r="DQ21" s="759"/>
      <c r="DR21" s="760"/>
      <c r="DS21" s="760"/>
      <c r="DT21" s="760"/>
      <c r="DU21" s="761"/>
      <c r="DV21" s="756"/>
      <c r="DW21" s="757"/>
      <c r="DX21" s="757"/>
      <c r="DY21" s="757"/>
      <c r="DZ21" s="762"/>
      <c r="EA21" s="220"/>
    </row>
    <row r="22" spans="1:131" s="221" customFormat="1" ht="26.25" customHeight="1" x14ac:dyDescent="0.2">
      <c r="A22" s="224">
        <v>16</v>
      </c>
      <c r="B22" s="763"/>
      <c r="C22" s="764"/>
      <c r="D22" s="764"/>
      <c r="E22" s="764"/>
      <c r="F22" s="764"/>
      <c r="G22" s="764"/>
      <c r="H22" s="764"/>
      <c r="I22" s="764"/>
      <c r="J22" s="764"/>
      <c r="K22" s="764"/>
      <c r="L22" s="764"/>
      <c r="M22" s="764"/>
      <c r="N22" s="764"/>
      <c r="O22" s="764"/>
      <c r="P22" s="765"/>
      <c r="Q22" s="782"/>
      <c r="R22" s="783"/>
      <c r="S22" s="783"/>
      <c r="T22" s="783"/>
      <c r="U22" s="783"/>
      <c r="V22" s="783"/>
      <c r="W22" s="783"/>
      <c r="X22" s="783"/>
      <c r="Y22" s="783"/>
      <c r="Z22" s="783"/>
      <c r="AA22" s="783"/>
      <c r="AB22" s="783"/>
      <c r="AC22" s="783"/>
      <c r="AD22" s="783"/>
      <c r="AE22" s="784"/>
      <c r="AF22" s="769"/>
      <c r="AG22" s="770"/>
      <c r="AH22" s="770"/>
      <c r="AI22" s="770"/>
      <c r="AJ22" s="771"/>
      <c r="AK22" s="785"/>
      <c r="AL22" s="786"/>
      <c r="AM22" s="786"/>
      <c r="AN22" s="786"/>
      <c r="AO22" s="786"/>
      <c r="AP22" s="786"/>
      <c r="AQ22" s="786"/>
      <c r="AR22" s="786"/>
      <c r="AS22" s="786"/>
      <c r="AT22" s="786"/>
      <c r="AU22" s="787"/>
      <c r="AV22" s="787"/>
      <c r="AW22" s="787"/>
      <c r="AX22" s="787"/>
      <c r="AY22" s="788"/>
      <c r="AZ22" s="789" t="s">
        <v>389</v>
      </c>
      <c r="BA22" s="789"/>
      <c r="BB22" s="789"/>
      <c r="BC22" s="789"/>
      <c r="BD22" s="790"/>
      <c r="BE22" s="219"/>
      <c r="BF22" s="219"/>
      <c r="BG22" s="219"/>
      <c r="BH22" s="219"/>
      <c r="BI22" s="219"/>
      <c r="BJ22" s="219"/>
      <c r="BK22" s="219"/>
      <c r="BL22" s="219"/>
      <c r="BM22" s="219"/>
      <c r="BN22" s="219"/>
      <c r="BO22" s="219"/>
      <c r="BP22" s="219"/>
      <c r="BQ22" s="224">
        <v>16</v>
      </c>
      <c r="BR22" s="225"/>
      <c r="BS22" s="756"/>
      <c r="BT22" s="757"/>
      <c r="BU22" s="757"/>
      <c r="BV22" s="757"/>
      <c r="BW22" s="757"/>
      <c r="BX22" s="757"/>
      <c r="BY22" s="757"/>
      <c r="BZ22" s="757"/>
      <c r="CA22" s="757"/>
      <c r="CB22" s="757"/>
      <c r="CC22" s="757"/>
      <c r="CD22" s="757"/>
      <c r="CE22" s="757"/>
      <c r="CF22" s="757"/>
      <c r="CG22" s="758"/>
      <c r="CH22" s="759"/>
      <c r="CI22" s="760"/>
      <c r="CJ22" s="760"/>
      <c r="CK22" s="760"/>
      <c r="CL22" s="761"/>
      <c r="CM22" s="759"/>
      <c r="CN22" s="760"/>
      <c r="CO22" s="760"/>
      <c r="CP22" s="760"/>
      <c r="CQ22" s="761"/>
      <c r="CR22" s="759"/>
      <c r="CS22" s="760"/>
      <c r="CT22" s="760"/>
      <c r="CU22" s="760"/>
      <c r="CV22" s="761"/>
      <c r="CW22" s="759"/>
      <c r="CX22" s="760"/>
      <c r="CY22" s="760"/>
      <c r="CZ22" s="760"/>
      <c r="DA22" s="761"/>
      <c r="DB22" s="759"/>
      <c r="DC22" s="760"/>
      <c r="DD22" s="760"/>
      <c r="DE22" s="760"/>
      <c r="DF22" s="761"/>
      <c r="DG22" s="759"/>
      <c r="DH22" s="760"/>
      <c r="DI22" s="760"/>
      <c r="DJ22" s="760"/>
      <c r="DK22" s="761"/>
      <c r="DL22" s="759"/>
      <c r="DM22" s="760"/>
      <c r="DN22" s="760"/>
      <c r="DO22" s="760"/>
      <c r="DP22" s="761"/>
      <c r="DQ22" s="759"/>
      <c r="DR22" s="760"/>
      <c r="DS22" s="760"/>
      <c r="DT22" s="760"/>
      <c r="DU22" s="761"/>
      <c r="DV22" s="756"/>
      <c r="DW22" s="757"/>
      <c r="DX22" s="757"/>
      <c r="DY22" s="757"/>
      <c r="DZ22" s="762"/>
      <c r="EA22" s="220"/>
    </row>
    <row r="23" spans="1:131" s="221" customFormat="1" ht="26.25" customHeight="1" thickBot="1" x14ac:dyDescent="0.25">
      <c r="A23" s="226" t="s">
        <v>390</v>
      </c>
      <c r="B23" s="772" t="s">
        <v>391</v>
      </c>
      <c r="C23" s="773"/>
      <c r="D23" s="773"/>
      <c r="E23" s="773"/>
      <c r="F23" s="773"/>
      <c r="G23" s="773"/>
      <c r="H23" s="773"/>
      <c r="I23" s="773"/>
      <c r="J23" s="773"/>
      <c r="K23" s="773"/>
      <c r="L23" s="773"/>
      <c r="M23" s="773"/>
      <c r="N23" s="773"/>
      <c r="O23" s="773"/>
      <c r="P23" s="774"/>
      <c r="Q23" s="775">
        <v>6136</v>
      </c>
      <c r="R23" s="776"/>
      <c r="S23" s="776"/>
      <c r="T23" s="776"/>
      <c r="U23" s="776"/>
      <c r="V23" s="776">
        <v>5782</v>
      </c>
      <c r="W23" s="776"/>
      <c r="X23" s="776"/>
      <c r="Y23" s="776"/>
      <c r="Z23" s="776"/>
      <c r="AA23" s="776">
        <v>354</v>
      </c>
      <c r="AB23" s="776"/>
      <c r="AC23" s="776"/>
      <c r="AD23" s="776"/>
      <c r="AE23" s="777"/>
      <c r="AF23" s="778">
        <v>215</v>
      </c>
      <c r="AG23" s="776"/>
      <c r="AH23" s="776"/>
      <c r="AI23" s="776"/>
      <c r="AJ23" s="779"/>
      <c r="AK23" s="780"/>
      <c r="AL23" s="781"/>
      <c r="AM23" s="781"/>
      <c r="AN23" s="781"/>
      <c r="AO23" s="781"/>
      <c r="AP23" s="776">
        <v>4011</v>
      </c>
      <c r="AQ23" s="776"/>
      <c r="AR23" s="776"/>
      <c r="AS23" s="776"/>
      <c r="AT23" s="776"/>
      <c r="AU23" s="792"/>
      <c r="AV23" s="792"/>
      <c r="AW23" s="792"/>
      <c r="AX23" s="792"/>
      <c r="AY23" s="793"/>
      <c r="AZ23" s="794" t="s">
        <v>128</v>
      </c>
      <c r="BA23" s="795"/>
      <c r="BB23" s="795"/>
      <c r="BC23" s="795"/>
      <c r="BD23" s="796"/>
      <c r="BE23" s="219"/>
      <c r="BF23" s="219"/>
      <c r="BG23" s="219"/>
      <c r="BH23" s="219"/>
      <c r="BI23" s="219"/>
      <c r="BJ23" s="219"/>
      <c r="BK23" s="219"/>
      <c r="BL23" s="219"/>
      <c r="BM23" s="219"/>
      <c r="BN23" s="219"/>
      <c r="BO23" s="219"/>
      <c r="BP23" s="219"/>
      <c r="BQ23" s="224">
        <v>17</v>
      </c>
      <c r="BR23" s="225"/>
      <c r="BS23" s="756"/>
      <c r="BT23" s="757"/>
      <c r="BU23" s="757"/>
      <c r="BV23" s="757"/>
      <c r="BW23" s="757"/>
      <c r="BX23" s="757"/>
      <c r="BY23" s="757"/>
      <c r="BZ23" s="757"/>
      <c r="CA23" s="757"/>
      <c r="CB23" s="757"/>
      <c r="CC23" s="757"/>
      <c r="CD23" s="757"/>
      <c r="CE23" s="757"/>
      <c r="CF23" s="757"/>
      <c r="CG23" s="758"/>
      <c r="CH23" s="759"/>
      <c r="CI23" s="760"/>
      <c r="CJ23" s="760"/>
      <c r="CK23" s="760"/>
      <c r="CL23" s="761"/>
      <c r="CM23" s="759"/>
      <c r="CN23" s="760"/>
      <c r="CO23" s="760"/>
      <c r="CP23" s="760"/>
      <c r="CQ23" s="761"/>
      <c r="CR23" s="759"/>
      <c r="CS23" s="760"/>
      <c r="CT23" s="760"/>
      <c r="CU23" s="760"/>
      <c r="CV23" s="761"/>
      <c r="CW23" s="759"/>
      <c r="CX23" s="760"/>
      <c r="CY23" s="760"/>
      <c r="CZ23" s="760"/>
      <c r="DA23" s="761"/>
      <c r="DB23" s="759"/>
      <c r="DC23" s="760"/>
      <c r="DD23" s="760"/>
      <c r="DE23" s="760"/>
      <c r="DF23" s="761"/>
      <c r="DG23" s="759"/>
      <c r="DH23" s="760"/>
      <c r="DI23" s="760"/>
      <c r="DJ23" s="760"/>
      <c r="DK23" s="761"/>
      <c r="DL23" s="759"/>
      <c r="DM23" s="760"/>
      <c r="DN23" s="760"/>
      <c r="DO23" s="760"/>
      <c r="DP23" s="761"/>
      <c r="DQ23" s="759"/>
      <c r="DR23" s="760"/>
      <c r="DS23" s="760"/>
      <c r="DT23" s="760"/>
      <c r="DU23" s="761"/>
      <c r="DV23" s="756"/>
      <c r="DW23" s="757"/>
      <c r="DX23" s="757"/>
      <c r="DY23" s="757"/>
      <c r="DZ23" s="762"/>
      <c r="EA23" s="220"/>
    </row>
    <row r="24" spans="1:131" s="221" customFormat="1" ht="26.25" customHeight="1" x14ac:dyDescent="0.2">
      <c r="A24" s="791" t="s">
        <v>392</v>
      </c>
      <c r="B24" s="791"/>
      <c r="C24" s="791"/>
      <c r="D24" s="791"/>
      <c r="E24" s="791"/>
      <c r="F24" s="791"/>
      <c r="G24" s="791"/>
      <c r="H24" s="791"/>
      <c r="I24" s="791"/>
      <c r="J24" s="791"/>
      <c r="K24" s="791"/>
      <c r="L24" s="791"/>
      <c r="M24" s="791"/>
      <c r="N24" s="791"/>
      <c r="O24" s="791"/>
      <c r="P24" s="791"/>
      <c r="Q24" s="791"/>
      <c r="R24" s="791"/>
      <c r="S24" s="791"/>
      <c r="T24" s="791"/>
      <c r="U24" s="791"/>
      <c r="V24" s="791"/>
      <c r="W24" s="791"/>
      <c r="X24" s="791"/>
      <c r="Y24" s="791"/>
      <c r="Z24" s="791"/>
      <c r="AA24" s="791"/>
      <c r="AB24" s="791"/>
      <c r="AC24" s="791"/>
      <c r="AD24" s="791"/>
      <c r="AE24" s="791"/>
      <c r="AF24" s="791"/>
      <c r="AG24" s="791"/>
      <c r="AH24" s="791"/>
      <c r="AI24" s="791"/>
      <c r="AJ24" s="791"/>
      <c r="AK24" s="791"/>
      <c r="AL24" s="791"/>
      <c r="AM24" s="791"/>
      <c r="AN24" s="791"/>
      <c r="AO24" s="791"/>
      <c r="AP24" s="791"/>
      <c r="AQ24" s="791"/>
      <c r="AR24" s="791"/>
      <c r="AS24" s="791"/>
      <c r="AT24" s="791"/>
      <c r="AU24" s="791"/>
      <c r="AV24" s="791"/>
      <c r="AW24" s="791"/>
      <c r="AX24" s="791"/>
      <c r="AY24" s="791"/>
      <c r="AZ24" s="218"/>
      <c r="BA24" s="218"/>
      <c r="BB24" s="218"/>
      <c r="BC24" s="218"/>
      <c r="BD24" s="218"/>
      <c r="BE24" s="219"/>
      <c r="BF24" s="219"/>
      <c r="BG24" s="219"/>
      <c r="BH24" s="219"/>
      <c r="BI24" s="219"/>
      <c r="BJ24" s="219"/>
      <c r="BK24" s="219"/>
      <c r="BL24" s="219"/>
      <c r="BM24" s="219"/>
      <c r="BN24" s="219"/>
      <c r="BO24" s="219"/>
      <c r="BP24" s="219"/>
      <c r="BQ24" s="224">
        <v>18</v>
      </c>
      <c r="BR24" s="225"/>
      <c r="BS24" s="756"/>
      <c r="BT24" s="757"/>
      <c r="BU24" s="757"/>
      <c r="BV24" s="757"/>
      <c r="BW24" s="757"/>
      <c r="BX24" s="757"/>
      <c r="BY24" s="757"/>
      <c r="BZ24" s="757"/>
      <c r="CA24" s="757"/>
      <c r="CB24" s="757"/>
      <c r="CC24" s="757"/>
      <c r="CD24" s="757"/>
      <c r="CE24" s="757"/>
      <c r="CF24" s="757"/>
      <c r="CG24" s="758"/>
      <c r="CH24" s="759"/>
      <c r="CI24" s="760"/>
      <c r="CJ24" s="760"/>
      <c r="CK24" s="760"/>
      <c r="CL24" s="761"/>
      <c r="CM24" s="759"/>
      <c r="CN24" s="760"/>
      <c r="CO24" s="760"/>
      <c r="CP24" s="760"/>
      <c r="CQ24" s="761"/>
      <c r="CR24" s="759"/>
      <c r="CS24" s="760"/>
      <c r="CT24" s="760"/>
      <c r="CU24" s="760"/>
      <c r="CV24" s="761"/>
      <c r="CW24" s="759"/>
      <c r="CX24" s="760"/>
      <c r="CY24" s="760"/>
      <c r="CZ24" s="760"/>
      <c r="DA24" s="761"/>
      <c r="DB24" s="759"/>
      <c r="DC24" s="760"/>
      <c r="DD24" s="760"/>
      <c r="DE24" s="760"/>
      <c r="DF24" s="761"/>
      <c r="DG24" s="759"/>
      <c r="DH24" s="760"/>
      <c r="DI24" s="760"/>
      <c r="DJ24" s="760"/>
      <c r="DK24" s="761"/>
      <c r="DL24" s="759"/>
      <c r="DM24" s="760"/>
      <c r="DN24" s="760"/>
      <c r="DO24" s="760"/>
      <c r="DP24" s="761"/>
      <c r="DQ24" s="759"/>
      <c r="DR24" s="760"/>
      <c r="DS24" s="760"/>
      <c r="DT24" s="760"/>
      <c r="DU24" s="761"/>
      <c r="DV24" s="756"/>
      <c r="DW24" s="757"/>
      <c r="DX24" s="757"/>
      <c r="DY24" s="757"/>
      <c r="DZ24" s="762"/>
      <c r="EA24" s="220"/>
    </row>
    <row r="25" spans="1:131" ht="26.25" customHeight="1" thickBot="1" x14ac:dyDescent="0.25">
      <c r="A25" s="708" t="s">
        <v>393</v>
      </c>
      <c r="B25" s="708"/>
      <c r="C25" s="708"/>
      <c r="D25" s="708"/>
      <c r="E25" s="708"/>
      <c r="F25" s="708"/>
      <c r="G25" s="708"/>
      <c r="H25" s="708"/>
      <c r="I25" s="708"/>
      <c r="J25" s="708"/>
      <c r="K25" s="708"/>
      <c r="L25" s="708"/>
      <c r="M25" s="708"/>
      <c r="N25" s="708"/>
      <c r="O25" s="708"/>
      <c r="P25" s="708"/>
      <c r="Q25" s="708"/>
      <c r="R25" s="708"/>
      <c r="S25" s="708"/>
      <c r="T25" s="708"/>
      <c r="U25" s="708"/>
      <c r="V25" s="708"/>
      <c r="W25" s="708"/>
      <c r="X25" s="708"/>
      <c r="Y25" s="708"/>
      <c r="Z25" s="708"/>
      <c r="AA25" s="708"/>
      <c r="AB25" s="708"/>
      <c r="AC25" s="708"/>
      <c r="AD25" s="708"/>
      <c r="AE25" s="708"/>
      <c r="AF25" s="708"/>
      <c r="AG25" s="708"/>
      <c r="AH25" s="708"/>
      <c r="AI25" s="708"/>
      <c r="AJ25" s="708"/>
      <c r="AK25" s="708"/>
      <c r="AL25" s="708"/>
      <c r="AM25" s="708"/>
      <c r="AN25" s="708"/>
      <c r="AO25" s="708"/>
      <c r="AP25" s="708"/>
      <c r="AQ25" s="708"/>
      <c r="AR25" s="708"/>
      <c r="AS25" s="708"/>
      <c r="AT25" s="708"/>
      <c r="AU25" s="708"/>
      <c r="AV25" s="708"/>
      <c r="AW25" s="708"/>
      <c r="AX25" s="708"/>
      <c r="AY25" s="708"/>
      <c r="AZ25" s="708"/>
      <c r="BA25" s="708"/>
      <c r="BB25" s="708"/>
      <c r="BC25" s="708"/>
      <c r="BD25" s="708"/>
      <c r="BE25" s="708"/>
      <c r="BF25" s="708"/>
      <c r="BG25" s="708"/>
      <c r="BH25" s="708"/>
      <c r="BI25" s="708"/>
      <c r="BJ25" s="218"/>
      <c r="BK25" s="218"/>
      <c r="BL25" s="218"/>
      <c r="BM25" s="218"/>
      <c r="BN25" s="218"/>
      <c r="BO25" s="227"/>
      <c r="BP25" s="227"/>
      <c r="BQ25" s="224">
        <v>19</v>
      </c>
      <c r="BR25" s="225"/>
      <c r="BS25" s="756"/>
      <c r="BT25" s="757"/>
      <c r="BU25" s="757"/>
      <c r="BV25" s="757"/>
      <c r="BW25" s="757"/>
      <c r="BX25" s="757"/>
      <c r="BY25" s="757"/>
      <c r="BZ25" s="757"/>
      <c r="CA25" s="757"/>
      <c r="CB25" s="757"/>
      <c r="CC25" s="757"/>
      <c r="CD25" s="757"/>
      <c r="CE25" s="757"/>
      <c r="CF25" s="757"/>
      <c r="CG25" s="758"/>
      <c r="CH25" s="759"/>
      <c r="CI25" s="760"/>
      <c r="CJ25" s="760"/>
      <c r="CK25" s="760"/>
      <c r="CL25" s="761"/>
      <c r="CM25" s="759"/>
      <c r="CN25" s="760"/>
      <c r="CO25" s="760"/>
      <c r="CP25" s="760"/>
      <c r="CQ25" s="761"/>
      <c r="CR25" s="759"/>
      <c r="CS25" s="760"/>
      <c r="CT25" s="760"/>
      <c r="CU25" s="760"/>
      <c r="CV25" s="761"/>
      <c r="CW25" s="759"/>
      <c r="CX25" s="760"/>
      <c r="CY25" s="760"/>
      <c r="CZ25" s="760"/>
      <c r="DA25" s="761"/>
      <c r="DB25" s="759"/>
      <c r="DC25" s="760"/>
      <c r="DD25" s="760"/>
      <c r="DE25" s="760"/>
      <c r="DF25" s="761"/>
      <c r="DG25" s="759"/>
      <c r="DH25" s="760"/>
      <c r="DI25" s="760"/>
      <c r="DJ25" s="760"/>
      <c r="DK25" s="761"/>
      <c r="DL25" s="759"/>
      <c r="DM25" s="760"/>
      <c r="DN25" s="760"/>
      <c r="DO25" s="760"/>
      <c r="DP25" s="761"/>
      <c r="DQ25" s="759"/>
      <c r="DR25" s="760"/>
      <c r="DS25" s="760"/>
      <c r="DT25" s="760"/>
      <c r="DU25" s="761"/>
      <c r="DV25" s="756"/>
      <c r="DW25" s="757"/>
      <c r="DX25" s="757"/>
      <c r="DY25" s="757"/>
      <c r="DZ25" s="762"/>
      <c r="EA25" s="216"/>
    </row>
    <row r="26" spans="1:131" ht="26.25" customHeight="1" x14ac:dyDescent="0.2">
      <c r="A26" s="710" t="s">
        <v>370</v>
      </c>
      <c r="B26" s="711"/>
      <c r="C26" s="711"/>
      <c r="D26" s="711"/>
      <c r="E26" s="711"/>
      <c r="F26" s="711"/>
      <c r="G26" s="711"/>
      <c r="H26" s="711"/>
      <c r="I26" s="711"/>
      <c r="J26" s="711"/>
      <c r="K26" s="711"/>
      <c r="L26" s="711"/>
      <c r="M26" s="711"/>
      <c r="N26" s="711"/>
      <c r="O26" s="711"/>
      <c r="P26" s="712"/>
      <c r="Q26" s="716" t="s">
        <v>394</v>
      </c>
      <c r="R26" s="717"/>
      <c r="S26" s="717"/>
      <c r="T26" s="717"/>
      <c r="U26" s="718"/>
      <c r="V26" s="716" t="s">
        <v>395</v>
      </c>
      <c r="W26" s="717"/>
      <c r="X26" s="717"/>
      <c r="Y26" s="717"/>
      <c r="Z26" s="718"/>
      <c r="AA26" s="716" t="s">
        <v>396</v>
      </c>
      <c r="AB26" s="717"/>
      <c r="AC26" s="717"/>
      <c r="AD26" s="717"/>
      <c r="AE26" s="717"/>
      <c r="AF26" s="797" t="s">
        <v>397</v>
      </c>
      <c r="AG26" s="798"/>
      <c r="AH26" s="798"/>
      <c r="AI26" s="798"/>
      <c r="AJ26" s="799"/>
      <c r="AK26" s="717" t="s">
        <v>398</v>
      </c>
      <c r="AL26" s="717"/>
      <c r="AM26" s="717"/>
      <c r="AN26" s="717"/>
      <c r="AO26" s="718"/>
      <c r="AP26" s="716" t="s">
        <v>399</v>
      </c>
      <c r="AQ26" s="717"/>
      <c r="AR26" s="717"/>
      <c r="AS26" s="717"/>
      <c r="AT26" s="718"/>
      <c r="AU26" s="716" t="s">
        <v>400</v>
      </c>
      <c r="AV26" s="717"/>
      <c r="AW26" s="717"/>
      <c r="AX26" s="717"/>
      <c r="AY26" s="718"/>
      <c r="AZ26" s="716" t="s">
        <v>401</v>
      </c>
      <c r="BA26" s="717"/>
      <c r="BB26" s="717"/>
      <c r="BC26" s="717"/>
      <c r="BD26" s="718"/>
      <c r="BE26" s="716" t="s">
        <v>377</v>
      </c>
      <c r="BF26" s="717"/>
      <c r="BG26" s="717"/>
      <c r="BH26" s="717"/>
      <c r="BI26" s="723"/>
      <c r="BJ26" s="218"/>
      <c r="BK26" s="218"/>
      <c r="BL26" s="218"/>
      <c r="BM26" s="218"/>
      <c r="BN26" s="218"/>
      <c r="BO26" s="227"/>
      <c r="BP26" s="227"/>
      <c r="BQ26" s="224">
        <v>20</v>
      </c>
      <c r="BR26" s="225"/>
      <c r="BS26" s="756"/>
      <c r="BT26" s="757"/>
      <c r="BU26" s="757"/>
      <c r="BV26" s="757"/>
      <c r="BW26" s="757"/>
      <c r="BX26" s="757"/>
      <c r="BY26" s="757"/>
      <c r="BZ26" s="757"/>
      <c r="CA26" s="757"/>
      <c r="CB26" s="757"/>
      <c r="CC26" s="757"/>
      <c r="CD26" s="757"/>
      <c r="CE26" s="757"/>
      <c r="CF26" s="757"/>
      <c r="CG26" s="758"/>
      <c r="CH26" s="759"/>
      <c r="CI26" s="760"/>
      <c r="CJ26" s="760"/>
      <c r="CK26" s="760"/>
      <c r="CL26" s="761"/>
      <c r="CM26" s="759"/>
      <c r="CN26" s="760"/>
      <c r="CO26" s="760"/>
      <c r="CP26" s="760"/>
      <c r="CQ26" s="761"/>
      <c r="CR26" s="759"/>
      <c r="CS26" s="760"/>
      <c r="CT26" s="760"/>
      <c r="CU26" s="760"/>
      <c r="CV26" s="761"/>
      <c r="CW26" s="759"/>
      <c r="CX26" s="760"/>
      <c r="CY26" s="760"/>
      <c r="CZ26" s="760"/>
      <c r="DA26" s="761"/>
      <c r="DB26" s="759"/>
      <c r="DC26" s="760"/>
      <c r="DD26" s="760"/>
      <c r="DE26" s="760"/>
      <c r="DF26" s="761"/>
      <c r="DG26" s="759"/>
      <c r="DH26" s="760"/>
      <c r="DI26" s="760"/>
      <c r="DJ26" s="760"/>
      <c r="DK26" s="761"/>
      <c r="DL26" s="759"/>
      <c r="DM26" s="760"/>
      <c r="DN26" s="760"/>
      <c r="DO26" s="760"/>
      <c r="DP26" s="761"/>
      <c r="DQ26" s="759"/>
      <c r="DR26" s="760"/>
      <c r="DS26" s="760"/>
      <c r="DT26" s="760"/>
      <c r="DU26" s="761"/>
      <c r="DV26" s="756"/>
      <c r="DW26" s="757"/>
      <c r="DX26" s="757"/>
      <c r="DY26" s="757"/>
      <c r="DZ26" s="762"/>
      <c r="EA26" s="216"/>
    </row>
    <row r="27" spans="1:131" ht="26.25" customHeight="1" thickBot="1" x14ac:dyDescent="0.25">
      <c r="A27" s="713"/>
      <c r="B27" s="714"/>
      <c r="C27" s="714"/>
      <c r="D27" s="714"/>
      <c r="E27" s="714"/>
      <c r="F27" s="714"/>
      <c r="G27" s="714"/>
      <c r="H27" s="714"/>
      <c r="I27" s="714"/>
      <c r="J27" s="714"/>
      <c r="K27" s="714"/>
      <c r="L27" s="714"/>
      <c r="M27" s="714"/>
      <c r="N27" s="714"/>
      <c r="O27" s="714"/>
      <c r="P27" s="715"/>
      <c r="Q27" s="719"/>
      <c r="R27" s="720"/>
      <c r="S27" s="720"/>
      <c r="T27" s="720"/>
      <c r="U27" s="721"/>
      <c r="V27" s="719"/>
      <c r="W27" s="720"/>
      <c r="X27" s="720"/>
      <c r="Y27" s="720"/>
      <c r="Z27" s="721"/>
      <c r="AA27" s="719"/>
      <c r="AB27" s="720"/>
      <c r="AC27" s="720"/>
      <c r="AD27" s="720"/>
      <c r="AE27" s="720"/>
      <c r="AF27" s="800"/>
      <c r="AG27" s="801"/>
      <c r="AH27" s="801"/>
      <c r="AI27" s="801"/>
      <c r="AJ27" s="802"/>
      <c r="AK27" s="720"/>
      <c r="AL27" s="720"/>
      <c r="AM27" s="720"/>
      <c r="AN27" s="720"/>
      <c r="AO27" s="721"/>
      <c r="AP27" s="719"/>
      <c r="AQ27" s="720"/>
      <c r="AR27" s="720"/>
      <c r="AS27" s="720"/>
      <c r="AT27" s="721"/>
      <c r="AU27" s="719"/>
      <c r="AV27" s="720"/>
      <c r="AW27" s="720"/>
      <c r="AX27" s="720"/>
      <c r="AY27" s="721"/>
      <c r="AZ27" s="719"/>
      <c r="BA27" s="720"/>
      <c r="BB27" s="720"/>
      <c r="BC27" s="720"/>
      <c r="BD27" s="721"/>
      <c r="BE27" s="719"/>
      <c r="BF27" s="720"/>
      <c r="BG27" s="720"/>
      <c r="BH27" s="720"/>
      <c r="BI27" s="725"/>
      <c r="BJ27" s="218"/>
      <c r="BK27" s="218"/>
      <c r="BL27" s="218"/>
      <c r="BM27" s="218"/>
      <c r="BN27" s="218"/>
      <c r="BO27" s="227"/>
      <c r="BP27" s="227"/>
      <c r="BQ27" s="224">
        <v>21</v>
      </c>
      <c r="BR27" s="225"/>
      <c r="BS27" s="756"/>
      <c r="BT27" s="757"/>
      <c r="BU27" s="757"/>
      <c r="BV27" s="757"/>
      <c r="BW27" s="757"/>
      <c r="BX27" s="757"/>
      <c r="BY27" s="757"/>
      <c r="BZ27" s="757"/>
      <c r="CA27" s="757"/>
      <c r="CB27" s="757"/>
      <c r="CC27" s="757"/>
      <c r="CD27" s="757"/>
      <c r="CE27" s="757"/>
      <c r="CF27" s="757"/>
      <c r="CG27" s="758"/>
      <c r="CH27" s="759"/>
      <c r="CI27" s="760"/>
      <c r="CJ27" s="760"/>
      <c r="CK27" s="760"/>
      <c r="CL27" s="761"/>
      <c r="CM27" s="759"/>
      <c r="CN27" s="760"/>
      <c r="CO27" s="760"/>
      <c r="CP27" s="760"/>
      <c r="CQ27" s="761"/>
      <c r="CR27" s="759"/>
      <c r="CS27" s="760"/>
      <c r="CT27" s="760"/>
      <c r="CU27" s="760"/>
      <c r="CV27" s="761"/>
      <c r="CW27" s="759"/>
      <c r="CX27" s="760"/>
      <c r="CY27" s="760"/>
      <c r="CZ27" s="760"/>
      <c r="DA27" s="761"/>
      <c r="DB27" s="759"/>
      <c r="DC27" s="760"/>
      <c r="DD27" s="760"/>
      <c r="DE27" s="760"/>
      <c r="DF27" s="761"/>
      <c r="DG27" s="759"/>
      <c r="DH27" s="760"/>
      <c r="DI27" s="760"/>
      <c r="DJ27" s="760"/>
      <c r="DK27" s="761"/>
      <c r="DL27" s="759"/>
      <c r="DM27" s="760"/>
      <c r="DN27" s="760"/>
      <c r="DO27" s="760"/>
      <c r="DP27" s="761"/>
      <c r="DQ27" s="759"/>
      <c r="DR27" s="760"/>
      <c r="DS27" s="760"/>
      <c r="DT27" s="760"/>
      <c r="DU27" s="761"/>
      <c r="DV27" s="756"/>
      <c r="DW27" s="757"/>
      <c r="DX27" s="757"/>
      <c r="DY27" s="757"/>
      <c r="DZ27" s="762"/>
      <c r="EA27" s="216"/>
    </row>
    <row r="28" spans="1:131" ht="26.25" customHeight="1" thickTop="1" x14ac:dyDescent="0.2">
      <c r="A28" s="228">
        <v>1</v>
      </c>
      <c r="B28" s="732" t="s">
        <v>402</v>
      </c>
      <c r="C28" s="733"/>
      <c r="D28" s="733"/>
      <c r="E28" s="733"/>
      <c r="F28" s="733"/>
      <c r="G28" s="733"/>
      <c r="H28" s="733"/>
      <c r="I28" s="733"/>
      <c r="J28" s="733"/>
      <c r="K28" s="733"/>
      <c r="L28" s="733"/>
      <c r="M28" s="733"/>
      <c r="N28" s="733"/>
      <c r="O28" s="733"/>
      <c r="P28" s="734"/>
      <c r="Q28" s="805">
        <v>1153</v>
      </c>
      <c r="R28" s="806"/>
      <c r="S28" s="806"/>
      <c r="T28" s="806"/>
      <c r="U28" s="806"/>
      <c r="V28" s="806">
        <v>1092</v>
      </c>
      <c r="W28" s="806"/>
      <c r="X28" s="806"/>
      <c r="Y28" s="806"/>
      <c r="Z28" s="806"/>
      <c r="AA28" s="806">
        <v>61</v>
      </c>
      <c r="AB28" s="806"/>
      <c r="AC28" s="806"/>
      <c r="AD28" s="806"/>
      <c r="AE28" s="807"/>
      <c r="AF28" s="808">
        <v>61</v>
      </c>
      <c r="AG28" s="806"/>
      <c r="AH28" s="806"/>
      <c r="AI28" s="806"/>
      <c r="AJ28" s="809"/>
      <c r="AK28" s="810">
        <v>77</v>
      </c>
      <c r="AL28" s="811"/>
      <c r="AM28" s="811"/>
      <c r="AN28" s="811"/>
      <c r="AO28" s="811"/>
      <c r="AP28" s="811" t="s">
        <v>591</v>
      </c>
      <c r="AQ28" s="811"/>
      <c r="AR28" s="811"/>
      <c r="AS28" s="811"/>
      <c r="AT28" s="811"/>
      <c r="AU28" s="811" t="s">
        <v>591</v>
      </c>
      <c r="AV28" s="811"/>
      <c r="AW28" s="811"/>
      <c r="AX28" s="811"/>
      <c r="AY28" s="811"/>
      <c r="AZ28" s="812"/>
      <c r="BA28" s="812"/>
      <c r="BB28" s="812"/>
      <c r="BC28" s="812"/>
      <c r="BD28" s="812"/>
      <c r="BE28" s="803"/>
      <c r="BF28" s="803"/>
      <c r="BG28" s="803"/>
      <c r="BH28" s="803"/>
      <c r="BI28" s="804"/>
      <c r="BJ28" s="218"/>
      <c r="BK28" s="218"/>
      <c r="BL28" s="218"/>
      <c r="BM28" s="218"/>
      <c r="BN28" s="218"/>
      <c r="BO28" s="227"/>
      <c r="BP28" s="227"/>
      <c r="BQ28" s="224">
        <v>22</v>
      </c>
      <c r="BR28" s="225"/>
      <c r="BS28" s="756"/>
      <c r="BT28" s="757"/>
      <c r="BU28" s="757"/>
      <c r="BV28" s="757"/>
      <c r="BW28" s="757"/>
      <c r="BX28" s="757"/>
      <c r="BY28" s="757"/>
      <c r="BZ28" s="757"/>
      <c r="CA28" s="757"/>
      <c r="CB28" s="757"/>
      <c r="CC28" s="757"/>
      <c r="CD28" s="757"/>
      <c r="CE28" s="757"/>
      <c r="CF28" s="757"/>
      <c r="CG28" s="758"/>
      <c r="CH28" s="759"/>
      <c r="CI28" s="760"/>
      <c r="CJ28" s="760"/>
      <c r="CK28" s="760"/>
      <c r="CL28" s="761"/>
      <c r="CM28" s="759"/>
      <c r="CN28" s="760"/>
      <c r="CO28" s="760"/>
      <c r="CP28" s="760"/>
      <c r="CQ28" s="761"/>
      <c r="CR28" s="759"/>
      <c r="CS28" s="760"/>
      <c r="CT28" s="760"/>
      <c r="CU28" s="760"/>
      <c r="CV28" s="761"/>
      <c r="CW28" s="759"/>
      <c r="CX28" s="760"/>
      <c r="CY28" s="760"/>
      <c r="CZ28" s="760"/>
      <c r="DA28" s="761"/>
      <c r="DB28" s="759"/>
      <c r="DC28" s="760"/>
      <c r="DD28" s="760"/>
      <c r="DE28" s="760"/>
      <c r="DF28" s="761"/>
      <c r="DG28" s="759"/>
      <c r="DH28" s="760"/>
      <c r="DI28" s="760"/>
      <c r="DJ28" s="760"/>
      <c r="DK28" s="761"/>
      <c r="DL28" s="759"/>
      <c r="DM28" s="760"/>
      <c r="DN28" s="760"/>
      <c r="DO28" s="760"/>
      <c r="DP28" s="761"/>
      <c r="DQ28" s="759"/>
      <c r="DR28" s="760"/>
      <c r="DS28" s="760"/>
      <c r="DT28" s="760"/>
      <c r="DU28" s="761"/>
      <c r="DV28" s="756"/>
      <c r="DW28" s="757"/>
      <c r="DX28" s="757"/>
      <c r="DY28" s="757"/>
      <c r="DZ28" s="762"/>
      <c r="EA28" s="216"/>
    </row>
    <row r="29" spans="1:131" ht="26.25" customHeight="1" x14ac:dyDescent="0.2">
      <c r="A29" s="228">
        <v>2</v>
      </c>
      <c r="B29" s="763" t="s">
        <v>403</v>
      </c>
      <c r="C29" s="764"/>
      <c r="D29" s="764"/>
      <c r="E29" s="764"/>
      <c r="F29" s="764"/>
      <c r="G29" s="764"/>
      <c r="H29" s="764"/>
      <c r="I29" s="764"/>
      <c r="J29" s="764"/>
      <c r="K29" s="764"/>
      <c r="L29" s="764"/>
      <c r="M29" s="764"/>
      <c r="N29" s="764"/>
      <c r="O29" s="764"/>
      <c r="P29" s="765"/>
      <c r="Q29" s="766">
        <v>1123</v>
      </c>
      <c r="R29" s="767"/>
      <c r="S29" s="767"/>
      <c r="T29" s="767"/>
      <c r="U29" s="767"/>
      <c r="V29" s="767">
        <v>1057</v>
      </c>
      <c r="W29" s="767"/>
      <c r="X29" s="767"/>
      <c r="Y29" s="767"/>
      <c r="Z29" s="767"/>
      <c r="AA29" s="767">
        <v>66</v>
      </c>
      <c r="AB29" s="767"/>
      <c r="AC29" s="767"/>
      <c r="AD29" s="767"/>
      <c r="AE29" s="768"/>
      <c r="AF29" s="769">
        <v>66</v>
      </c>
      <c r="AG29" s="770"/>
      <c r="AH29" s="770"/>
      <c r="AI29" s="770"/>
      <c r="AJ29" s="771"/>
      <c r="AK29" s="817">
        <v>185</v>
      </c>
      <c r="AL29" s="813"/>
      <c r="AM29" s="813"/>
      <c r="AN29" s="813"/>
      <c r="AO29" s="813"/>
      <c r="AP29" s="813" t="s">
        <v>591</v>
      </c>
      <c r="AQ29" s="813"/>
      <c r="AR29" s="813"/>
      <c r="AS29" s="813"/>
      <c r="AT29" s="813"/>
      <c r="AU29" s="813" t="s">
        <v>591</v>
      </c>
      <c r="AV29" s="813"/>
      <c r="AW29" s="813"/>
      <c r="AX29" s="813"/>
      <c r="AY29" s="813"/>
      <c r="AZ29" s="814"/>
      <c r="BA29" s="814"/>
      <c r="BB29" s="814"/>
      <c r="BC29" s="814"/>
      <c r="BD29" s="814"/>
      <c r="BE29" s="815"/>
      <c r="BF29" s="815"/>
      <c r="BG29" s="815"/>
      <c r="BH29" s="815"/>
      <c r="BI29" s="816"/>
      <c r="BJ29" s="218"/>
      <c r="BK29" s="218"/>
      <c r="BL29" s="218"/>
      <c r="BM29" s="218"/>
      <c r="BN29" s="218"/>
      <c r="BO29" s="227"/>
      <c r="BP29" s="227"/>
      <c r="BQ29" s="224">
        <v>23</v>
      </c>
      <c r="BR29" s="225"/>
      <c r="BS29" s="756"/>
      <c r="BT29" s="757"/>
      <c r="BU29" s="757"/>
      <c r="BV29" s="757"/>
      <c r="BW29" s="757"/>
      <c r="BX29" s="757"/>
      <c r="BY29" s="757"/>
      <c r="BZ29" s="757"/>
      <c r="CA29" s="757"/>
      <c r="CB29" s="757"/>
      <c r="CC29" s="757"/>
      <c r="CD29" s="757"/>
      <c r="CE29" s="757"/>
      <c r="CF29" s="757"/>
      <c r="CG29" s="758"/>
      <c r="CH29" s="759"/>
      <c r="CI29" s="760"/>
      <c r="CJ29" s="760"/>
      <c r="CK29" s="760"/>
      <c r="CL29" s="761"/>
      <c r="CM29" s="759"/>
      <c r="CN29" s="760"/>
      <c r="CO29" s="760"/>
      <c r="CP29" s="760"/>
      <c r="CQ29" s="761"/>
      <c r="CR29" s="759"/>
      <c r="CS29" s="760"/>
      <c r="CT29" s="760"/>
      <c r="CU29" s="760"/>
      <c r="CV29" s="761"/>
      <c r="CW29" s="759"/>
      <c r="CX29" s="760"/>
      <c r="CY29" s="760"/>
      <c r="CZ29" s="760"/>
      <c r="DA29" s="761"/>
      <c r="DB29" s="759"/>
      <c r="DC29" s="760"/>
      <c r="DD29" s="760"/>
      <c r="DE29" s="760"/>
      <c r="DF29" s="761"/>
      <c r="DG29" s="759"/>
      <c r="DH29" s="760"/>
      <c r="DI29" s="760"/>
      <c r="DJ29" s="760"/>
      <c r="DK29" s="761"/>
      <c r="DL29" s="759"/>
      <c r="DM29" s="760"/>
      <c r="DN29" s="760"/>
      <c r="DO29" s="760"/>
      <c r="DP29" s="761"/>
      <c r="DQ29" s="759"/>
      <c r="DR29" s="760"/>
      <c r="DS29" s="760"/>
      <c r="DT29" s="760"/>
      <c r="DU29" s="761"/>
      <c r="DV29" s="756"/>
      <c r="DW29" s="757"/>
      <c r="DX29" s="757"/>
      <c r="DY29" s="757"/>
      <c r="DZ29" s="762"/>
      <c r="EA29" s="216"/>
    </row>
    <row r="30" spans="1:131" ht="26.25" customHeight="1" x14ac:dyDescent="0.2">
      <c r="A30" s="228">
        <v>3</v>
      </c>
      <c r="B30" s="763" t="s">
        <v>404</v>
      </c>
      <c r="C30" s="764"/>
      <c r="D30" s="764"/>
      <c r="E30" s="764"/>
      <c r="F30" s="764"/>
      <c r="G30" s="764"/>
      <c r="H30" s="764"/>
      <c r="I30" s="764"/>
      <c r="J30" s="764"/>
      <c r="K30" s="764"/>
      <c r="L30" s="764"/>
      <c r="M30" s="764"/>
      <c r="N30" s="764"/>
      <c r="O30" s="764"/>
      <c r="P30" s="765"/>
      <c r="Q30" s="766">
        <v>129</v>
      </c>
      <c r="R30" s="767"/>
      <c r="S30" s="767"/>
      <c r="T30" s="767"/>
      <c r="U30" s="767"/>
      <c r="V30" s="767">
        <v>129</v>
      </c>
      <c r="W30" s="767"/>
      <c r="X30" s="767"/>
      <c r="Y30" s="767"/>
      <c r="Z30" s="767"/>
      <c r="AA30" s="767">
        <v>0</v>
      </c>
      <c r="AB30" s="767"/>
      <c r="AC30" s="767"/>
      <c r="AD30" s="767"/>
      <c r="AE30" s="768"/>
      <c r="AF30" s="769">
        <v>0</v>
      </c>
      <c r="AG30" s="770"/>
      <c r="AH30" s="770"/>
      <c r="AI30" s="770"/>
      <c r="AJ30" s="771"/>
      <c r="AK30" s="817">
        <v>32</v>
      </c>
      <c r="AL30" s="813"/>
      <c r="AM30" s="813"/>
      <c r="AN30" s="813"/>
      <c r="AO30" s="813"/>
      <c r="AP30" s="813" t="s">
        <v>591</v>
      </c>
      <c r="AQ30" s="813"/>
      <c r="AR30" s="813"/>
      <c r="AS30" s="813"/>
      <c r="AT30" s="813"/>
      <c r="AU30" s="813" t="s">
        <v>591</v>
      </c>
      <c r="AV30" s="813"/>
      <c r="AW30" s="813"/>
      <c r="AX30" s="813"/>
      <c r="AY30" s="813"/>
      <c r="AZ30" s="814"/>
      <c r="BA30" s="814"/>
      <c r="BB30" s="814"/>
      <c r="BC30" s="814"/>
      <c r="BD30" s="814"/>
      <c r="BE30" s="815"/>
      <c r="BF30" s="815"/>
      <c r="BG30" s="815"/>
      <c r="BH30" s="815"/>
      <c r="BI30" s="816"/>
      <c r="BJ30" s="218"/>
      <c r="BK30" s="218"/>
      <c r="BL30" s="218"/>
      <c r="BM30" s="218"/>
      <c r="BN30" s="218"/>
      <c r="BO30" s="227"/>
      <c r="BP30" s="227"/>
      <c r="BQ30" s="224">
        <v>24</v>
      </c>
      <c r="BR30" s="225"/>
      <c r="BS30" s="756"/>
      <c r="BT30" s="757"/>
      <c r="BU30" s="757"/>
      <c r="BV30" s="757"/>
      <c r="BW30" s="757"/>
      <c r="BX30" s="757"/>
      <c r="BY30" s="757"/>
      <c r="BZ30" s="757"/>
      <c r="CA30" s="757"/>
      <c r="CB30" s="757"/>
      <c r="CC30" s="757"/>
      <c r="CD30" s="757"/>
      <c r="CE30" s="757"/>
      <c r="CF30" s="757"/>
      <c r="CG30" s="758"/>
      <c r="CH30" s="759"/>
      <c r="CI30" s="760"/>
      <c r="CJ30" s="760"/>
      <c r="CK30" s="760"/>
      <c r="CL30" s="761"/>
      <c r="CM30" s="759"/>
      <c r="CN30" s="760"/>
      <c r="CO30" s="760"/>
      <c r="CP30" s="760"/>
      <c r="CQ30" s="761"/>
      <c r="CR30" s="759"/>
      <c r="CS30" s="760"/>
      <c r="CT30" s="760"/>
      <c r="CU30" s="760"/>
      <c r="CV30" s="761"/>
      <c r="CW30" s="759"/>
      <c r="CX30" s="760"/>
      <c r="CY30" s="760"/>
      <c r="CZ30" s="760"/>
      <c r="DA30" s="761"/>
      <c r="DB30" s="759"/>
      <c r="DC30" s="760"/>
      <c r="DD30" s="760"/>
      <c r="DE30" s="760"/>
      <c r="DF30" s="761"/>
      <c r="DG30" s="759"/>
      <c r="DH30" s="760"/>
      <c r="DI30" s="760"/>
      <c r="DJ30" s="760"/>
      <c r="DK30" s="761"/>
      <c r="DL30" s="759"/>
      <c r="DM30" s="760"/>
      <c r="DN30" s="760"/>
      <c r="DO30" s="760"/>
      <c r="DP30" s="761"/>
      <c r="DQ30" s="759"/>
      <c r="DR30" s="760"/>
      <c r="DS30" s="760"/>
      <c r="DT30" s="760"/>
      <c r="DU30" s="761"/>
      <c r="DV30" s="756"/>
      <c r="DW30" s="757"/>
      <c r="DX30" s="757"/>
      <c r="DY30" s="757"/>
      <c r="DZ30" s="762"/>
      <c r="EA30" s="216"/>
    </row>
    <row r="31" spans="1:131" ht="26.25" customHeight="1" x14ac:dyDescent="0.2">
      <c r="A31" s="228">
        <v>4</v>
      </c>
      <c r="B31" s="763" t="s">
        <v>405</v>
      </c>
      <c r="C31" s="764"/>
      <c r="D31" s="764"/>
      <c r="E31" s="764"/>
      <c r="F31" s="764"/>
      <c r="G31" s="764"/>
      <c r="H31" s="764"/>
      <c r="I31" s="764"/>
      <c r="J31" s="764"/>
      <c r="K31" s="764"/>
      <c r="L31" s="764"/>
      <c r="M31" s="764"/>
      <c r="N31" s="764"/>
      <c r="O31" s="764"/>
      <c r="P31" s="765"/>
      <c r="Q31" s="766">
        <v>613</v>
      </c>
      <c r="R31" s="767"/>
      <c r="S31" s="767"/>
      <c r="T31" s="767"/>
      <c r="U31" s="767"/>
      <c r="V31" s="767">
        <v>613</v>
      </c>
      <c r="W31" s="767"/>
      <c r="X31" s="767"/>
      <c r="Y31" s="767"/>
      <c r="Z31" s="767"/>
      <c r="AA31" s="767">
        <v>0</v>
      </c>
      <c r="AB31" s="767"/>
      <c r="AC31" s="767"/>
      <c r="AD31" s="767"/>
      <c r="AE31" s="768"/>
      <c r="AF31" s="769">
        <v>161</v>
      </c>
      <c r="AG31" s="770"/>
      <c r="AH31" s="770"/>
      <c r="AI31" s="770"/>
      <c r="AJ31" s="771"/>
      <c r="AK31" s="817" t="s">
        <v>591</v>
      </c>
      <c r="AL31" s="813"/>
      <c r="AM31" s="813"/>
      <c r="AN31" s="813"/>
      <c r="AO31" s="813"/>
      <c r="AP31" s="813">
        <v>541</v>
      </c>
      <c r="AQ31" s="813"/>
      <c r="AR31" s="813"/>
      <c r="AS31" s="813"/>
      <c r="AT31" s="813"/>
      <c r="AU31" s="813" t="s">
        <v>591</v>
      </c>
      <c r="AV31" s="813"/>
      <c r="AW31" s="813"/>
      <c r="AX31" s="813"/>
      <c r="AY31" s="813"/>
      <c r="AZ31" s="814" t="s">
        <v>591</v>
      </c>
      <c r="BA31" s="814"/>
      <c r="BB31" s="814"/>
      <c r="BC31" s="814"/>
      <c r="BD31" s="814"/>
      <c r="BE31" s="815" t="s">
        <v>406</v>
      </c>
      <c r="BF31" s="815"/>
      <c r="BG31" s="815"/>
      <c r="BH31" s="815"/>
      <c r="BI31" s="816"/>
      <c r="BJ31" s="218"/>
      <c r="BK31" s="218"/>
      <c r="BL31" s="218"/>
      <c r="BM31" s="218"/>
      <c r="BN31" s="218"/>
      <c r="BO31" s="227"/>
      <c r="BP31" s="227"/>
      <c r="BQ31" s="224">
        <v>25</v>
      </c>
      <c r="BR31" s="225"/>
      <c r="BS31" s="756"/>
      <c r="BT31" s="757"/>
      <c r="BU31" s="757"/>
      <c r="BV31" s="757"/>
      <c r="BW31" s="757"/>
      <c r="BX31" s="757"/>
      <c r="BY31" s="757"/>
      <c r="BZ31" s="757"/>
      <c r="CA31" s="757"/>
      <c r="CB31" s="757"/>
      <c r="CC31" s="757"/>
      <c r="CD31" s="757"/>
      <c r="CE31" s="757"/>
      <c r="CF31" s="757"/>
      <c r="CG31" s="758"/>
      <c r="CH31" s="759"/>
      <c r="CI31" s="760"/>
      <c r="CJ31" s="760"/>
      <c r="CK31" s="760"/>
      <c r="CL31" s="761"/>
      <c r="CM31" s="759"/>
      <c r="CN31" s="760"/>
      <c r="CO31" s="760"/>
      <c r="CP31" s="760"/>
      <c r="CQ31" s="761"/>
      <c r="CR31" s="759"/>
      <c r="CS31" s="760"/>
      <c r="CT31" s="760"/>
      <c r="CU31" s="760"/>
      <c r="CV31" s="761"/>
      <c r="CW31" s="759"/>
      <c r="CX31" s="760"/>
      <c r="CY31" s="760"/>
      <c r="CZ31" s="760"/>
      <c r="DA31" s="761"/>
      <c r="DB31" s="759"/>
      <c r="DC31" s="760"/>
      <c r="DD31" s="760"/>
      <c r="DE31" s="760"/>
      <c r="DF31" s="761"/>
      <c r="DG31" s="759"/>
      <c r="DH31" s="760"/>
      <c r="DI31" s="760"/>
      <c r="DJ31" s="760"/>
      <c r="DK31" s="761"/>
      <c r="DL31" s="759"/>
      <c r="DM31" s="760"/>
      <c r="DN31" s="760"/>
      <c r="DO31" s="760"/>
      <c r="DP31" s="761"/>
      <c r="DQ31" s="759"/>
      <c r="DR31" s="760"/>
      <c r="DS31" s="760"/>
      <c r="DT31" s="760"/>
      <c r="DU31" s="761"/>
      <c r="DV31" s="756"/>
      <c r="DW31" s="757"/>
      <c r="DX31" s="757"/>
      <c r="DY31" s="757"/>
      <c r="DZ31" s="762"/>
      <c r="EA31" s="216"/>
    </row>
    <row r="32" spans="1:131" ht="26.25" customHeight="1" x14ac:dyDescent="0.2">
      <c r="A32" s="228">
        <v>5</v>
      </c>
      <c r="B32" s="763" t="s">
        <v>407</v>
      </c>
      <c r="C32" s="764"/>
      <c r="D32" s="764"/>
      <c r="E32" s="764"/>
      <c r="F32" s="764"/>
      <c r="G32" s="764"/>
      <c r="H32" s="764"/>
      <c r="I32" s="764"/>
      <c r="J32" s="764"/>
      <c r="K32" s="764"/>
      <c r="L32" s="764"/>
      <c r="M32" s="764"/>
      <c r="N32" s="764"/>
      <c r="O32" s="764"/>
      <c r="P32" s="765"/>
      <c r="Q32" s="766">
        <v>220</v>
      </c>
      <c r="R32" s="767"/>
      <c r="S32" s="767"/>
      <c r="T32" s="767"/>
      <c r="U32" s="767"/>
      <c r="V32" s="767">
        <v>217</v>
      </c>
      <c r="W32" s="767"/>
      <c r="X32" s="767"/>
      <c r="Y32" s="767"/>
      <c r="Z32" s="767"/>
      <c r="AA32" s="767">
        <v>2</v>
      </c>
      <c r="AB32" s="767"/>
      <c r="AC32" s="767"/>
      <c r="AD32" s="767"/>
      <c r="AE32" s="768"/>
      <c r="AF32" s="769">
        <v>2</v>
      </c>
      <c r="AG32" s="770"/>
      <c r="AH32" s="770"/>
      <c r="AI32" s="770"/>
      <c r="AJ32" s="771"/>
      <c r="AK32" s="817">
        <v>171</v>
      </c>
      <c r="AL32" s="813"/>
      <c r="AM32" s="813"/>
      <c r="AN32" s="813"/>
      <c r="AO32" s="813"/>
      <c r="AP32" s="813">
        <v>893</v>
      </c>
      <c r="AQ32" s="813"/>
      <c r="AR32" s="813"/>
      <c r="AS32" s="813"/>
      <c r="AT32" s="813"/>
      <c r="AU32" s="813">
        <v>738</v>
      </c>
      <c r="AV32" s="813"/>
      <c r="AW32" s="813"/>
      <c r="AX32" s="813"/>
      <c r="AY32" s="813"/>
      <c r="AZ32" s="814" t="s">
        <v>591</v>
      </c>
      <c r="BA32" s="814"/>
      <c r="BB32" s="814"/>
      <c r="BC32" s="814"/>
      <c r="BD32" s="814"/>
      <c r="BE32" s="815" t="s">
        <v>408</v>
      </c>
      <c r="BF32" s="815"/>
      <c r="BG32" s="815"/>
      <c r="BH32" s="815"/>
      <c r="BI32" s="816"/>
      <c r="BJ32" s="218"/>
      <c r="BK32" s="218"/>
      <c r="BL32" s="218"/>
      <c r="BM32" s="218"/>
      <c r="BN32" s="218"/>
      <c r="BO32" s="227"/>
      <c r="BP32" s="227"/>
      <c r="BQ32" s="224">
        <v>26</v>
      </c>
      <c r="BR32" s="225"/>
      <c r="BS32" s="756"/>
      <c r="BT32" s="757"/>
      <c r="BU32" s="757"/>
      <c r="BV32" s="757"/>
      <c r="BW32" s="757"/>
      <c r="BX32" s="757"/>
      <c r="BY32" s="757"/>
      <c r="BZ32" s="757"/>
      <c r="CA32" s="757"/>
      <c r="CB32" s="757"/>
      <c r="CC32" s="757"/>
      <c r="CD32" s="757"/>
      <c r="CE32" s="757"/>
      <c r="CF32" s="757"/>
      <c r="CG32" s="758"/>
      <c r="CH32" s="759"/>
      <c r="CI32" s="760"/>
      <c r="CJ32" s="760"/>
      <c r="CK32" s="760"/>
      <c r="CL32" s="761"/>
      <c r="CM32" s="759"/>
      <c r="CN32" s="760"/>
      <c r="CO32" s="760"/>
      <c r="CP32" s="760"/>
      <c r="CQ32" s="761"/>
      <c r="CR32" s="759"/>
      <c r="CS32" s="760"/>
      <c r="CT32" s="760"/>
      <c r="CU32" s="760"/>
      <c r="CV32" s="761"/>
      <c r="CW32" s="759"/>
      <c r="CX32" s="760"/>
      <c r="CY32" s="760"/>
      <c r="CZ32" s="760"/>
      <c r="DA32" s="761"/>
      <c r="DB32" s="759"/>
      <c r="DC32" s="760"/>
      <c r="DD32" s="760"/>
      <c r="DE32" s="760"/>
      <c r="DF32" s="761"/>
      <c r="DG32" s="759"/>
      <c r="DH32" s="760"/>
      <c r="DI32" s="760"/>
      <c r="DJ32" s="760"/>
      <c r="DK32" s="761"/>
      <c r="DL32" s="759"/>
      <c r="DM32" s="760"/>
      <c r="DN32" s="760"/>
      <c r="DO32" s="760"/>
      <c r="DP32" s="761"/>
      <c r="DQ32" s="759"/>
      <c r="DR32" s="760"/>
      <c r="DS32" s="760"/>
      <c r="DT32" s="760"/>
      <c r="DU32" s="761"/>
      <c r="DV32" s="756"/>
      <c r="DW32" s="757"/>
      <c r="DX32" s="757"/>
      <c r="DY32" s="757"/>
      <c r="DZ32" s="762"/>
      <c r="EA32" s="216"/>
    </row>
    <row r="33" spans="1:131" ht="26.25" customHeight="1" x14ac:dyDescent="0.2">
      <c r="A33" s="228">
        <v>6</v>
      </c>
      <c r="B33" s="763"/>
      <c r="C33" s="764"/>
      <c r="D33" s="764"/>
      <c r="E33" s="764"/>
      <c r="F33" s="764"/>
      <c r="G33" s="764"/>
      <c r="H33" s="764"/>
      <c r="I33" s="764"/>
      <c r="J33" s="764"/>
      <c r="K33" s="764"/>
      <c r="L33" s="764"/>
      <c r="M33" s="764"/>
      <c r="N33" s="764"/>
      <c r="O33" s="764"/>
      <c r="P33" s="765"/>
      <c r="Q33" s="766"/>
      <c r="R33" s="767"/>
      <c r="S33" s="767"/>
      <c r="T33" s="767"/>
      <c r="U33" s="767"/>
      <c r="V33" s="767"/>
      <c r="W33" s="767"/>
      <c r="X33" s="767"/>
      <c r="Y33" s="767"/>
      <c r="Z33" s="767"/>
      <c r="AA33" s="767"/>
      <c r="AB33" s="767"/>
      <c r="AC33" s="767"/>
      <c r="AD33" s="767"/>
      <c r="AE33" s="768"/>
      <c r="AF33" s="769"/>
      <c r="AG33" s="770"/>
      <c r="AH33" s="770"/>
      <c r="AI33" s="770"/>
      <c r="AJ33" s="771"/>
      <c r="AK33" s="817"/>
      <c r="AL33" s="813"/>
      <c r="AM33" s="813"/>
      <c r="AN33" s="813"/>
      <c r="AO33" s="813"/>
      <c r="AP33" s="813"/>
      <c r="AQ33" s="813"/>
      <c r="AR33" s="813"/>
      <c r="AS33" s="813"/>
      <c r="AT33" s="813"/>
      <c r="AU33" s="813"/>
      <c r="AV33" s="813"/>
      <c r="AW33" s="813"/>
      <c r="AX33" s="813"/>
      <c r="AY33" s="813"/>
      <c r="AZ33" s="814"/>
      <c r="BA33" s="814"/>
      <c r="BB33" s="814"/>
      <c r="BC33" s="814"/>
      <c r="BD33" s="814"/>
      <c r="BE33" s="815"/>
      <c r="BF33" s="815"/>
      <c r="BG33" s="815"/>
      <c r="BH33" s="815"/>
      <c r="BI33" s="816"/>
      <c r="BJ33" s="218"/>
      <c r="BK33" s="218"/>
      <c r="BL33" s="218"/>
      <c r="BM33" s="218"/>
      <c r="BN33" s="218"/>
      <c r="BO33" s="227"/>
      <c r="BP33" s="227"/>
      <c r="BQ33" s="224">
        <v>27</v>
      </c>
      <c r="BR33" s="225"/>
      <c r="BS33" s="756"/>
      <c r="BT33" s="757"/>
      <c r="BU33" s="757"/>
      <c r="BV33" s="757"/>
      <c r="BW33" s="757"/>
      <c r="BX33" s="757"/>
      <c r="BY33" s="757"/>
      <c r="BZ33" s="757"/>
      <c r="CA33" s="757"/>
      <c r="CB33" s="757"/>
      <c r="CC33" s="757"/>
      <c r="CD33" s="757"/>
      <c r="CE33" s="757"/>
      <c r="CF33" s="757"/>
      <c r="CG33" s="758"/>
      <c r="CH33" s="759"/>
      <c r="CI33" s="760"/>
      <c r="CJ33" s="760"/>
      <c r="CK33" s="760"/>
      <c r="CL33" s="761"/>
      <c r="CM33" s="759"/>
      <c r="CN33" s="760"/>
      <c r="CO33" s="760"/>
      <c r="CP33" s="760"/>
      <c r="CQ33" s="761"/>
      <c r="CR33" s="759"/>
      <c r="CS33" s="760"/>
      <c r="CT33" s="760"/>
      <c r="CU33" s="760"/>
      <c r="CV33" s="761"/>
      <c r="CW33" s="759"/>
      <c r="CX33" s="760"/>
      <c r="CY33" s="760"/>
      <c r="CZ33" s="760"/>
      <c r="DA33" s="761"/>
      <c r="DB33" s="759"/>
      <c r="DC33" s="760"/>
      <c r="DD33" s="760"/>
      <c r="DE33" s="760"/>
      <c r="DF33" s="761"/>
      <c r="DG33" s="759"/>
      <c r="DH33" s="760"/>
      <c r="DI33" s="760"/>
      <c r="DJ33" s="760"/>
      <c r="DK33" s="761"/>
      <c r="DL33" s="759"/>
      <c r="DM33" s="760"/>
      <c r="DN33" s="760"/>
      <c r="DO33" s="760"/>
      <c r="DP33" s="761"/>
      <c r="DQ33" s="759"/>
      <c r="DR33" s="760"/>
      <c r="DS33" s="760"/>
      <c r="DT33" s="760"/>
      <c r="DU33" s="761"/>
      <c r="DV33" s="756"/>
      <c r="DW33" s="757"/>
      <c r="DX33" s="757"/>
      <c r="DY33" s="757"/>
      <c r="DZ33" s="762"/>
      <c r="EA33" s="216"/>
    </row>
    <row r="34" spans="1:131" ht="26.25" customHeight="1" x14ac:dyDescent="0.2">
      <c r="A34" s="228">
        <v>7</v>
      </c>
      <c r="B34" s="763"/>
      <c r="C34" s="764"/>
      <c r="D34" s="764"/>
      <c r="E34" s="764"/>
      <c r="F34" s="764"/>
      <c r="G34" s="764"/>
      <c r="H34" s="764"/>
      <c r="I34" s="764"/>
      <c r="J34" s="764"/>
      <c r="K34" s="764"/>
      <c r="L34" s="764"/>
      <c r="M34" s="764"/>
      <c r="N34" s="764"/>
      <c r="O34" s="764"/>
      <c r="P34" s="765"/>
      <c r="Q34" s="766"/>
      <c r="R34" s="767"/>
      <c r="S34" s="767"/>
      <c r="T34" s="767"/>
      <c r="U34" s="767"/>
      <c r="V34" s="767"/>
      <c r="W34" s="767"/>
      <c r="X34" s="767"/>
      <c r="Y34" s="767"/>
      <c r="Z34" s="767"/>
      <c r="AA34" s="767"/>
      <c r="AB34" s="767"/>
      <c r="AC34" s="767"/>
      <c r="AD34" s="767"/>
      <c r="AE34" s="768"/>
      <c r="AF34" s="769"/>
      <c r="AG34" s="770"/>
      <c r="AH34" s="770"/>
      <c r="AI34" s="770"/>
      <c r="AJ34" s="771"/>
      <c r="AK34" s="817"/>
      <c r="AL34" s="813"/>
      <c r="AM34" s="813"/>
      <c r="AN34" s="813"/>
      <c r="AO34" s="813"/>
      <c r="AP34" s="813"/>
      <c r="AQ34" s="813"/>
      <c r="AR34" s="813"/>
      <c r="AS34" s="813"/>
      <c r="AT34" s="813"/>
      <c r="AU34" s="813"/>
      <c r="AV34" s="813"/>
      <c r="AW34" s="813"/>
      <c r="AX34" s="813"/>
      <c r="AY34" s="813"/>
      <c r="AZ34" s="814"/>
      <c r="BA34" s="814"/>
      <c r="BB34" s="814"/>
      <c r="BC34" s="814"/>
      <c r="BD34" s="814"/>
      <c r="BE34" s="815"/>
      <c r="BF34" s="815"/>
      <c r="BG34" s="815"/>
      <c r="BH34" s="815"/>
      <c r="BI34" s="816"/>
      <c r="BJ34" s="218"/>
      <c r="BK34" s="218"/>
      <c r="BL34" s="218"/>
      <c r="BM34" s="218"/>
      <c r="BN34" s="218"/>
      <c r="BO34" s="227"/>
      <c r="BP34" s="227"/>
      <c r="BQ34" s="224">
        <v>28</v>
      </c>
      <c r="BR34" s="225"/>
      <c r="BS34" s="756"/>
      <c r="BT34" s="757"/>
      <c r="BU34" s="757"/>
      <c r="BV34" s="757"/>
      <c r="BW34" s="757"/>
      <c r="BX34" s="757"/>
      <c r="BY34" s="757"/>
      <c r="BZ34" s="757"/>
      <c r="CA34" s="757"/>
      <c r="CB34" s="757"/>
      <c r="CC34" s="757"/>
      <c r="CD34" s="757"/>
      <c r="CE34" s="757"/>
      <c r="CF34" s="757"/>
      <c r="CG34" s="758"/>
      <c r="CH34" s="759"/>
      <c r="CI34" s="760"/>
      <c r="CJ34" s="760"/>
      <c r="CK34" s="760"/>
      <c r="CL34" s="761"/>
      <c r="CM34" s="759"/>
      <c r="CN34" s="760"/>
      <c r="CO34" s="760"/>
      <c r="CP34" s="760"/>
      <c r="CQ34" s="761"/>
      <c r="CR34" s="759"/>
      <c r="CS34" s="760"/>
      <c r="CT34" s="760"/>
      <c r="CU34" s="760"/>
      <c r="CV34" s="761"/>
      <c r="CW34" s="759"/>
      <c r="CX34" s="760"/>
      <c r="CY34" s="760"/>
      <c r="CZ34" s="760"/>
      <c r="DA34" s="761"/>
      <c r="DB34" s="759"/>
      <c r="DC34" s="760"/>
      <c r="DD34" s="760"/>
      <c r="DE34" s="760"/>
      <c r="DF34" s="761"/>
      <c r="DG34" s="759"/>
      <c r="DH34" s="760"/>
      <c r="DI34" s="760"/>
      <c r="DJ34" s="760"/>
      <c r="DK34" s="761"/>
      <c r="DL34" s="759"/>
      <c r="DM34" s="760"/>
      <c r="DN34" s="760"/>
      <c r="DO34" s="760"/>
      <c r="DP34" s="761"/>
      <c r="DQ34" s="759"/>
      <c r="DR34" s="760"/>
      <c r="DS34" s="760"/>
      <c r="DT34" s="760"/>
      <c r="DU34" s="761"/>
      <c r="DV34" s="756"/>
      <c r="DW34" s="757"/>
      <c r="DX34" s="757"/>
      <c r="DY34" s="757"/>
      <c r="DZ34" s="762"/>
      <c r="EA34" s="216"/>
    </row>
    <row r="35" spans="1:131" ht="26.25" customHeight="1" x14ac:dyDescent="0.2">
      <c r="A35" s="228">
        <v>8</v>
      </c>
      <c r="B35" s="763"/>
      <c r="C35" s="764"/>
      <c r="D35" s="764"/>
      <c r="E35" s="764"/>
      <c r="F35" s="764"/>
      <c r="G35" s="764"/>
      <c r="H35" s="764"/>
      <c r="I35" s="764"/>
      <c r="J35" s="764"/>
      <c r="K35" s="764"/>
      <c r="L35" s="764"/>
      <c r="M35" s="764"/>
      <c r="N35" s="764"/>
      <c r="O35" s="764"/>
      <c r="P35" s="765"/>
      <c r="Q35" s="766"/>
      <c r="R35" s="767"/>
      <c r="S35" s="767"/>
      <c r="T35" s="767"/>
      <c r="U35" s="767"/>
      <c r="V35" s="767"/>
      <c r="W35" s="767"/>
      <c r="X35" s="767"/>
      <c r="Y35" s="767"/>
      <c r="Z35" s="767"/>
      <c r="AA35" s="767"/>
      <c r="AB35" s="767"/>
      <c r="AC35" s="767"/>
      <c r="AD35" s="767"/>
      <c r="AE35" s="768"/>
      <c r="AF35" s="769"/>
      <c r="AG35" s="770"/>
      <c r="AH35" s="770"/>
      <c r="AI35" s="770"/>
      <c r="AJ35" s="771"/>
      <c r="AK35" s="817"/>
      <c r="AL35" s="813"/>
      <c r="AM35" s="813"/>
      <c r="AN35" s="813"/>
      <c r="AO35" s="813"/>
      <c r="AP35" s="813"/>
      <c r="AQ35" s="813"/>
      <c r="AR35" s="813"/>
      <c r="AS35" s="813"/>
      <c r="AT35" s="813"/>
      <c r="AU35" s="813"/>
      <c r="AV35" s="813"/>
      <c r="AW35" s="813"/>
      <c r="AX35" s="813"/>
      <c r="AY35" s="813"/>
      <c r="AZ35" s="814"/>
      <c r="BA35" s="814"/>
      <c r="BB35" s="814"/>
      <c r="BC35" s="814"/>
      <c r="BD35" s="814"/>
      <c r="BE35" s="815"/>
      <c r="BF35" s="815"/>
      <c r="BG35" s="815"/>
      <c r="BH35" s="815"/>
      <c r="BI35" s="816"/>
      <c r="BJ35" s="218"/>
      <c r="BK35" s="218"/>
      <c r="BL35" s="218"/>
      <c r="BM35" s="218"/>
      <c r="BN35" s="218"/>
      <c r="BO35" s="227"/>
      <c r="BP35" s="227"/>
      <c r="BQ35" s="224">
        <v>29</v>
      </c>
      <c r="BR35" s="225"/>
      <c r="BS35" s="756"/>
      <c r="BT35" s="757"/>
      <c r="BU35" s="757"/>
      <c r="BV35" s="757"/>
      <c r="BW35" s="757"/>
      <c r="BX35" s="757"/>
      <c r="BY35" s="757"/>
      <c r="BZ35" s="757"/>
      <c r="CA35" s="757"/>
      <c r="CB35" s="757"/>
      <c r="CC35" s="757"/>
      <c r="CD35" s="757"/>
      <c r="CE35" s="757"/>
      <c r="CF35" s="757"/>
      <c r="CG35" s="758"/>
      <c r="CH35" s="759"/>
      <c r="CI35" s="760"/>
      <c r="CJ35" s="760"/>
      <c r="CK35" s="760"/>
      <c r="CL35" s="761"/>
      <c r="CM35" s="759"/>
      <c r="CN35" s="760"/>
      <c r="CO35" s="760"/>
      <c r="CP35" s="760"/>
      <c r="CQ35" s="761"/>
      <c r="CR35" s="759"/>
      <c r="CS35" s="760"/>
      <c r="CT35" s="760"/>
      <c r="CU35" s="760"/>
      <c r="CV35" s="761"/>
      <c r="CW35" s="759"/>
      <c r="CX35" s="760"/>
      <c r="CY35" s="760"/>
      <c r="CZ35" s="760"/>
      <c r="DA35" s="761"/>
      <c r="DB35" s="759"/>
      <c r="DC35" s="760"/>
      <c r="DD35" s="760"/>
      <c r="DE35" s="760"/>
      <c r="DF35" s="761"/>
      <c r="DG35" s="759"/>
      <c r="DH35" s="760"/>
      <c r="DI35" s="760"/>
      <c r="DJ35" s="760"/>
      <c r="DK35" s="761"/>
      <c r="DL35" s="759"/>
      <c r="DM35" s="760"/>
      <c r="DN35" s="760"/>
      <c r="DO35" s="760"/>
      <c r="DP35" s="761"/>
      <c r="DQ35" s="759"/>
      <c r="DR35" s="760"/>
      <c r="DS35" s="760"/>
      <c r="DT35" s="760"/>
      <c r="DU35" s="761"/>
      <c r="DV35" s="756"/>
      <c r="DW35" s="757"/>
      <c r="DX35" s="757"/>
      <c r="DY35" s="757"/>
      <c r="DZ35" s="762"/>
      <c r="EA35" s="216"/>
    </row>
    <row r="36" spans="1:131" ht="26.25" customHeight="1" x14ac:dyDescent="0.2">
      <c r="A36" s="228">
        <v>9</v>
      </c>
      <c r="B36" s="763"/>
      <c r="C36" s="764"/>
      <c r="D36" s="764"/>
      <c r="E36" s="764"/>
      <c r="F36" s="764"/>
      <c r="G36" s="764"/>
      <c r="H36" s="764"/>
      <c r="I36" s="764"/>
      <c r="J36" s="764"/>
      <c r="K36" s="764"/>
      <c r="L36" s="764"/>
      <c r="M36" s="764"/>
      <c r="N36" s="764"/>
      <c r="O36" s="764"/>
      <c r="P36" s="765"/>
      <c r="Q36" s="766"/>
      <c r="R36" s="767"/>
      <c r="S36" s="767"/>
      <c r="T36" s="767"/>
      <c r="U36" s="767"/>
      <c r="V36" s="767"/>
      <c r="W36" s="767"/>
      <c r="X36" s="767"/>
      <c r="Y36" s="767"/>
      <c r="Z36" s="767"/>
      <c r="AA36" s="767"/>
      <c r="AB36" s="767"/>
      <c r="AC36" s="767"/>
      <c r="AD36" s="767"/>
      <c r="AE36" s="768"/>
      <c r="AF36" s="769"/>
      <c r="AG36" s="770"/>
      <c r="AH36" s="770"/>
      <c r="AI36" s="770"/>
      <c r="AJ36" s="771"/>
      <c r="AK36" s="817"/>
      <c r="AL36" s="813"/>
      <c r="AM36" s="813"/>
      <c r="AN36" s="813"/>
      <c r="AO36" s="813"/>
      <c r="AP36" s="813"/>
      <c r="AQ36" s="813"/>
      <c r="AR36" s="813"/>
      <c r="AS36" s="813"/>
      <c r="AT36" s="813"/>
      <c r="AU36" s="813"/>
      <c r="AV36" s="813"/>
      <c r="AW36" s="813"/>
      <c r="AX36" s="813"/>
      <c r="AY36" s="813"/>
      <c r="AZ36" s="814"/>
      <c r="BA36" s="814"/>
      <c r="BB36" s="814"/>
      <c r="BC36" s="814"/>
      <c r="BD36" s="814"/>
      <c r="BE36" s="815"/>
      <c r="BF36" s="815"/>
      <c r="BG36" s="815"/>
      <c r="BH36" s="815"/>
      <c r="BI36" s="816"/>
      <c r="BJ36" s="218"/>
      <c r="BK36" s="218"/>
      <c r="BL36" s="218"/>
      <c r="BM36" s="218"/>
      <c r="BN36" s="218"/>
      <c r="BO36" s="227"/>
      <c r="BP36" s="227"/>
      <c r="BQ36" s="224">
        <v>30</v>
      </c>
      <c r="BR36" s="225"/>
      <c r="BS36" s="756"/>
      <c r="BT36" s="757"/>
      <c r="BU36" s="757"/>
      <c r="BV36" s="757"/>
      <c r="BW36" s="757"/>
      <c r="BX36" s="757"/>
      <c r="BY36" s="757"/>
      <c r="BZ36" s="757"/>
      <c r="CA36" s="757"/>
      <c r="CB36" s="757"/>
      <c r="CC36" s="757"/>
      <c r="CD36" s="757"/>
      <c r="CE36" s="757"/>
      <c r="CF36" s="757"/>
      <c r="CG36" s="758"/>
      <c r="CH36" s="759"/>
      <c r="CI36" s="760"/>
      <c r="CJ36" s="760"/>
      <c r="CK36" s="760"/>
      <c r="CL36" s="761"/>
      <c r="CM36" s="759"/>
      <c r="CN36" s="760"/>
      <c r="CO36" s="760"/>
      <c r="CP36" s="760"/>
      <c r="CQ36" s="761"/>
      <c r="CR36" s="759"/>
      <c r="CS36" s="760"/>
      <c r="CT36" s="760"/>
      <c r="CU36" s="760"/>
      <c r="CV36" s="761"/>
      <c r="CW36" s="759"/>
      <c r="CX36" s="760"/>
      <c r="CY36" s="760"/>
      <c r="CZ36" s="760"/>
      <c r="DA36" s="761"/>
      <c r="DB36" s="759"/>
      <c r="DC36" s="760"/>
      <c r="DD36" s="760"/>
      <c r="DE36" s="760"/>
      <c r="DF36" s="761"/>
      <c r="DG36" s="759"/>
      <c r="DH36" s="760"/>
      <c r="DI36" s="760"/>
      <c r="DJ36" s="760"/>
      <c r="DK36" s="761"/>
      <c r="DL36" s="759"/>
      <c r="DM36" s="760"/>
      <c r="DN36" s="760"/>
      <c r="DO36" s="760"/>
      <c r="DP36" s="761"/>
      <c r="DQ36" s="759"/>
      <c r="DR36" s="760"/>
      <c r="DS36" s="760"/>
      <c r="DT36" s="760"/>
      <c r="DU36" s="761"/>
      <c r="DV36" s="756"/>
      <c r="DW36" s="757"/>
      <c r="DX36" s="757"/>
      <c r="DY36" s="757"/>
      <c r="DZ36" s="762"/>
      <c r="EA36" s="216"/>
    </row>
    <row r="37" spans="1:131" ht="26.25" customHeight="1" x14ac:dyDescent="0.2">
      <c r="A37" s="228">
        <v>10</v>
      </c>
      <c r="B37" s="763"/>
      <c r="C37" s="764"/>
      <c r="D37" s="764"/>
      <c r="E37" s="764"/>
      <c r="F37" s="764"/>
      <c r="G37" s="764"/>
      <c r="H37" s="764"/>
      <c r="I37" s="764"/>
      <c r="J37" s="764"/>
      <c r="K37" s="764"/>
      <c r="L37" s="764"/>
      <c r="M37" s="764"/>
      <c r="N37" s="764"/>
      <c r="O37" s="764"/>
      <c r="P37" s="765"/>
      <c r="Q37" s="766"/>
      <c r="R37" s="767"/>
      <c r="S37" s="767"/>
      <c r="T37" s="767"/>
      <c r="U37" s="767"/>
      <c r="V37" s="767"/>
      <c r="W37" s="767"/>
      <c r="X37" s="767"/>
      <c r="Y37" s="767"/>
      <c r="Z37" s="767"/>
      <c r="AA37" s="767"/>
      <c r="AB37" s="767"/>
      <c r="AC37" s="767"/>
      <c r="AD37" s="767"/>
      <c r="AE37" s="768"/>
      <c r="AF37" s="769"/>
      <c r="AG37" s="770"/>
      <c r="AH37" s="770"/>
      <c r="AI37" s="770"/>
      <c r="AJ37" s="771"/>
      <c r="AK37" s="817"/>
      <c r="AL37" s="813"/>
      <c r="AM37" s="813"/>
      <c r="AN37" s="813"/>
      <c r="AO37" s="813"/>
      <c r="AP37" s="813"/>
      <c r="AQ37" s="813"/>
      <c r="AR37" s="813"/>
      <c r="AS37" s="813"/>
      <c r="AT37" s="813"/>
      <c r="AU37" s="813"/>
      <c r="AV37" s="813"/>
      <c r="AW37" s="813"/>
      <c r="AX37" s="813"/>
      <c r="AY37" s="813"/>
      <c r="AZ37" s="814"/>
      <c r="BA37" s="814"/>
      <c r="BB37" s="814"/>
      <c r="BC37" s="814"/>
      <c r="BD37" s="814"/>
      <c r="BE37" s="815"/>
      <c r="BF37" s="815"/>
      <c r="BG37" s="815"/>
      <c r="BH37" s="815"/>
      <c r="BI37" s="816"/>
      <c r="BJ37" s="218"/>
      <c r="BK37" s="218"/>
      <c r="BL37" s="218"/>
      <c r="BM37" s="218"/>
      <c r="BN37" s="218"/>
      <c r="BO37" s="227"/>
      <c r="BP37" s="227"/>
      <c r="BQ37" s="224">
        <v>31</v>
      </c>
      <c r="BR37" s="225"/>
      <c r="BS37" s="756"/>
      <c r="BT37" s="757"/>
      <c r="BU37" s="757"/>
      <c r="BV37" s="757"/>
      <c r="BW37" s="757"/>
      <c r="BX37" s="757"/>
      <c r="BY37" s="757"/>
      <c r="BZ37" s="757"/>
      <c r="CA37" s="757"/>
      <c r="CB37" s="757"/>
      <c r="CC37" s="757"/>
      <c r="CD37" s="757"/>
      <c r="CE37" s="757"/>
      <c r="CF37" s="757"/>
      <c r="CG37" s="758"/>
      <c r="CH37" s="759"/>
      <c r="CI37" s="760"/>
      <c r="CJ37" s="760"/>
      <c r="CK37" s="760"/>
      <c r="CL37" s="761"/>
      <c r="CM37" s="759"/>
      <c r="CN37" s="760"/>
      <c r="CO37" s="760"/>
      <c r="CP37" s="760"/>
      <c r="CQ37" s="761"/>
      <c r="CR37" s="759"/>
      <c r="CS37" s="760"/>
      <c r="CT37" s="760"/>
      <c r="CU37" s="760"/>
      <c r="CV37" s="761"/>
      <c r="CW37" s="759"/>
      <c r="CX37" s="760"/>
      <c r="CY37" s="760"/>
      <c r="CZ37" s="760"/>
      <c r="DA37" s="761"/>
      <c r="DB37" s="759"/>
      <c r="DC37" s="760"/>
      <c r="DD37" s="760"/>
      <c r="DE37" s="760"/>
      <c r="DF37" s="761"/>
      <c r="DG37" s="759"/>
      <c r="DH37" s="760"/>
      <c r="DI37" s="760"/>
      <c r="DJ37" s="760"/>
      <c r="DK37" s="761"/>
      <c r="DL37" s="759"/>
      <c r="DM37" s="760"/>
      <c r="DN37" s="760"/>
      <c r="DO37" s="760"/>
      <c r="DP37" s="761"/>
      <c r="DQ37" s="759"/>
      <c r="DR37" s="760"/>
      <c r="DS37" s="760"/>
      <c r="DT37" s="760"/>
      <c r="DU37" s="761"/>
      <c r="DV37" s="756"/>
      <c r="DW37" s="757"/>
      <c r="DX37" s="757"/>
      <c r="DY37" s="757"/>
      <c r="DZ37" s="762"/>
      <c r="EA37" s="216"/>
    </row>
    <row r="38" spans="1:131" ht="26.25" customHeight="1" x14ac:dyDescent="0.2">
      <c r="A38" s="228">
        <v>11</v>
      </c>
      <c r="B38" s="763"/>
      <c r="C38" s="764"/>
      <c r="D38" s="764"/>
      <c r="E38" s="764"/>
      <c r="F38" s="764"/>
      <c r="G38" s="764"/>
      <c r="H38" s="764"/>
      <c r="I38" s="764"/>
      <c r="J38" s="764"/>
      <c r="K38" s="764"/>
      <c r="L38" s="764"/>
      <c r="M38" s="764"/>
      <c r="N38" s="764"/>
      <c r="O38" s="764"/>
      <c r="P38" s="765"/>
      <c r="Q38" s="766"/>
      <c r="R38" s="767"/>
      <c r="S38" s="767"/>
      <c r="T38" s="767"/>
      <c r="U38" s="767"/>
      <c r="V38" s="767"/>
      <c r="W38" s="767"/>
      <c r="X38" s="767"/>
      <c r="Y38" s="767"/>
      <c r="Z38" s="767"/>
      <c r="AA38" s="767"/>
      <c r="AB38" s="767"/>
      <c r="AC38" s="767"/>
      <c r="AD38" s="767"/>
      <c r="AE38" s="768"/>
      <c r="AF38" s="769"/>
      <c r="AG38" s="770"/>
      <c r="AH38" s="770"/>
      <c r="AI38" s="770"/>
      <c r="AJ38" s="771"/>
      <c r="AK38" s="817"/>
      <c r="AL38" s="813"/>
      <c r="AM38" s="813"/>
      <c r="AN38" s="813"/>
      <c r="AO38" s="813"/>
      <c r="AP38" s="813"/>
      <c r="AQ38" s="813"/>
      <c r="AR38" s="813"/>
      <c r="AS38" s="813"/>
      <c r="AT38" s="813"/>
      <c r="AU38" s="813"/>
      <c r="AV38" s="813"/>
      <c r="AW38" s="813"/>
      <c r="AX38" s="813"/>
      <c r="AY38" s="813"/>
      <c r="AZ38" s="814"/>
      <c r="BA38" s="814"/>
      <c r="BB38" s="814"/>
      <c r="BC38" s="814"/>
      <c r="BD38" s="814"/>
      <c r="BE38" s="815"/>
      <c r="BF38" s="815"/>
      <c r="BG38" s="815"/>
      <c r="BH38" s="815"/>
      <c r="BI38" s="816"/>
      <c r="BJ38" s="218"/>
      <c r="BK38" s="218"/>
      <c r="BL38" s="218"/>
      <c r="BM38" s="218"/>
      <c r="BN38" s="218"/>
      <c r="BO38" s="227"/>
      <c r="BP38" s="227"/>
      <c r="BQ38" s="224">
        <v>32</v>
      </c>
      <c r="BR38" s="225"/>
      <c r="BS38" s="756"/>
      <c r="BT38" s="757"/>
      <c r="BU38" s="757"/>
      <c r="BV38" s="757"/>
      <c r="BW38" s="757"/>
      <c r="BX38" s="757"/>
      <c r="BY38" s="757"/>
      <c r="BZ38" s="757"/>
      <c r="CA38" s="757"/>
      <c r="CB38" s="757"/>
      <c r="CC38" s="757"/>
      <c r="CD38" s="757"/>
      <c r="CE38" s="757"/>
      <c r="CF38" s="757"/>
      <c r="CG38" s="758"/>
      <c r="CH38" s="759"/>
      <c r="CI38" s="760"/>
      <c r="CJ38" s="760"/>
      <c r="CK38" s="760"/>
      <c r="CL38" s="761"/>
      <c r="CM38" s="759"/>
      <c r="CN38" s="760"/>
      <c r="CO38" s="760"/>
      <c r="CP38" s="760"/>
      <c r="CQ38" s="761"/>
      <c r="CR38" s="759"/>
      <c r="CS38" s="760"/>
      <c r="CT38" s="760"/>
      <c r="CU38" s="760"/>
      <c r="CV38" s="761"/>
      <c r="CW38" s="759"/>
      <c r="CX38" s="760"/>
      <c r="CY38" s="760"/>
      <c r="CZ38" s="760"/>
      <c r="DA38" s="761"/>
      <c r="DB38" s="759"/>
      <c r="DC38" s="760"/>
      <c r="DD38" s="760"/>
      <c r="DE38" s="760"/>
      <c r="DF38" s="761"/>
      <c r="DG38" s="759"/>
      <c r="DH38" s="760"/>
      <c r="DI38" s="760"/>
      <c r="DJ38" s="760"/>
      <c r="DK38" s="761"/>
      <c r="DL38" s="759"/>
      <c r="DM38" s="760"/>
      <c r="DN38" s="760"/>
      <c r="DO38" s="760"/>
      <c r="DP38" s="761"/>
      <c r="DQ38" s="759"/>
      <c r="DR38" s="760"/>
      <c r="DS38" s="760"/>
      <c r="DT38" s="760"/>
      <c r="DU38" s="761"/>
      <c r="DV38" s="756"/>
      <c r="DW38" s="757"/>
      <c r="DX38" s="757"/>
      <c r="DY38" s="757"/>
      <c r="DZ38" s="762"/>
      <c r="EA38" s="216"/>
    </row>
    <row r="39" spans="1:131" ht="26.25" customHeight="1" x14ac:dyDescent="0.2">
      <c r="A39" s="228">
        <v>12</v>
      </c>
      <c r="B39" s="763"/>
      <c r="C39" s="764"/>
      <c r="D39" s="764"/>
      <c r="E39" s="764"/>
      <c r="F39" s="764"/>
      <c r="G39" s="764"/>
      <c r="H39" s="764"/>
      <c r="I39" s="764"/>
      <c r="J39" s="764"/>
      <c r="K39" s="764"/>
      <c r="L39" s="764"/>
      <c r="M39" s="764"/>
      <c r="N39" s="764"/>
      <c r="O39" s="764"/>
      <c r="P39" s="765"/>
      <c r="Q39" s="766"/>
      <c r="R39" s="767"/>
      <c r="S39" s="767"/>
      <c r="T39" s="767"/>
      <c r="U39" s="767"/>
      <c r="V39" s="767"/>
      <c r="W39" s="767"/>
      <c r="X39" s="767"/>
      <c r="Y39" s="767"/>
      <c r="Z39" s="767"/>
      <c r="AA39" s="767"/>
      <c r="AB39" s="767"/>
      <c r="AC39" s="767"/>
      <c r="AD39" s="767"/>
      <c r="AE39" s="768"/>
      <c r="AF39" s="769"/>
      <c r="AG39" s="770"/>
      <c r="AH39" s="770"/>
      <c r="AI39" s="770"/>
      <c r="AJ39" s="771"/>
      <c r="AK39" s="817"/>
      <c r="AL39" s="813"/>
      <c r="AM39" s="813"/>
      <c r="AN39" s="813"/>
      <c r="AO39" s="813"/>
      <c r="AP39" s="813"/>
      <c r="AQ39" s="813"/>
      <c r="AR39" s="813"/>
      <c r="AS39" s="813"/>
      <c r="AT39" s="813"/>
      <c r="AU39" s="813"/>
      <c r="AV39" s="813"/>
      <c r="AW39" s="813"/>
      <c r="AX39" s="813"/>
      <c r="AY39" s="813"/>
      <c r="AZ39" s="814"/>
      <c r="BA39" s="814"/>
      <c r="BB39" s="814"/>
      <c r="BC39" s="814"/>
      <c r="BD39" s="814"/>
      <c r="BE39" s="815"/>
      <c r="BF39" s="815"/>
      <c r="BG39" s="815"/>
      <c r="BH39" s="815"/>
      <c r="BI39" s="816"/>
      <c r="BJ39" s="218"/>
      <c r="BK39" s="218"/>
      <c r="BL39" s="218"/>
      <c r="BM39" s="218"/>
      <c r="BN39" s="218"/>
      <c r="BO39" s="227"/>
      <c r="BP39" s="227"/>
      <c r="BQ39" s="224">
        <v>33</v>
      </c>
      <c r="BR39" s="225"/>
      <c r="BS39" s="756"/>
      <c r="BT39" s="757"/>
      <c r="BU39" s="757"/>
      <c r="BV39" s="757"/>
      <c r="BW39" s="757"/>
      <c r="BX39" s="757"/>
      <c r="BY39" s="757"/>
      <c r="BZ39" s="757"/>
      <c r="CA39" s="757"/>
      <c r="CB39" s="757"/>
      <c r="CC39" s="757"/>
      <c r="CD39" s="757"/>
      <c r="CE39" s="757"/>
      <c r="CF39" s="757"/>
      <c r="CG39" s="758"/>
      <c r="CH39" s="759"/>
      <c r="CI39" s="760"/>
      <c r="CJ39" s="760"/>
      <c r="CK39" s="760"/>
      <c r="CL39" s="761"/>
      <c r="CM39" s="759"/>
      <c r="CN39" s="760"/>
      <c r="CO39" s="760"/>
      <c r="CP39" s="760"/>
      <c r="CQ39" s="761"/>
      <c r="CR39" s="759"/>
      <c r="CS39" s="760"/>
      <c r="CT39" s="760"/>
      <c r="CU39" s="760"/>
      <c r="CV39" s="761"/>
      <c r="CW39" s="759"/>
      <c r="CX39" s="760"/>
      <c r="CY39" s="760"/>
      <c r="CZ39" s="760"/>
      <c r="DA39" s="761"/>
      <c r="DB39" s="759"/>
      <c r="DC39" s="760"/>
      <c r="DD39" s="760"/>
      <c r="DE39" s="760"/>
      <c r="DF39" s="761"/>
      <c r="DG39" s="759"/>
      <c r="DH39" s="760"/>
      <c r="DI39" s="760"/>
      <c r="DJ39" s="760"/>
      <c r="DK39" s="761"/>
      <c r="DL39" s="759"/>
      <c r="DM39" s="760"/>
      <c r="DN39" s="760"/>
      <c r="DO39" s="760"/>
      <c r="DP39" s="761"/>
      <c r="DQ39" s="759"/>
      <c r="DR39" s="760"/>
      <c r="DS39" s="760"/>
      <c r="DT39" s="760"/>
      <c r="DU39" s="761"/>
      <c r="DV39" s="756"/>
      <c r="DW39" s="757"/>
      <c r="DX39" s="757"/>
      <c r="DY39" s="757"/>
      <c r="DZ39" s="762"/>
      <c r="EA39" s="216"/>
    </row>
    <row r="40" spans="1:131" ht="26.25" customHeight="1" x14ac:dyDescent="0.2">
      <c r="A40" s="224">
        <v>13</v>
      </c>
      <c r="B40" s="763"/>
      <c r="C40" s="764"/>
      <c r="D40" s="764"/>
      <c r="E40" s="764"/>
      <c r="F40" s="764"/>
      <c r="G40" s="764"/>
      <c r="H40" s="764"/>
      <c r="I40" s="764"/>
      <c r="J40" s="764"/>
      <c r="K40" s="764"/>
      <c r="L40" s="764"/>
      <c r="M40" s="764"/>
      <c r="N40" s="764"/>
      <c r="O40" s="764"/>
      <c r="P40" s="765"/>
      <c r="Q40" s="766"/>
      <c r="R40" s="767"/>
      <c r="S40" s="767"/>
      <c r="T40" s="767"/>
      <c r="U40" s="767"/>
      <c r="V40" s="767"/>
      <c r="W40" s="767"/>
      <c r="X40" s="767"/>
      <c r="Y40" s="767"/>
      <c r="Z40" s="767"/>
      <c r="AA40" s="767"/>
      <c r="AB40" s="767"/>
      <c r="AC40" s="767"/>
      <c r="AD40" s="767"/>
      <c r="AE40" s="768"/>
      <c r="AF40" s="769"/>
      <c r="AG40" s="770"/>
      <c r="AH40" s="770"/>
      <c r="AI40" s="770"/>
      <c r="AJ40" s="771"/>
      <c r="AK40" s="817"/>
      <c r="AL40" s="813"/>
      <c r="AM40" s="813"/>
      <c r="AN40" s="813"/>
      <c r="AO40" s="813"/>
      <c r="AP40" s="813"/>
      <c r="AQ40" s="813"/>
      <c r="AR40" s="813"/>
      <c r="AS40" s="813"/>
      <c r="AT40" s="813"/>
      <c r="AU40" s="813"/>
      <c r="AV40" s="813"/>
      <c r="AW40" s="813"/>
      <c r="AX40" s="813"/>
      <c r="AY40" s="813"/>
      <c r="AZ40" s="814"/>
      <c r="BA40" s="814"/>
      <c r="BB40" s="814"/>
      <c r="BC40" s="814"/>
      <c r="BD40" s="814"/>
      <c r="BE40" s="815"/>
      <c r="BF40" s="815"/>
      <c r="BG40" s="815"/>
      <c r="BH40" s="815"/>
      <c r="BI40" s="816"/>
      <c r="BJ40" s="218"/>
      <c r="BK40" s="218"/>
      <c r="BL40" s="218"/>
      <c r="BM40" s="218"/>
      <c r="BN40" s="218"/>
      <c r="BO40" s="227"/>
      <c r="BP40" s="227"/>
      <c r="BQ40" s="224">
        <v>34</v>
      </c>
      <c r="BR40" s="225"/>
      <c r="BS40" s="756"/>
      <c r="BT40" s="757"/>
      <c r="BU40" s="757"/>
      <c r="BV40" s="757"/>
      <c r="BW40" s="757"/>
      <c r="BX40" s="757"/>
      <c r="BY40" s="757"/>
      <c r="BZ40" s="757"/>
      <c r="CA40" s="757"/>
      <c r="CB40" s="757"/>
      <c r="CC40" s="757"/>
      <c r="CD40" s="757"/>
      <c r="CE40" s="757"/>
      <c r="CF40" s="757"/>
      <c r="CG40" s="758"/>
      <c r="CH40" s="759"/>
      <c r="CI40" s="760"/>
      <c r="CJ40" s="760"/>
      <c r="CK40" s="760"/>
      <c r="CL40" s="761"/>
      <c r="CM40" s="759"/>
      <c r="CN40" s="760"/>
      <c r="CO40" s="760"/>
      <c r="CP40" s="760"/>
      <c r="CQ40" s="761"/>
      <c r="CR40" s="759"/>
      <c r="CS40" s="760"/>
      <c r="CT40" s="760"/>
      <c r="CU40" s="760"/>
      <c r="CV40" s="761"/>
      <c r="CW40" s="759"/>
      <c r="CX40" s="760"/>
      <c r="CY40" s="760"/>
      <c r="CZ40" s="760"/>
      <c r="DA40" s="761"/>
      <c r="DB40" s="759"/>
      <c r="DC40" s="760"/>
      <c r="DD40" s="760"/>
      <c r="DE40" s="760"/>
      <c r="DF40" s="761"/>
      <c r="DG40" s="759"/>
      <c r="DH40" s="760"/>
      <c r="DI40" s="760"/>
      <c r="DJ40" s="760"/>
      <c r="DK40" s="761"/>
      <c r="DL40" s="759"/>
      <c r="DM40" s="760"/>
      <c r="DN40" s="760"/>
      <c r="DO40" s="760"/>
      <c r="DP40" s="761"/>
      <c r="DQ40" s="759"/>
      <c r="DR40" s="760"/>
      <c r="DS40" s="760"/>
      <c r="DT40" s="760"/>
      <c r="DU40" s="761"/>
      <c r="DV40" s="756"/>
      <c r="DW40" s="757"/>
      <c r="DX40" s="757"/>
      <c r="DY40" s="757"/>
      <c r="DZ40" s="762"/>
      <c r="EA40" s="216"/>
    </row>
    <row r="41" spans="1:131" ht="26.25" customHeight="1" x14ac:dyDescent="0.2">
      <c r="A41" s="224">
        <v>14</v>
      </c>
      <c r="B41" s="763"/>
      <c r="C41" s="764"/>
      <c r="D41" s="764"/>
      <c r="E41" s="764"/>
      <c r="F41" s="764"/>
      <c r="G41" s="764"/>
      <c r="H41" s="764"/>
      <c r="I41" s="764"/>
      <c r="J41" s="764"/>
      <c r="K41" s="764"/>
      <c r="L41" s="764"/>
      <c r="M41" s="764"/>
      <c r="N41" s="764"/>
      <c r="O41" s="764"/>
      <c r="P41" s="765"/>
      <c r="Q41" s="766"/>
      <c r="R41" s="767"/>
      <c r="S41" s="767"/>
      <c r="T41" s="767"/>
      <c r="U41" s="767"/>
      <c r="V41" s="767"/>
      <c r="W41" s="767"/>
      <c r="X41" s="767"/>
      <c r="Y41" s="767"/>
      <c r="Z41" s="767"/>
      <c r="AA41" s="767"/>
      <c r="AB41" s="767"/>
      <c r="AC41" s="767"/>
      <c r="AD41" s="767"/>
      <c r="AE41" s="768"/>
      <c r="AF41" s="769"/>
      <c r="AG41" s="770"/>
      <c r="AH41" s="770"/>
      <c r="AI41" s="770"/>
      <c r="AJ41" s="771"/>
      <c r="AK41" s="817"/>
      <c r="AL41" s="813"/>
      <c r="AM41" s="813"/>
      <c r="AN41" s="813"/>
      <c r="AO41" s="813"/>
      <c r="AP41" s="813"/>
      <c r="AQ41" s="813"/>
      <c r="AR41" s="813"/>
      <c r="AS41" s="813"/>
      <c r="AT41" s="813"/>
      <c r="AU41" s="813"/>
      <c r="AV41" s="813"/>
      <c r="AW41" s="813"/>
      <c r="AX41" s="813"/>
      <c r="AY41" s="813"/>
      <c r="AZ41" s="814"/>
      <c r="BA41" s="814"/>
      <c r="BB41" s="814"/>
      <c r="BC41" s="814"/>
      <c r="BD41" s="814"/>
      <c r="BE41" s="815"/>
      <c r="BF41" s="815"/>
      <c r="BG41" s="815"/>
      <c r="BH41" s="815"/>
      <c r="BI41" s="816"/>
      <c r="BJ41" s="218"/>
      <c r="BK41" s="218"/>
      <c r="BL41" s="218"/>
      <c r="BM41" s="218"/>
      <c r="BN41" s="218"/>
      <c r="BO41" s="227"/>
      <c r="BP41" s="227"/>
      <c r="BQ41" s="224">
        <v>35</v>
      </c>
      <c r="BR41" s="225"/>
      <c r="BS41" s="756"/>
      <c r="BT41" s="757"/>
      <c r="BU41" s="757"/>
      <c r="BV41" s="757"/>
      <c r="BW41" s="757"/>
      <c r="BX41" s="757"/>
      <c r="BY41" s="757"/>
      <c r="BZ41" s="757"/>
      <c r="CA41" s="757"/>
      <c r="CB41" s="757"/>
      <c r="CC41" s="757"/>
      <c r="CD41" s="757"/>
      <c r="CE41" s="757"/>
      <c r="CF41" s="757"/>
      <c r="CG41" s="758"/>
      <c r="CH41" s="759"/>
      <c r="CI41" s="760"/>
      <c r="CJ41" s="760"/>
      <c r="CK41" s="760"/>
      <c r="CL41" s="761"/>
      <c r="CM41" s="759"/>
      <c r="CN41" s="760"/>
      <c r="CO41" s="760"/>
      <c r="CP41" s="760"/>
      <c r="CQ41" s="761"/>
      <c r="CR41" s="759"/>
      <c r="CS41" s="760"/>
      <c r="CT41" s="760"/>
      <c r="CU41" s="760"/>
      <c r="CV41" s="761"/>
      <c r="CW41" s="759"/>
      <c r="CX41" s="760"/>
      <c r="CY41" s="760"/>
      <c r="CZ41" s="760"/>
      <c r="DA41" s="761"/>
      <c r="DB41" s="759"/>
      <c r="DC41" s="760"/>
      <c r="DD41" s="760"/>
      <c r="DE41" s="760"/>
      <c r="DF41" s="761"/>
      <c r="DG41" s="759"/>
      <c r="DH41" s="760"/>
      <c r="DI41" s="760"/>
      <c r="DJ41" s="760"/>
      <c r="DK41" s="761"/>
      <c r="DL41" s="759"/>
      <c r="DM41" s="760"/>
      <c r="DN41" s="760"/>
      <c r="DO41" s="760"/>
      <c r="DP41" s="761"/>
      <c r="DQ41" s="759"/>
      <c r="DR41" s="760"/>
      <c r="DS41" s="760"/>
      <c r="DT41" s="760"/>
      <c r="DU41" s="761"/>
      <c r="DV41" s="756"/>
      <c r="DW41" s="757"/>
      <c r="DX41" s="757"/>
      <c r="DY41" s="757"/>
      <c r="DZ41" s="762"/>
      <c r="EA41" s="216"/>
    </row>
    <row r="42" spans="1:131" ht="26.25" customHeight="1" x14ac:dyDescent="0.2">
      <c r="A42" s="224">
        <v>15</v>
      </c>
      <c r="B42" s="763"/>
      <c r="C42" s="764"/>
      <c r="D42" s="764"/>
      <c r="E42" s="764"/>
      <c r="F42" s="764"/>
      <c r="G42" s="764"/>
      <c r="H42" s="764"/>
      <c r="I42" s="764"/>
      <c r="J42" s="764"/>
      <c r="K42" s="764"/>
      <c r="L42" s="764"/>
      <c r="M42" s="764"/>
      <c r="N42" s="764"/>
      <c r="O42" s="764"/>
      <c r="P42" s="765"/>
      <c r="Q42" s="766"/>
      <c r="R42" s="767"/>
      <c r="S42" s="767"/>
      <c r="T42" s="767"/>
      <c r="U42" s="767"/>
      <c r="V42" s="767"/>
      <c r="W42" s="767"/>
      <c r="X42" s="767"/>
      <c r="Y42" s="767"/>
      <c r="Z42" s="767"/>
      <c r="AA42" s="767"/>
      <c r="AB42" s="767"/>
      <c r="AC42" s="767"/>
      <c r="AD42" s="767"/>
      <c r="AE42" s="768"/>
      <c r="AF42" s="769"/>
      <c r="AG42" s="770"/>
      <c r="AH42" s="770"/>
      <c r="AI42" s="770"/>
      <c r="AJ42" s="771"/>
      <c r="AK42" s="817"/>
      <c r="AL42" s="813"/>
      <c r="AM42" s="813"/>
      <c r="AN42" s="813"/>
      <c r="AO42" s="813"/>
      <c r="AP42" s="813"/>
      <c r="AQ42" s="813"/>
      <c r="AR42" s="813"/>
      <c r="AS42" s="813"/>
      <c r="AT42" s="813"/>
      <c r="AU42" s="813"/>
      <c r="AV42" s="813"/>
      <c r="AW42" s="813"/>
      <c r="AX42" s="813"/>
      <c r="AY42" s="813"/>
      <c r="AZ42" s="814"/>
      <c r="BA42" s="814"/>
      <c r="BB42" s="814"/>
      <c r="BC42" s="814"/>
      <c r="BD42" s="814"/>
      <c r="BE42" s="815"/>
      <c r="BF42" s="815"/>
      <c r="BG42" s="815"/>
      <c r="BH42" s="815"/>
      <c r="BI42" s="816"/>
      <c r="BJ42" s="218"/>
      <c r="BK42" s="218"/>
      <c r="BL42" s="218"/>
      <c r="BM42" s="218"/>
      <c r="BN42" s="218"/>
      <c r="BO42" s="227"/>
      <c r="BP42" s="227"/>
      <c r="BQ42" s="224">
        <v>36</v>
      </c>
      <c r="BR42" s="225"/>
      <c r="BS42" s="756"/>
      <c r="BT42" s="757"/>
      <c r="BU42" s="757"/>
      <c r="BV42" s="757"/>
      <c r="BW42" s="757"/>
      <c r="BX42" s="757"/>
      <c r="BY42" s="757"/>
      <c r="BZ42" s="757"/>
      <c r="CA42" s="757"/>
      <c r="CB42" s="757"/>
      <c r="CC42" s="757"/>
      <c r="CD42" s="757"/>
      <c r="CE42" s="757"/>
      <c r="CF42" s="757"/>
      <c r="CG42" s="758"/>
      <c r="CH42" s="759"/>
      <c r="CI42" s="760"/>
      <c r="CJ42" s="760"/>
      <c r="CK42" s="760"/>
      <c r="CL42" s="761"/>
      <c r="CM42" s="759"/>
      <c r="CN42" s="760"/>
      <c r="CO42" s="760"/>
      <c r="CP42" s="760"/>
      <c r="CQ42" s="761"/>
      <c r="CR42" s="759"/>
      <c r="CS42" s="760"/>
      <c r="CT42" s="760"/>
      <c r="CU42" s="760"/>
      <c r="CV42" s="761"/>
      <c r="CW42" s="759"/>
      <c r="CX42" s="760"/>
      <c r="CY42" s="760"/>
      <c r="CZ42" s="760"/>
      <c r="DA42" s="761"/>
      <c r="DB42" s="759"/>
      <c r="DC42" s="760"/>
      <c r="DD42" s="760"/>
      <c r="DE42" s="760"/>
      <c r="DF42" s="761"/>
      <c r="DG42" s="759"/>
      <c r="DH42" s="760"/>
      <c r="DI42" s="760"/>
      <c r="DJ42" s="760"/>
      <c r="DK42" s="761"/>
      <c r="DL42" s="759"/>
      <c r="DM42" s="760"/>
      <c r="DN42" s="760"/>
      <c r="DO42" s="760"/>
      <c r="DP42" s="761"/>
      <c r="DQ42" s="759"/>
      <c r="DR42" s="760"/>
      <c r="DS42" s="760"/>
      <c r="DT42" s="760"/>
      <c r="DU42" s="761"/>
      <c r="DV42" s="756"/>
      <c r="DW42" s="757"/>
      <c r="DX42" s="757"/>
      <c r="DY42" s="757"/>
      <c r="DZ42" s="762"/>
      <c r="EA42" s="216"/>
    </row>
    <row r="43" spans="1:131" ht="26.25" customHeight="1" x14ac:dyDescent="0.2">
      <c r="A43" s="224">
        <v>16</v>
      </c>
      <c r="B43" s="763"/>
      <c r="C43" s="764"/>
      <c r="D43" s="764"/>
      <c r="E43" s="764"/>
      <c r="F43" s="764"/>
      <c r="G43" s="764"/>
      <c r="H43" s="764"/>
      <c r="I43" s="764"/>
      <c r="J43" s="764"/>
      <c r="K43" s="764"/>
      <c r="L43" s="764"/>
      <c r="M43" s="764"/>
      <c r="N43" s="764"/>
      <c r="O43" s="764"/>
      <c r="P43" s="765"/>
      <c r="Q43" s="766"/>
      <c r="R43" s="767"/>
      <c r="S43" s="767"/>
      <c r="T43" s="767"/>
      <c r="U43" s="767"/>
      <c r="V43" s="767"/>
      <c r="W43" s="767"/>
      <c r="X43" s="767"/>
      <c r="Y43" s="767"/>
      <c r="Z43" s="767"/>
      <c r="AA43" s="767"/>
      <c r="AB43" s="767"/>
      <c r="AC43" s="767"/>
      <c r="AD43" s="767"/>
      <c r="AE43" s="768"/>
      <c r="AF43" s="769"/>
      <c r="AG43" s="770"/>
      <c r="AH43" s="770"/>
      <c r="AI43" s="770"/>
      <c r="AJ43" s="771"/>
      <c r="AK43" s="817"/>
      <c r="AL43" s="813"/>
      <c r="AM43" s="813"/>
      <c r="AN43" s="813"/>
      <c r="AO43" s="813"/>
      <c r="AP43" s="813"/>
      <c r="AQ43" s="813"/>
      <c r="AR43" s="813"/>
      <c r="AS43" s="813"/>
      <c r="AT43" s="813"/>
      <c r="AU43" s="813"/>
      <c r="AV43" s="813"/>
      <c r="AW43" s="813"/>
      <c r="AX43" s="813"/>
      <c r="AY43" s="813"/>
      <c r="AZ43" s="814"/>
      <c r="BA43" s="814"/>
      <c r="BB43" s="814"/>
      <c r="BC43" s="814"/>
      <c r="BD43" s="814"/>
      <c r="BE43" s="815"/>
      <c r="BF43" s="815"/>
      <c r="BG43" s="815"/>
      <c r="BH43" s="815"/>
      <c r="BI43" s="816"/>
      <c r="BJ43" s="218"/>
      <c r="BK43" s="218"/>
      <c r="BL43" s="218"/>
      <c r="BM43" s="218"/>
      <c r="BN43" s="218"/>
      <c r="BO43" s="227"/>
      <c r="BP43" s="227"/>
      <c r="BQ43" s="224">
        <v>37</v>
      </c>
      <c r="BR43" s="225"/>
      <c r="BS43" s="756"/>
      <c r="BT43" s="757"/>
      <c r="BU43" s="757"/>
      <c r="BV43" s="757"/>
      <c r="BW43" s="757"/>
      <c r="BX43" s="757"/>
      <c r="BY43" s="757"/>
      <c r="BZ43" s="757"/>
      <c r="CA43" s="757"/>
      <c r="CB43" s="757"/>
      <c r="CC43" s="757"/>
      <c r="CD43" s="757"/>
      <c r="CE43" s="757"/>
      <c r="CF43" s="757"/>
      <c r="CG43" s="758"/>
      <c r="CH43" s="759"/>
      <c r="CI43" s="760"/>
      <c r="CJ43" s="760"/>
      <c r="CK43" s="760"/>
      <c r="CL43" s="761"/>
      <c r="CM43" s="759"/>
      <c r="CN43" s="760"/>
      <c r="CO43" s="760"/>
      <c r="CP43" s="760"/>
      <c r="CQ43" s="761"/>
      <c r="CR43" s="759"/>
      <c r="CS43" s="760"/>
      <c r="CT43" s="760"/>
      <c r="CU43" s="760"/>
      <c r="CV43" s="761"/>
      <c r="CW43" s="759"/>
      <c r="CX43" s="760"/>
      <c r="CY43" s="760"/>
      <c r="CZ43" s="760"/>
      <c r="DA43" s="761"/>
      <c r="DB43" s="759"/>
      <c r="DC43" s="760"/>
      <c r="DD43" s="760"/>
      <c r="DE43" s="760"/>
      <c r="DF43" s="761"/>
      <c r="DG43" s="759"/>
      <c r="DH43" s="760"/>
      <c r="DI43" s="760"/>
      <c r="DJ43" s="760"/>
      <c r="DK43" s="761"/>
      <c r="DL43" s="759"/>
      <c r="DM43" s="760"/>
      <c r="DN43" s="760"/>
      <c r="DO43" s="760"/>
      <c r="DP43" s="761"/>
      <c r="DQ43" s="759"/>
      <c r="DR43" s="760"/>
      <c r="DS43" s="760"/>
      <c r="DT43" s="760"/>
      <c r="DU43" s="761"/>
      <c r="DV43" s="756"/>
      <c r="DW43" s="757"/>
      <c r="DX43" s="757"/>
      <c r="DY43" s="757"/>
      <c r="DZ43" s="762"/>
      <c r="EA43" s="216"/>
    </row>
    <row r="44" spans="1:131" ht="26.25" customHeight="1" x14ac:dyDescent="0.2">
      <c r="A44" s="224">
        <v>17</v>
      </c>
      <c r="B44" s="763"/>
      <c r="C44" s="764"/>
      <c r="D44" s="764"/>
      <c r="E44" s="764"/>
      <c r="F44" s="764"/>
      <c r="G44" s="764"/>
      <c r="H44" s="764"/>
      <c r="I44" s="764"/>
      <c r="J44" s="764"/>
      <c r="K44" s="764"/>
      <c r="L44" s="764"/>
      <c r="M44" s="764"/>
      <c r="N44" s="764"/>
      <c r="O44" s="764"/>
      <c r="P44" s="765"/>
      <c r="Q44" s="766"/>
      <c r="R44" s="767"/>
      <c r="S44" s="767"/>
      <c r="T44" s="767"/>
      <c r="U44" s="767"/>
      <c r="V44" s="767"/>
      <c r="W44" s="767"/>
      <c r="X44" s="767"/>
      <c r="Y44" s="767"/>
      <c r="Z44" s="767"/>
      <c r="AA44" s="767"/>
      <c r="AB44" s="767"/>
      <c r="AC44" s="767"/>
      <c r="AD44" s="767"/>
      <c r="AE44" s="768"/>
      <c r="AF44" s="769"/>
      <c r="AG44" s="770"/>
      <c r="AH44" s="770"/>
      <c r="AI44" s="770"/>
      <c r="AJ44" s="771"/>
      <c r="AK44" s="817"/>
      <c r="AL44" s="813"/>
      <c r="AM44" s="813"/>
      <c r="AN44" s="813"/>
      <c r="AO44" s="813"/>
      <c r="AP44" s="813"/>
      <c r="AQ44" s="813"/>
      <c r="AR44" s="813"/>
      <c r="AS44" s="813"/>
      <c r="AT44" s="813"/>
      <c r="AU44" s="813"/>
      <c r="AV44" s="813"/>
      <c r="AW44" s="813"/>
      <c r="AX44" s="813"/>
      <c r="AY44" s="813"/>
      <c r="AZ44" s="814"/>
      <c r="BA44" s="814"/>
      <c r="BB44" s="814"/>
      <c r="BC44" s="814"/>
      <c r="BD44" s="814"/>
      <c r="BE44" s="815"/>
      <c r="BF44" s="815"/>
      <c r="BG44" s="815"/>
      <c r="BH44" s="815"/>
      <c r="BI44" s="816"/>
      <c r="BJ44" s="218"/>
      <c r="BK44" s="218"/>
      <c r="BL44" s="218"/>
      <c r="BM44" s="218"/>
      <c r="BN44" s="218"/>
      <c r="BO44" s="227"/>
      <c r="BP44" s="227"/>
      <c r="BQ44" s="224">
        <v>38</v>
      </c>
      <c r="BR44" s="225"/>
      <c r="BS44" s="756"/>
      <c r="BT44" s="757"/>
      <c r="BU44" s="757"/>
      <c r="BV44" s="757"/>
      <c r="BW44" s="757"/>
      <c r="BX44" s="757"/>
      <c r="BY44" s="757"/>
      <c r="BZ44" s="757"/>
      <c r="CA44" s="757"/>
      <c r="CB44" s="757"/>
      <c r="CC44" s="757"/>
      <c r="CD44" s="757"/>
      <c r="CE44" s="757"/>
      <c r="CF44" s="757"/>
      <c r="CG44" s="758"/>
      <c r="CH44" s="759"/>
      <c r="CI44" s="760"/>
      <c r="CJ44" s="760"/>
      <c r="CK44" s="760"/>
      <c r="CL44" s="761"/>
      <c r="CM44" s="759"/>
      <c r="CN44" s="760"/>
      <c r="CO44" s="760"/>
      <c r="CP44" s="760"/>
      <c r="CQ44" s="761"/>
      <c r="CR44" s="759"/>
      <c r="CS44" s="760"/>
      <c r="CT44" s="760"/>
      <c r="CU44" s="760"/>
      <c r="CV44" s="761"/>
      <c r="CW44" s="759"/>
      <c r="CX44" s="760"/>
      <c r="CY44" s="760"/>
      <c r="CZ44" s="760"/>
      <c r="DA44" s="761"/>
      <c r="DB44" s="759"/>
      <c r="DC44" s="760"/>
      <c r="DD44" s="760"/>
      <c r="DE44" s="760"/>
      <c r="DF44" s="761"/>
      <c r="DG44" s="759"/>
      <c r="DH44" s="760"/>
      <c r="DI44" s="760"/>
      <c r="DJ44" s="760"/>
      <c r="DK44" s="761"/>
      <c r="DL44" s="759"/>
      <c r="DM44" s="760"/>
      <c r="DN44" s="760"/>
      <c r="DO44" s="760"/>
      <c r="DP44" s="761"/>
      <c r="DQ44" s="759"/>
      <c r="DR44" s="760"/>
      <c r="DS44" s="760"/>
      <c r="DT44" s="760"/>
      <c r="DU44" s="761"/>
      <c r="DV44" s="756"/>
      <c r="DW44" s="757"/>
      <c r="DX44" s="757"/>
      <c r="DY44" s="757"/>
      <c r="DZ44" s="762"/>
      <c r="EA44" s="216"/>
    </row>
    <row r="45" spans="1:131" ht="26.25" customHeight="1" x14ac:dyDescent="0.2">
      <c r="A45" s="224">
        <v>18</v>
      </c>
      <c r="B45" s="763"/>
      <c r="C45" s="764"/>
      <c r="D45" s="764"/>
      <c r="E45" s="764"/>
      <c r="F45" s="764"/>
      <c r="G45" s="764"/>
      <c r="H45" s="764"/>
      <c r="I45" s="764"/>
      <c r="J45" s="764"/>
      <c r="K45" s="764"/>
      <c r="L45" s="764"/>
      <c r="M45" s="764"/>
      <c r="N45" s="764"/>
      <c r="O45" s="764"/>
      <c r="P45" s="765"/>
      <c r="Q45" s="766"/>
      <c r="R45" s="767"/>
      <c r="S45" s="767"/>
      <c r="T45" s="767"/>
      <c r="U45" s="767"/>
      <c r="V45" s="767"/>
      <c r="W45" s="767"/>
      <c r="X45" s="767"/>
      <c r="Y45" s="767"/>
      <c r="Z45" s="767"/>
      <c r="AA45" s="767"/>
      <c r="AB45" s="767"/>
      <c r="AC45" s="767"/>
      <c r="AD45" s="767"/>
      <c r="AE45" s="768"/>
      <c r="AF45" s="769"/>
      <c r="AG45" s="770"/>
      <c r="AH45" s="770"/>
      <c r="AI45" s="770"/>
      <c r="AJ45" s="771"/>
      <c r="AK45" s="817"/>
      <c r="AL45" s="813"/>
      <c r="AM45" s="813"/>
      <c r="AN45" s="813"/>
      <c r="AO45" s="813"/>
      <c r="AP45" s="813"/>
      <c r="AQ45" s="813"/>
      <c r="AR45" s="813"/>
      <c r="AS45" s="813"/>
      <c r="AT45" s="813"/>
      <c r="AU45" s="813"/>
      <c r="AV45" s="813"/>
      <c r="AW45" s="813"/>
      <c r="AX45" s="813"/>
      <c r="AY45" s="813"/>
      <c r="AZ45" s="814"/>
      <c r="BA45" s="814"/>
      <c r="BB45" s="814"/>
      <c r="BC45" s="814"/>
      <c r="BD45" s="814"/>
      <c r="BE45" s="815"/>
      <c r="BF45" s="815"/>
      <c r="BG45" s="815"/>
      <c r="BH45" s="815"/>
      <c r="BI45" s="816"/>
      <c r="BJ45" s="218"/>
      <c r="BK45" s="218"/>
      <c r="BL45" s="218"/>
      <c r="BM45" s="218"/>
      <c r="BN45" s="218"/>
      <c r="BO45" s="227"/>
      <c r="BP45" s="227"/>
      <c r="BQ45" s="224">
        <v>39</v>
      </c>
      <c r="BR45" s="225"/>
      <c r="BS45" s="756"/>
      <c r="BT45" s="757"/>
      <c r="BU45" s="757"/>
      <c r="BV45" s="757"/>
      <c r="BW45" s="757"/>
      <c r="BX45" s="757"/>
      <c r="BY45" s="757"/>
      <c r="BZ45" s="757"/>
      <c r="CA45" s="757"/>
      <c r="CB45" s="757"/>
      <c r="CC45" s="757"/>
      <c r="CD45" s="757"/>
      <c r="CE45" s="757"/>
      <c r="CF45" s="757"/>
      <c r="CG45" s="758"/>
      <c r="CH45" s="759"/>
      <c r="CI45" s="760"/>
      <c r="CJ45" s="760"/>
      <c r="CK45" s="760"/>
      <c r="CL45" s="761"/>
      <c r="CM45" s="759"/>
      <c r="CN45" s="760"/>
      <c r="CO45" s="760"/>
      <c r="CP45" s="760"/>
      <c r="CQ45" s="761"/>
      <c r="CR45" s="759"/>
      <c r="CS45" s="760"/>
      <c r="CT45" s="760"/>
      <c r="CU45" s="760"/>
      <c r="CV45" s="761"/>
      <c r="CW45" s="759"/>
      <c r="CX45" s="760"/>
      <c r="CY45" s="760"/>
      <c r="CZ45" s="760"/>
      <c r="DA45" s="761"/>
      <c r="DB45" s="759"/>
      <c r="DC45" s="760"/>
      <c r="DD45" s="760"/>
      <c r="DE45" s="760"/>
      <c r="DF45" s="761"/>
      <c r="DG45" s="759"/>
      <c r="DH45" s="760"/>
      <c r="DI45" s="760"/>
      <c r="DJ45" s="760"/>
      <c r="DK45" s="761"/>
      <c r="DL45" s="759"/>
      <c r="DM45" s="760"/>
      <c r="DN45" s="760"/>
      <c r="DO45" s="760"/>
      <c r="DP45" s="761"/>
      <c r="DQ45" s="759"/>
      <c r="DR45" s="760"/>
      <c r="DS45" s="760"/>
      <c r="DT45" s="760"/>
      <c r="DU45" s="761"/>
      <c r="DV45" s="756"/>
      <c r="DW45" s="757"/>
      <c r="DX45" s="757"/>
      <c r="DY45" s="757"/>
      <c r="DZ45" s="762"/>
      <c r="EA45" s="216"/>
    </row>
    <row r="46" spans="1:131" ht="26.25" customHeight="1" x14ac:dyDescent="0.2">
      <c r="A46" s="224">
        <v>19</v>
      </c>
      <c r="B46" s="763"/>
      <c r="C46" s="764"/>
      <c r="D46" s="764"/>
      <c r="E46" s="764"/>
      <c r="F46" s="764"/>
      <c r="G46" s="764"/>
      <c r="H46" s="764"/>
      <c r="I46" s="764"/>
      <c r="J46" s="764"/>
      <c r="K46" s="764"/>
      <c r="L46" s="764"/>
      <c r="M46" s="764"/>
      <c r="N46" s="764"/>
      <c r="O46" s="764"/>
      <c r="P46" s="765"/>
      <c r="Q46" s="766"/>
      <c r="R46" s="767"/>
      <c r="S46" s="767"/>
      <c r="T46" s="767"/>
      <c r="U46" s="767"/>
      <c r="V46" s="767"/>
      <c r="W46" s="767"/>
      <c r="X46" s="767"/>
      <c r="Y46" s="767"/>
      <c r="Z46" s="767"/>
      <c r="AA46" s="767"/>
      <c r="AB46" s="767"/>
      <c r="AC46" s="767"/>
      <c r="AD46" s="767"/>
      <c r="AE46" s="768"/>
      <c r="AF46" s="769"/>
      <c r="AG46" s="770"/>
      <c r="AH46" s="770"/>
      <c r="AI46" s="770"/>
      <c r="AJ46" s="771"/>
      <c r="AK46" s="817"/>
      <c r="AL46" s="813"/>
      <c r="AM46" s="813"/>
      <c r="AN46" s="813"/>
      <c r="AO46" s="813"/>
      <c r="AP46" s="813"/>
      <c r="AQ46" s="813"/>
      <c r="AR46" s="813"/>
      <c r="AS46" s="813"/>
      <c r="AT46" s="813"/>
      <c r="AU46" s="813"/>
      <c r="AV46" s="813"/>
      <c r="AW46" s="813"/>
      <c r="AX46" s="813"/>
      <c r="AY46" s="813"/>
      <c r="AZ46" s="814"/>
      <c r="BA46" s="814"/>
      <c r="BB46" s="814"/>
      <c r="BC46" s="814"/>
      <c r="BD46" s="814"/>
      <c r="BE46" s="815"/>
      <c r="BF46" s="815"/>
      <c r="BG46" s="815"/>
      <c r="BH46" s="815"/>
      <c r="BI46" s="816"/>
      <c r="BJ46" s="218"/>
      <c r="BK46" s="218"/>
      <c r="BL46" s="218"/>
      <c r="BM46" s="218"/>
      <c r="BN46" s="218"/>
      <c r="BO46" s="227"/>
      <c r="BP46" s="227"/>
      <c r="BQ46" s="224">
        <v>40</v>
      </c>
      <c r="BR46" s="225"/>
      <c r="BS46" s="756"/>
      <c r="BT46" s="757"/>
      <c r="BU46" s="757"/>
      <c r="BV46" s="757"/>
      <c r="BW46" s="757"/>
      <c r="BX46" s="757"/>
      <c r="BY46" s="757"/>
      <c r="BZ46" s="757"/>
      <c r="CA46" s="757"/>
      <c r="CB46" s="757"/>
      <c r="CC46" s="757"/>
      <c r="CD46" s="757"/>
      <c r="CE46" s="757"/>
      <c r="CF46" s="757"/>
      <c r="CG46" s="758"/>
      <c r="CH46" s="759"/>
      <c r="CI46" s="760"/>
      <c r="CJ46" s="760"/>
      <c r="CK46" s="760"/>
      <c r="CL46" s="761"/>
      <c r="CM46" s="759"/>
      <c r="CN46" s="760"/>
      <c r="CO46" s="760"/>
      <c r="CP46" s="760"/>
      <c r="CQ46" s="761"/>
      <c r="CR46" s="759"/>
      <c r="CS46" s="760"/>
      <c r="CT46" s="760"/>
      <c r="CU46" s="760"/>
      <c r="CV46" s="761"/>
      <c r="CW46" s="759"/>
      <c r="CX46" s="760"/>
      <c r="CY46" s="760"/>
      <c r="CZ46" s="760"/>
      <c r="DA46" s="761"/>
      <c r="DB46" s="759"/>
      <c r="DC46" s="760"/>
      <c r="DD46" s="760"/>
      <c r="DE46" s="760"/>
      <c r="DF46" s="761"/>
      <c r="DG46" s="759"/>
      <c r="DH46" s="760"/>
      <c r="DI46" s="760"/>
      <c r="DJ46" s="760"/>
      <c r="DK46" s="761"/>
      <c r="DL46" s="759"/>
      <c r="DM46" s="760"/>
      <c r="DN46" s="760"/>
      <c r="DO46" s="760"/>
      <c r="DP46" s="761"/>
      <c r="DQ46" s="759"/>
      <c r="DR46" s="760"/>
      <c r="DS46" s="760"/>
      <c r="DT46" s="760"/>
      <c r="DU46" s="761"/>
      <c r="DV46" s="756"/>
      <c r="DW46" s="757"/>
      <c r="DX46" s="757"/>
      <c r="DY46" s="757"/>
      <c r="DZ46" s="762"/>
      <c r="EA46" s="216"/>
    </row>
    <row r="47" spans="1:131" ht="26.25" customHeight="1" x14ac:dyDescent="0.2">
      <c r="A47" s="224">
        <v>20</v>
      </c>
      <c r="B47" s="763"/>
      <c r="C47" s="764"/>
      <c r="D47" s="764"/>
      <c r="E47" s="764"/>
      <c r="F47" s="764"/>
      <c r="G47" s="764"/>
      <c r="H47" s="764"/>
      <c r="I47" s="764"/>
      <c r="J47" s="764"/>
      <c r="K47" s="764"/>
      <c r="L47" s="764"/>
      <c r="M47" s="764"/>
      <c r="N47" s="764"/>
      <c r="O47" s="764"/>
      <c r="P47" s="765"/>
      <c r="Q47" s="766"/>
      <c r="R47" s="767"/>
      <c r="S47" s="767"/>
      <c r="T47" s="767"/>
      <c r="U47" s="767"/>
      <c r="V47" s="767"/>
      <c r="W47" s="767"/>
      <c r="X47" s="767"/>
      <c r="Y47" s="767"/>
      <c r="Z47" s="767"/>
      <c r="AA47" s="767"/>
      <c r="AB47" s="767"/>
      <c r="AC47" s="767"/>
      <c r="AD47" s="767"/>
      <c r="AE47" s="768"/>
      <c r="AF47" s="769"/>
      <c r="AG47" s="770"/>
      <c r="AH47" s="770"/>
      <c r="AI47" s="770"/>
      <c r="AJ47" s="771"/>
      <c r="AK47" s="817"/>
      <c r="AL47" s="813"/>
      <c r="AM47" s="813"/>
      <c r="AN47" s="813"/>
      <c r="AO47" s="813"/>
      <c r="AP47" s="813"/>
      <c r="AQ47" s="813"/>
      <c r="AR47" s="813"/>
      <c r="AS47" s="813"/>
      <c r="AT47" s="813"/>
      <c r="AU47" s="813"/>
      <c r="AV47" s="813"/>
      <c r="AW47" s="813"/>
      <c r="AX47" s="813"/>
      <c r="AY47" s="813"/>
      <c r="AZ47" s="814"/>
      <c r="BA47" s="814"/>
      <c r="BB47" s="814"/>
      <c r="BC47" s="814"/>
      <c r="BD47" s="814"/>
      <c r="BE47" s="815"/>
      <c r="BF47" s="815"/>
      <c r="BG47" s="815"/>
      <c r="BH47" s="815"/>
      <c r="BI47" s="816"/>
      <c r="BJ47" s="218"/>
      <c r="BK47" s="218"/>
      <c r="BL47" s="218"/>
      <c r="BM47" s="218"/>
      <c r="BN47" s="218"/>
      <c r="BO47" s="227"/>
      <c r="BP47" s="227"/>
      <c r="BQ47" s="224">
        <v>41</v>
      </c>
      <c r="BR47" s="225"/>
      <c r="BS47" s="756"/>
      <c r="BT47" s="757"/>
      <c r="BU47" s="757"/>
      <c r="BV47" s="757"/>
      <c r="BW47" s="757"/>
      <c r="BX47" s="757"/>
      <c r="BY47" s="757"/>
      <c r="BZ47" s="757"/>
      <c r="CA47" s="757"/>
      <c r="CB47" s="757"/>
      <c r="CC47" s="757"/>
      <c r="CD47" s="757"/>
      <c r="CE47" s="757"/>
      <c r="CF47" s="757"/>
      <c r="CG47" s="758"/>
      <c r="CH47" s="759"/>
      <c r="CI47" s="760"/>
      <c r="CJ47" s="760"/>
      <c r="CK47" s="760"/>
      <c r="CL47" s="761"/>
      <c r="CM47" s="759"/>
      <c r="CN47" s="760"/>
      <c r="CO47" s="760"/>
      <c r="CP47" s="760"/>
      <c r="CQ47" s="761"/>
      <c r="CR47" s="759"/>
      <c r="CS47" s="760"/>
      <c r="CT47" s="760"/>
      <c r="CU47" s="760"/>
      <c r="CV47" s="761"/>
      <c r="CW47" s="759"/>
      <c r="CX47" s="760"/>
      <c r="CY47" s="760"/>
      <c r="CZ47" s="760"/>
      <c r="DA47" s="761"/>
      <c r="DB47" s="759"/>
      <c r="DC47" s="760"/>
      <c r="DD47" s="760"/>
      <c r="DE47" s="760"/>
      <c r="DF47" s="761"/>
      <c r="DG47" s="759"/>
      <c r="DH47" s="760"/>
      <c r="DI47" s="760"/>
      <c r="DJ47" s="760"/>
      <c r="DK47" s="761"/>
      <c r="DL47" s="759"/>
      <c r="DM47" s="760"/>
      <c r="DN47" s="760"/>
      <c r="DO47" s="760"/>
      <c r="DP47" s="761"/>
      <c r="DQ47" s="759"/>
      <c r="DR47" s="760"/>
      <c r="DS47" s="760"/>
      <c r="DT47" s="760"/>
      <c r="DU47" s="761"/>
      <c r="DV47" s="756"/>
      <c r="DW47" s="757"/>
      <c r="DX47" s="757"/>
      <c r="DY47" s="757"/>
      <c r="DZ47" s="762"/>
      <c r="EA47" s="216"/>
    </row>
    <row r="48" spans="1:131" ht="26.25" customHeight="1" x14ac:dyDescent="0.2">
      <c r="A48" s="224">
        <v>21</v>
      </c>
      <c r="B48" s="763"/>
      <c r="C48" s="764"/>
      <c r="D48" s="764"/>
      <c r="E48" s="764"/>
      <c r="F48" s="764"/>
      <c r="G48" s="764"/>
      <c r="H48" s="764"/>
      <c r="I48" s="764"/>
      <c r="J48" s="764"/>
      <c r="K48" s="764"/>
      <c r="L48" s="764"/>
      <c r="M48" s="764"/>
      <c r="N48" s="764"/>
      <c r="O48" s="764"/>
      <c r="P48" s="765"/>
      <c r="Q48" s="766"/>
      <c r="R48" s="767"/>
      <c r="S48" s="767"/>
      <c r="T48" s="767"/>
      <c r="U48" s="767"/>
      <c r="V48" s="767"/>
      <c r="W48" s="767"/>
      <c r="X48" s="767"/>
      <c r="Y48" s="767"/>
      <c r="Z48" s="767"/>
      <c r="AA48" s="767"/>
      <c r="AB48" s="767"/>
      <c r="AC48" s="767"/>
      <c r="AD48" s="767"/>
      <c r="AE48" s="768"/>
      <c r="AF48" s="769"/>
      <c r="AG48" s="770"/>
      <c r="AH48" s="770"/>
      <c r="AI48" s="770"/>
      <c r="AJ48" s="771"/>
      <c r="AK48" s="817"/>
      <c r="AL48" s="813"/>
      <c r="AM48" s="813"/>
      <c r="AN48" s="813"/>
      <c r="AO48" s="813"/>
      <c r="AP48" s="813"/>
      <c r="AQ48" s="813"/>
      <c r="AR48" s="813"/>
      <c r="AS48" s="813"/>
      <c r="AT48" s="813"/>
      <c r="AU48" s="813"/>
      <c r="AV48" s="813"/>
      <c r="AW48" s="813"/>
      <c r="AX48" s="813"/>
      <c r="AY48" s="813"/>
      <c r="AZ48" s="814"/>
      <c r="BA48" s="814"/>
      <c r="BB48" s="814"/>
      <c r="BC48" s="814"/>
      <c r="BD48" s="814"/>
      <c r="BE48" s="815"/>
      <c r="BF48" s="815"/>
      <c r="BG48" s="815"/>
      <c r="BH48" s="815"/>
      <c r="BI48" s="816"/>
      <c r="BJ48" s="218"/>
      <c r="BK48" s="218"/>
      <c r="BL48" s="218"/>
      <c r="BM48" s="218"/>
      <c r="BN48" s="218"/>
      <c r="BO48" s="227"/>
      <c r="BP48" s="227"/>
      <c r="BQ48" s="224">
        <v>42</v>
      </c>
      <c r="BR48" s="225"/>
      <c r="BS48" s="756"/>
      <c r="BT48" s="757"/>
      <c r="BU48" s="757"/>
      <c r="BV48" s="757"/>
      <c r="BW48" s="757"/>
      <c r="BX48" s="757"/>
      <c r="BY48" s="757"/>
      <c r="BZ48" s="757"/>
      <c r="CA48" s="757"/>
      <c r="CB48" s="757"/>
      <c r="CC48" s="757"/>
      <c r="CD48" s="757"/>
      <c r="CE48" s="757"/>
      <c r="CF48" s="757"/>
      <c r="CG48" s="758"/>
      <c r="CH48" s="759"/>
      <c r="CI48" s="760"/>
      <c r="CJ48" s="760"/>
      <c r="CK48" s="760"/>
      <c r="CL48" s="761"/>
      <c r="CM48" s="759"/>
      <c r="CN48" s="760"/>
      <c r="CO48" s="760"/>
      <c r="CP48" s="760"/>
      <c r="CQ48" s="761"/>
      <c r="CR48" s="759"/>
      <c r="CS48" s="760"/>
      <c r="CT48" s="760"/>
      <c r="CU48" s="760"/>
      <c r="CV48" s="761"/>
      <c r="CW48" s="759"/>
      <c r="CX48" s="760"/>
      <c r="CY48" s="760"/>
      <c r="CZ48" s="760"/>
      <c r="DA48" s="761"/>
      <c r="DB48" s="759"/>
      <c r="DC48" s="760"/>
      <c r="DD48" s="760"/>
      <c r="DE48" s="760"/>
      <c r="DF48" s="761"/>
      <c r="DG48" s="759"/>
      <c r="DH48" s="760"/>
      <c r="DI48" s="760"/>
      <c r="DJ48" s="760"/>
      <c r="DK48" s="761"/>
      <c r="DL48" s="759"/>
      <c r="DM48" s="760"/>
      <c r="DN48" s="760"/>
      <c r="DO48" s="760"/>
      <c r="DP48" s="761"/>
      <c r="DQ48" s="759"/>
      <c r="DR48" s="760"/>
      <c r="DS48" s="760"/>
      <c r="DT48" s="760"/>
      <c r="DU48" s="761"/>
      <c r="DV48" s="756"/>
      <c r="DW48" s="757"/>
      <c r="DX48" s="757"/>
      <c r="DY48" s="757"/>
      <c r="DZ48" s="762"/>
      <c r="EA48" s="216"/>
    </row>
    <row r="49" spans="1:131" ht="26.25" customHeight="1" x14ac:dyDescent="0.2">
      <c r="A49" s="224">
        <v>22</v>
      </c>
      <c r="B49" s="763"/>
      <c r="C49" s="764"/>
      <c r="D49" s="764"/>
      <c r="E49" s="764"/>
      <c r="F49" s="764"/>
      <c r="G49" s="764"/>
      <c r="H49" s="764"/>
      <c r="I49" s="764"/>
      <c r="J49" s="764"/>
      <c r="K49" s="764"/>
      <c r="L49" s="764"/>
      <c r="M49" s="764"/>
      <c r="N49" s="764"/>
      <c r="O49" s="764"/>
      <c r="P49" s="765"/>
      <c r="Q49" s="766"/>
      <c r="R49" s="767"/>
      <c r="S49" s="767"/>
      <c r="T49" s="767"/>
      <c r="U49" s="767"/>
      <c r="V49" s="767"/>
      <c r="W49" s="767"/>
      <c r="X49" s="767"/>
      <c r="Y49" s="767"/>
      <c r="Z49" s="767"/>
      <c r="AA49" s="767"/>
      <c r="AB49" s="767"/>
      <c r="AC49" s="767"/>
      <c r="AD49" s="767"/>
      <c r="AE49" s="768"/>
      <c r="AF49" s="769"/>
      <c r="AG49" s="770"/>
      <c r="AH49" s="770"/>
      <c r="AI49" s="770"/>
      <c r="AJ49" s="771"/>
      <c r="AK49" s="817"/>
      <c r="AL49" s="813"/>
      <c r="AM49" s="813"/>
      <c r="AN49" s="813"/>
      <c r="AO49" s="813"/>
      <c r="AP49" s="813"/>
      <c r="AQ49" s="813"/>
      <c r="AR49" s="813"/>
      <c r="AS49" s="813"/>
      <c r="AT49" s="813"/>
      <c r="AU49" s="813"/>
      <c r="AV49" s="813"/>
      <c r="AW49" s="813"/>
      <c r="AX49" s="813"/>
      <c r="AY49" s="813"/>
      <c r="AZ49" s="814"/>
      <c r="BA49" s="814"/>
      <c r="BB49" s="814"/>
      <c r="BC49" s="814"/>
      <c r="BD49" s="814"/>
      <c r="BE49" s="815"/>
      <c r="BF49" s="815"/>
      <c r="BG49" s="815"/>
      <c r="BH49" s="815"/>
      <c r="BI49" s="816"/>
      <c r="BJ49" s="218"/>
      <c r="BK49" s="218"/>
      <c r="BL49" s="218"/>
      <c r="BM49" s="218"/>
      <c r="BN49" s="218"/>
      <c r="BO49" s="227"/>
      <c r="BP49" s="227"/>
      <c r="BQ49" s="224">
        <v>43</v>
      </c>
      <c r="BR49" s="225"/>
      <c r="BS49" s="756"/>
      <c r="BT49" s="757"/>
      <c r="BU49" s="757"/>
      <c r="BV49" s="757"/>
      <c r="BW49" s="757"/>
      <c r="BX49" s="757"/>
      <c r="BY49" s="757"/>
      <c r="BZ49" s="757"/>
      <c r="CA49" s="757"/>
      <c r="CB49" s="757"/>
      <c r="CC49" s="757"/>
      <c r="CD49" s="757"/>
      <c r="CE49" s="757"/>
      <c r="CF49" s="757"/>
      <c r="CG49" s="758"/>
      <c r="CH49" s="759"/>
      <c r="CI49" s="760"/>
      <c r="CJ49" s="760"/>
      <c r="CK49" s="760"/>
      <c r="CL49" s="761"/>
      <c r="CM49" s="759"/>
      <c r="CN49" s="760"/>
      <c r="CO49" s="760"/>
      <c r="CP49" s="760"/>
      <c r="CQ49" s="761"/>
      <c r="CR49" s="759"/>
      <c r="CS49" s="760"/>
      <c r="CT49" s="760"/>
      <c r="CU49" s="760"/>
      <c r="CV49" s="761"/>
      <c r="CW49" s="759"/>
      <c r="CX49" s="760"/>
      <c r="CY49" s="760"/>
      <c r="CZ49" s="760"/>
      <c r="DA49" s="761"/>
      <c r="DB49" s="759"/>
      <c r="DC49" s="760"/>
      <c r="DD49" s="760"/>
      <c r="DE49" s="760"/>
      <c r="DF49" s="761"/>
      <c r="DG49" s="759"/>
      <c r="DH49" s="760"/>
      <c r="DI49" s="760"/>
      <c r="DJ49" s="760"/>
      <c r="DK49" s="761"/>
      <c r="DL49" s="759"/>
      <c r="DM49" s="760"/>
      <c r="DN49" s="760"/>
      <c r="DO49" s="760"/>
      <c r="DP49" s="761"/>
      <c r="DQ49" s="759"/>
      <c r="DR49" s="760"/>
      <c r="DS49" s="760"/>
      <c r="DT49" s="760"/>
      <c r="DU49" s="761"/>
      <c r="DV49" s="756"/>
      <c r="DW49" s="757"/>
      <c r="DX49" s="757"/>
      <c r="DY49" s="757"/>
      <c r="DZ49" s="762"/>
      <c r="EA49" s="216"/>
    </row>
    <row r="50" spans="1:131" ht="26.25" customHeight="1" x14ac:dyDescent="0.2">
      <c r="A50" s="224">
        <v>23</v>
      </c>
      <c r="B50" s="763"/>
      <c r="C50" s="764"/>
      <c r="D50" s="764"/>
      <c r="E50" s="764"/>
      <c r="F50" s="764"/>
      <c r="G50" s="764"/>
      <c r="H50" s="764"/>
      <c r="I50" s="764"/>
      <c r="J50" s="764"/>
      <c r="K50" s="764"/>
      <c r="L50" s="764"/>
      <c r="M50" s="764"/>
      <c r="N50" s="764"/>
      <c r="O50" s="764"/>
      <c r="P50" s="765"/>
      <c r="Q50" s="818"/>
      <c r="R50" s="819"/>
      <c r="S50" s="819"/>
      <c r="T50" s="819"/>
      <c r="U50" s="819"/>
      <c r="V50" s="819"/>
      <c r="W50" s="819"/>
      <c r="X50" s="819"/>
      <c r="Y50" s="819"/>
      <c r="Z50" s="819"/>
      <c r="AA50" s="819"/>
      <c r="AB50" s="819"/>
      <c r="AC50" s="819"/>
      <c r="AD50" s="819"/>
      <c r="AE50" s="820"/>
      <c r="AF50" s="769"/>
      <c r="AG50" s="770"/>
      <c r="AH50" s="770"/>
      <c r="AI50" s="770"/>
      <c r="AJ50" s="771"/>
      <c r="AK50" s="822"/>
      <c r="AL50" s="819"/>
      <c r="AM50" s="819"/>
      <c r="AN50" s="819"/>
      <c r="AO50" s="819"/>
      <c r="AP50" s="819"/>
      <c r="AQ50" s="819"/>
      <c r="AR50" s="819"/>
      <c r="AS50" s="819"/>
      <c r="AT50" s="819"/>
      <c r="AU50" s="819"/>
      <c r="AV50" s="819"/>
      <c r="AW50" s="819"/>
      <c r="AX50" s="819"/>
      <c r="AY50" s="819"/>
      <c r="AZ50" s="821"/>
      <c r="BA50" s="821"/>
      <c r="BB50" s="821"/>
      <c r="BC50" s="821"/>
      <c r="BD50" s="821"/>
      <c r="BE50" s="815"/>
      <c r="BF50" s="815"/>
      <c r="BG50" s="815"/>
      <c r="BH50" s="815"/>
      <c r="BI50" s="816"/>
      <c r="BJ50" s="218"/>
      <c r="BK50" s="218"/>
      <c r="BL50" s="218"/>
      <c r="BM50" s="218"/>
      <c r="BN50" s="218"/>
      <c r="BO50" s="227"/>
      <c r="BP50" s="227"/>
      <c r="BQ50" s="224">
        <v>44</v>
      </c>
      <c r="BR50" s="225"/>
      <c r="BS50" s="756"/>
      <c r="BT50" s="757"/>
      <c r="BU50" s="757"/>
      <c r="BV50" s="757"/>
      <c r="BW50" s="757"/>
      <c r="BX50" s="757"/>
      <c r="BY50" s="757"/>
      <c r="BZ50" s="757"/>
      <c r="CA50" s="757"/>
      <c r="CB50" s="757"/>
      <c r="CC50" s="757"/>
      <c r="CD50" s="757"/>
      <c r="CE50" s="757"/>
      <c r="CF50" s="757"/>
      <c r="CG50" s="758"/>
      <c r="CH50" s="759"/>
      <c r="CI50" s="760"/>
      <c r="CJ50" s="760"/>
      <c r="CK50" s="760"/>
      <c r="CL50" s="761"/>
      <c r="CM50" s="759"/>
      <c r="CN50" s="760"/>
      <c r="CO50" s="760"/>
      <c r="CP50" s="760"/>
      <c r="CQ50" s="761"/>
      <c r="CR50" s="759"/>
      <c r="CS50" s="760"/>
      <c r="CT50" s="760"/>
      <c r="CU50" s="760"/>
      <c r="CV50" s="761"/>
      <c r="CW50" s="759"/>
      <c r="CX50" s="760"/>
      <c r="CY50" s="760"/>
      <c r="CZ50" s="760"/>
      <c r="DA50" s="761"/>
      <c r="DB50" s="759"/>
      <c r="DC50" s="760"/>
      <c r="DD50" s="760"/>
      <c r="DE50" s="760"/>
      <c r="DF50" s="761"/>
      <c r="DG50" s="759"/>
      <c r="DH50" s="760"/>
      <c r="DI50" s="760"/>
      <c r="DJ50" s="760"/>
      <c r="DK50" s="761"/>
      <c r="DL50" s="759"/>
      <c r="DM50" s="760"/>
      <c r="DN50" s="760"/>
      <c r="DO50" s="760"/>
      <c r="DP50" s="761"/>
      <c r="DQ50" s="759"/>
      <c r="DR50" s="760"/>
      <c r="DS50" s="760"/>
      <c r="DT50" s="760"/>
      <c r="DU50" s="761"/>
      <c r="DV50" s="756"/>
      <c r="DW50" s="757"/>
      <c r="DX50" s="757"/>
      <c r="DY50" s="757"/>
      <c r="DZ50" s="762"/>
      <c r="EA50" s="216"/>
    </row>
    <row r="51" spans="1:131" ht="26.25" customHeight="1" x14ac:dyDescent="0.2">
      <c r="A51" s="224">
        <v>24</v>
      </c>
      <c r="B51" s="763"/>
      <c r="C51" s="764"/>
      <c r="D51" s="764"/>
      <c r="E51" s="764"/>
      <c r="F51" s="764"/>
      <c r="G51" s="764"/>
      <c r="H51" s="764"/>
      <c r="I51" s="764"/>
      <c r="J51" s="764"/>
      <c r="K51" s="764"/>
      <c r="L51" s="764"/>
      <c r="M51" s="764"/>
      <c r="N51" s="764"/>
      <c r="O51" s="764"/>
      <c r="P51" s="765"/>
      <c r="Q51" s="818"/>
      <c r="R51" s="819"/>
      <c r="S51" s="819"/>
      <c r="T51" s="819"/>
      <c r="U51" s="819"/>
      <c r="V51" s="819"/>
      <c r="W51" s="819"/>
      <c r="X51" s="819"/>
      <c r="Y51" s="819"/>
      <c r="Z51" s="819"/>
      <c r="AA51" s="819"/>
      <c r="AB51" s="819"/>
      <c r="AC51" s="819"/>
      <c r="AD51" s="819"/>
      <c r="AE51" s="820"/>
      <c r="AF51" s="769"/>
      <c r="AG51" s="770"/>
      <c r="AH51" s="770"/>
      <c r="AI51" s="770"/>
      <c r="AJ51" s="771"/>
      <c r="AK51" s="822"/>
      <c r="AL51" s="819"/>
      <c r="AM51" s="819"/>
      <c r="AN51" s="819"/>
      <c r="AO51" s="819"/>
      <c r="AP51" s="819"/>
      <c r="AQ51" s="819"/>
      <c r="AR51" s="819"/>
      <c r="AS51" s="819"/>
      <c r="AT51" s="819"/>
      <c r="AU51" s="819"/>
      <c r="AV51" s="819"/>
      <c r="AW51" s="819"/>
      <c r="AX51" s="819"/>
      <c r="AY51" s="819"/>
      <c r="AZ51" s="821"/>
      <c r="BA51" s="821"/>
      <c r="BB51" s="821"/>
      <c r="BC51" s="821"/>
      <c r="BD51" s="821"/>
      <c r="BE51" s="815"/>
      <c r="BF51" s="815"/>
      <c r="BG51" s="815"/>
      <c r="BH51" s="815"/>
      <c r="BI51" s="816"/>
      <c r="BJ51" s="218"/>
      <c r="BK51" s="218"/>
      <c r="BL51" s="218"/>
      <c r="BM51" s="218"/>
      <c r="BN51" s="218"/>
      <c r="BO51" s="227"/>
      <c r="BP51" s="227"/>
      <c r="BQ51" s="224">
        <v>45</v>
      </c>
      <c r="BR51" s="225"/>
      <c r="BS51" s="756"/>
      <c r="BT51" s="757"/>
      <c r="BU51" s="757"/>
      <c r="BV51" s="757"/>
      <c r="BW51" s="757"/>
      <c r="BX51" s="757"/>
      <c r="BY51" s="757"/>
      <c r="BZ51" s="757"/>
      <c r="CA51" s="757"/>
      <c r="CB51" s="757"/>
      <c r="CC51" s="757"/>
      <c r="CD51" s="757"/>
      <c r="CE51" s="757"/>
      <c r="CF51" s="757"/>
      <c r="CG51" s="758"/>
      <c r="CH51" s="759"/>
      <c r="CI51" s="760"/>
      <c r="CJ51" s="760"/>
      <c r="CK51" s="760"/>
      <c r="CL51" s="761"/>
      <c r="CM51" s="759"/>
      <c r="CN51" s="760"/>
      <c r="CO51" s="760"/>
      <c r="CP51" s="760"/>
      <c r="CQ51" s="761"/>
      <c r="CR51" s="759"/>
      <c r="CS51" s="760"/>
      <c r="CT51" s="760"/>
      <c r="CU51" s="760"/>
      <c r="CV51" s="761"/>
      <c r="CW51" s="759"/>
      <c r="CX51" s="760"/>
      <c r="CY51" s="760"/>
      <c r="CZ51" s="760"/>
      <c r="DA51" s="761"/>
      <c r="DB51" s="759"/>
      <c r="DC51" s="760"/>
      <c r="DD51" s="760"/>
      <c r="DE51" s="760"/>
      <c r="DF51" s="761"/>
      <c r="DG51" s="759"/>
      <c r="DH51" s="760"/>
      <c r="DI51" s="760"/>
      <c r="DJ51" s="760"/>
      <c r="DK51" s="761"/>
      <c r="DL51" s="759"/>
      <c r="DM51" s="760"/>
      <c r="DN51" s="760"/>
      <c r="DO51" s="760"/>
      <c r="DP51" s="761"/>
      <c r="DQ51" s="759"/>
      <c r="DR51" s="760"/>
      <c r="DS51" s="760"/>
      <c r="DT51" s="760"/>
      <c r="DU51" s="761"/>
      <c r="DV51" s="756"/>
      <c r="DW51" s="757"/>
      <c r="DX51" s="757"/>
      <c r="DY51" s="757"/>
      <c r="DZ51" s="762"/>
      <c r="EA51" s="216"/>
    </row>
    <row r="52" spans="1:131" ht="26.25" customHeight="1" x14ac:dyDescent="0.2">
      <c r="A52" s="224">
        <v>25</v>
      </c>
      <c r="B52" s="763"/>
      <c r="C52" s="764"/>
      <c r="D52" s="764"/>
      <c r="E52" s="764"/>
      <c r="F52" s="764"/>
      <c r="G52" s="764"/>
      <c r="H52" s="764"/>
      <c r="I52" s="764"/>
      <c r="J52" s="764"/>
      <c r="K52" s="764"/>
      <c r="L52" s="764"/>
      <c r="M52" s="764"/>
      <c r="N52" s="764"/>
      <c r="O52" s="764"/>
      <c r="P52" s="765"/>
      <c r="Q52" s="818"/>
      <c r="R52" s="819"/>
      <c r="S52" s="819"/>
      <c r="T52" s="819"/>
      <c r="U52" s="819"/>
      <c r="V52" s="819"/>
      <c r="W52" s="819"/>
      <c r="X52" s="819"/>
      <c r="Y52" s="819"/>
      <c r="Z52" s="819"/>
      <c r="AA52" s="819"/>
      <c r="AB52" s="819"/>
      <c r="AC52" s="819"/>
      <c r="AD52" s="819"/>
      <c r="AE52" s="820"/>
      <c r="AF52" s="769"/>
      <c r="AG52" s="770"/>
      <c r="AH52" s="770"/>
      <c r="AI52" s="770"/>
      <c r="AJ52" s="771"/>
      <c r="AK52" s="822"/>
      <c r="AL52" s="819"/>
      <c r="AM52" s="819"/>
      <c r="AN52" s="819"/>
      <c r="AO52" s="819"/>
      <c r="AP52" s="819"/>
      <c r="AQ52" s="819"/>
      <c r="AR52" s="819"/>
      <c r="AS52" s="819"/>
      <c r="AT52" s="819"/>
      <c r="AU52" s="819"/>
      <c r="AV52" s="819"/>
      <c r="AW52" s="819"/>
      <c r="AX52" s="819"/>
      <c r="AY52" s="819"/>
      <c r="AZ52" s="821"/>
      <c r="BA52" s="821"/>
      <c r="BB52" s="821"/>
      <c r="BC52" s="821"/>
      <c r="BD52" s="821"/>
      <c r="BE52" s="815"/>
      <c r="BF52" s="815"/>
      <c r="BG52" s="815"/>
      <c r="BH52" s="815"/>
      <c r="BI52" s="816"/>
      <c r="BJ52" s="218"/>
      <c r="BK52" s="218"/>
      <c r="BL52" s="218"/>
      <c r="BM52" s="218"/>
      <c r="BN52" s="218"/>
      <c r="BO52" s="227"/>
      <c r="BP52" s="227"/>
      <c r="BQ52" s="224">
        <v>46</v>
      </c>
      <c r="BR52" s="225"/>
      <c r="BS52" s="756"/>
      <c r="BT52" s="757"/>
      <c r="BU52" s="757"/>
      <c r="BV52" s="757"/>
      <c r="BW52" s="757"/>
      <c r="BX52" s="757"/>
      <c r="BY52" s="757"/>
      <c r="BZ52" s="757"/>
      <c r="CA52" s="757"/>
      <c r="CB52" s="757"/>
      <c r="CC52" s="757"/>
      <c r="CD52" s="757"/>
      <c r="CE52" s="757"/>
      <c r="CF52" s="757"/>
      <c r="CG52" s="758"/>
      <c r="CH52" s="759"/>
      <c r="CI52" s="760"/>
      <c r="CJ52" s="760"/>
      <c r="CK52" s="760"/>
      <c r="CL52" s="761"/>
      <c r="CM52" s="759"/>
      <c r="CN52" s="760"/>
      <c r="CO52" s="760"/>
      <c r="CP52" s="760"/>
      <c r="CQ52" s="761"/>
      <c r="CR52" s="759"/>
      <c r="CS52" s="760"/>
      <c r="CT52" s="760"/>
      <c r="CU52" s="760"/>
      <c r="CV52" s="761"/>
      <c r="CW52" s="759"/>
      <c r="CX52" s="760"/>
      <c r="CY52" s="760"/>
      <c r="CZ52" s="760"/>
      <c r="DA52" s="761"/>
      <c r="DB52" s="759"/>
      <c r="DC52" s="760"/>
      <c r="DD52" s="760"/>
      <c r="DE52" s="760"/>
      <c r="DF52" s="761"/>
      <c r="DG52" s="759"/>
      <c r="DH52" s="760"/>
      <c r="DI52" s="760"/>
      <c r="DJ52" s="760"/>
      <c r="DK52" s="761"/>
      <c r="DL52" s="759"/>
      <c r="DM52" s="760"/>
      <c r="DN52" s="760"/>
      <c r="DO52" s="760"/>
      <c r="DP52" s="761"/>
      <c r="DQ52" s="759"/>
      <c r="DR52" s="760"/>
      <c r="DS52" s="760"/>
      <c r="DT52" s="760"/>
      <c r="DU52" s="761"/>
      <c r="DV52" s="756"/>
      <c r="DW52" s="757"/>
      <c r="DX52" s="757"/>
      <c r="DY52" s="757"/>
      <c r="DZ52" s="762"/>
      <c r="EA52" s="216"/>
    </row>
    <row r="53" spans="1:131" ht="26.25" customHeight="1" x14ac:dyDescent="0.2">
      <c r="A53" s="224">
        <v>26</v>
      </c>
      <c r="B53" s="763"/>
      <c r="C53" s="764"/>
      <c r="D53" s="764"/>
      <c r="E53" s="764"/>
      <c r="F53" s="764"/>
      <c r="G53" s="764"/>
      <c r="H53" s="764"/>
      <c r="I53" s="764"/>
      <c r="J53" s="764"/>
      <c r="K53" s="764"/>
      <c r="L53" s="764"/>
      <c r="M53" s="764"/>
      <c r="N53" s="764"/>
      <c r="O53" s="764"/>
      <c r="P53" s="765"/>
      <c r="Q53" s="818"/>
      <c r="R53" s="819"/>
      <c r="S53" s="819"/>
      <c r="T53" s="819"/>
      <c r="U53" s="819"/>
      <c r="V53" s="819"/>
      <c r="W53" s="819"/>
      <c r="X53" s="819"/>
      <c r="Y53" s="819"/>
      <c r="Z53" s="819"/>
      <c r="AA53" s="819"/>
      <c r="AB53" s="819"/>
      <c r="AC53" s="819"/>
      <c r="AD53" s="819"/>
      <c r="AE53" s="820"/>
      <c r="AF53" s="769"/>
      <c r="AG53" s="770"/>
      <c r="AH53" s="770"/>
      <c r="AI53" s="770"/>
      <c r="AJ53" s="771"/>
      <c r="AK53" s="822"/>
      <c r="AL53" s="819"/>
      <c r="AM53" s="819"/>
      <c r="AN53" s="819"/>
      <c r="AO53" s="819"/>
      <c r="AP53" s="819"/>
      <c r="AQ53" s="819"/>
      <c r="AR53" s="819"/>
      <c r="AS53" s="819"/>
      <c r="AT53" s="819"/>
      <c r="AU53" s="819"/>
      <c r="AV53" s="819"/>
      <c r="AW53" s="819"/>
      <c r="AX53" s="819"/>
      <c r="AY53" s="819"/>
      <c r="AZ53" s="821"/>
      <c r="BA53" s="821"/>
      <c r="BB53" s="821"/>
      <c r="BC53" s="821"/>
      <c r="BD53" s="821"/>
      <c r="BE53" s="815"/>
      <c r="BF53" s="815"/>
      <c r="BG53" s="815"/>
      <c r="BH53" s="815"/>
      <c r="BI53" s="816"/>
      <c r="BJ53" s="218"/>
      <c r="BK53" s="218"/>
      <c r="BL53" s="218"/>
      <c r="BM53" s="218"/>
      <c r="BN53" s="218"/>
      <c r="BO53" s="227"/>
      <c r="BP53" s="227"/>
      <c r="BQ53" s="224">
        <v>47</v>
      </c>
      <c r="BR53" s="225"/>
      <c r="BS53" s="756"/>
      <c r="BT53" s="757"/>
      <c r="BU53" s="757"/>
      <c r="BV53" s="757"/>
      <c r="BW53" s="757"/>
      <c r="BX53" s="757"/>
      <c r="BY53" s="757"/>
      <c r="BZ53" s="757"/>
      <c r="CA53" s="757"/>
      <c r="CB53" s="757"/>
      <c r="CC53" s="757"/>
      <c r="CD53" s="757"/>
      <c r="CE53" s="757"/>
      <c r="CF53" s="757"/>
      <c r="CG53" s="758"/>
      <c r="CH53" s="759"/>
      <c r="CI53" s="760"/>
      <c r="CJ53" s="760"/>
      <c r="CK53" s="760"/>
      <c r="CL53" s="761"/>
      <c r="CM53" s="759"/>
      <c r="CN53" s="760"/>
      <c r="CO53" s="760"/>
      <c r="CP53" s="760"/>
      <c r="CQ53" s="761"/>
      <c r="CR53" s="759"/>
      <c r="CS53" s="760"/>
      <c r="CT53" s="760"/>
      <c r="CU53" s="760"/>
      <c r="CV53" s="761"/>
      <c r="CW53" s="759"/>
      <c r="CX53" s="760"/>
      <c r="CY53" s="760"/>
      <c r="CZ53" s="760"/>
      <c r="DA53" s="761"/>
      <c r="DB53" s="759"/>
      <c r="DC53" s="760"/>
      <c r="DD53" s="760"/>
      <c r="DE53" s="760"/>
      <c r="DF53" s="761"/>
      <c r="DG53" s="759"/>
      <c r="DH53" s="760"/>
      <c r="DI53" s="760"/>
      <c r="DJ53" s="760"/>
      <c r="DK53" s="761"/>
      <c r="DL53" s="759"/>
      <c r="DM53" s="760"/>
      <c r="DN53" s="760"/>
      <c r="DO53" s="760"/>
      <c r="DP53" s="761"/>
      <c r="DQ53" s="759"/>
      <c r="DR53" s="760"/>
      <c r="DS53" s="760"/>
      <c r="DT53" s="760"/>
      <c r="DU53" s="761"/>
      <c r="DV53" s="756"/>
      <c r="DW53" s="757"/>
      <c r="DX53" s="757"/>
      <c r="DY53" s="757"/>
      <c r="DZ53" s="762"/>
      <c r="EA53" s="216"/>
    </row>
    <row r="54" spans="1:131" ht="26.25" customHeight="1" x14ac:dyDescent="0.2">
      <c r="A54" s="224">
        <v>27</v>
      </c>
      <c r="B54" s="763"/>
      <c r="C54" s="764"/>
      <c r="D54" s="764"/>
      <c r="E54" s="764"/>
      <c r="F54" s="764"/>
      <c r="G54" s="764"/>
      <c r="H54" s="764"/>
      <c r="I54" s="764"/>
      <c r="J54" s="764"/>
      <c r="K54" s="764"/>
      <c r="L54" s="764"/>
      <c r="M54" s="764"/>
      <c r="N54" s="764"/>
      <c r="O54" s="764"/>
      <c r="P54" s="765"/>
      <c r="Q54" s="818"/>
      <c r="R54" s="819"/>
      <c r="S54" s="819"/>
      <c r="T54" s="819"/>
      <c r="U54" s="819"/>
      <c r="V54" s="819"/>
      <c r="W54" s="819"/>
      <c r="X54" s="819"/>
      <c r="Y54" s="819"/>
      <c r="Z54" s="819"/>
      <c r="AA54" s="819"/>
      <c r="AB54" s="819"/>
      <c r="AC54" s="819"/>
      <c r="AD54" s="819"/>
      <c r="AE54" s="820"/>
      <c r="AF54" s="769"/>
      <c r="AG54" s="770"/>
      <c r="AH54" s="770"/>
      <c r="AI54" s="770"/>
      <c r="AJ54" s="771"/>
      <c r="AK54" s="822"/>
      <c r="AL54" s="819"/>
      <c r="AM54" s="819"/>
      <c r="AN54" s="819"/>
      <c r="AO54" s="819"/>
      <c r="AP54" s="819"/>
      <c r="AQ54" s="819"/>
      <c r="AR54" s="819"/>
      <c r="AS54" s="819"/>
      <c r="AT54" s="819"/>
      <c r="AU54" s="819"/>
      <c r="AV54" s="819"/>
      <c r="AW54" s="819"/>
      <c r="AX54" s="819"/>
      <c r="AY54" s="819"/>
      <c r="AZ54" s="821"/>
      <c r="BA54" s="821"/>
      <c r="BB54" s="821"/>
      <c r="BC54" s="821"/>
      <c r="BD54" s="821"/>
      <c r="BE54" s="815"/>
      <c r="BF54" s="815"/>
      <c r="BG54" s="815"/>
      <c r="BH54" s="815"/>
      <c r="BI54" s="816"/>
      <c r="BJ54" s="218"/>
      <c r="BK54" s="218"/>
      <c r="BL54" s="218"/>
      <c r="BM54" s="218"/>
      <c r="BN54" s="218"/>
      <c r="BO54" s="227"/>
      <c r="BP54" s="227"/>
      <c r="BQ54" s="224">
        <v>48</v>
      </c>
      <c r="BR54" s="225"/>
      <c r="BS54" s="756"/>
      <c r="BT54" s="757"/>
      <c r="BU54" s="757"/>
      <c r="BV54" s="757"/>
      <c r="BW54" s="757"/>
      <c r="BX54" s="757"/>
      <c r="BY54" s="757"/>
      <c r="BZ54" s="757"/>
      <c r="CA54" s="757"/>
      <c r="CB54" s="757"/>
      <c r="CC54" s="757"/>
      <c r="CD54" s="757"/>
      <c r="CE54" s="757"/>
      <c r="CF54" s="757"/>
      <c r="CG54" s="758"/>
      <c r="CH54" s="759"/>
      <c r="CI54" s="760"/>
      <c r="CJ54" s="760"/>
      <c r="CK54" s="760"/>
      <c r="CL54" s="761"/>
      <c r="CM54" s="759"/>
      <c r="CN54" s="760"/>
      <c r="CO54" s="760"/>
      <c r="CP54" s="760"/>
      <c r="CQ54" s="761"/>
      <c r="CR54" s="759"/>
      <c r="CS54" s="760"/>
      <c r="CT54" s="760"/>
      <c r="CU54" s="760"/>
      <c r="CV54" s="761"/>
      <c r="CW54" s="759"/>
      <c r="CX54" s="760"/>
      <c r="CY54" s="760"/>
      <c r="CZ54" s="760"/>
      <c r="DA54" s="761"/>
      <c r="DB54" s="759"/>
      <c r="DC54" s="760"/>
      <c r="DD54" s="760"/>
      <c r="DE54" s="760"/>
      <c r="DF54" s="761"/>
      <c r="DG54" s="759"/>
      <c r="DH54" s="760"/>
      <c r="DI54" s="760"/>
      <c r="DJ54" s="760"/>
      <c r="DK54" s="761"/>
      <c r="DL54" s="759"/>
      <c r="DM54" s="760"/>
      <c r="DN54" s="760"/>
      <c r="DO54" s="760"/>
      <c r="DP54" s="761"/>
      <c r="DQ54" s="759"/>
      <c r="DR54" s="760"/>
      <c r="DS54" s="760"/>
      <c r="DT54" s="760"/>
      <c r="DU54" s="761"/>
      <c r="DV54" s="756"/>
      <c r="DW54" s="757"/>
      <c r="DX54" s="757"/>
      <c r="DY54" s="757"/>
      <c r="DZ54" s="762"/>
      <c r="EA54" s="216"/>
    </row>
    <row r="55" spans="1:131" ht="26.25" customHeight="1" x14ac:dyDescent="0.2">
      <c r="A55" s="224">
        <v>28</v>
      </c>
      <c r="B55" s="763"/>
      <c r="C55" s="764"/>
      <c r="D55" s="764"/>
      <c r="E55" s="764"/>
      <c r="F55" s="764"/>
      <c r="G55" s="764"/>
      <c r="H55" s="764"/>
      <c r="I55" s="764"/>
      <c r="J55" s="764"/>
      <c r="K55" s="764"/>
      <c r="L55" s="764"/>
      <c r="M55" s="764"/>
      <c r="N55" s="764"/>
      <c r="O55" s="764"/>
      <c r="P55" s="765"/>
      <c r="Q55" s="818"/>
      <c r="R55" s="819"/>
      <c r="S55" s="819"/>
      <c r="T55" s="819"/>
      <c r="U55" s="819"/>
      <c r="V55" s="819"/>
      <c r="W55" s="819"/>
      <c r="X55" s="819"/>
      <c r="Y55" s="819"/>
      <c r="Z55" s="819"/>
      <c r="AA55" s="819"/>
      <c r="AB55" s="819"/>
      <c r="AC55" s="819"/>
      <c r="AD55" s="819"/>
      <c r="AE55" s="820"/>
      <c r="AF55" s="769"/>
      <c r="AG55" s="770"/>
      <c r="AH55" s="770"/>
      <c r="AI55" s="770"/>
      <c r="AJ55" s="771"/>
      <c r="AK55" s="822"/>
      <c r="AL55" s="819"/>
      <c r="AM55" s="819"/>
      <c r="AN55" s="819"/>
      <c r="AO55" s="819"/>
      <c r="AP55" s="819"/>
      <c r="AQ55" s="819"/>
      <c r="AR55" s="819"/>
      <c r="AS55" s="819"/>
      <c r="AT55" s="819"/>
      <c r="AU55" s="819"/>
      <c r="AV55" s="819"/>
      <c r="AW55" s="819"/>
      <c r="AX55" s="819"/>
      <c r="AY55" s="819"/>
      <c r="AZ55" s="821"/>
      <c r="BA55" s="821"/>
      <c r="BB55" s="821"/>
      <c r="BC55" s="821"/>
      <c r="BD55" s="821"/>
      <c r="BE55" s="815"/>
      <c r="BF55" s="815"/>
      <c r="BG55" s="815"/>
      <c r="BH55" s="815"/>
      <c r="BI55" s="816"/>
      <c r="BJ55" s="218"/>
      <c r="BK55" s="218"/>
      <c r="BL55" s="218"/>
      <c r="BM55" s="218"/>
      <c r="BN55" s="218"/>
      <c r="BO55" s="227"/>
      <c r="BP55" s="227"/>
      <c r="BQ55" s="224">
        <v>49</v>
      </c>
      <c r="BR55" s="225"/>
      <c r="BS55" s="756"/>
      <c r="BT55" s="757"/>
      <c r="BU55" s="757"/>
      <c r="BV55" s="757"/>
      <c r="BW55" s="757"/>
      <c r="BX55" s="757"/>
      <c r="BY55" s="757"/>
      <c r="BZ55" s="757"/>
      <c r="CA55" s="757"/>
      <c r="CB55" s="757"/>
      <c r="CC55" s="757"/>
      <c r="CD55" s="757"/>
      <c r="CE55" s="757"/>
      <c r="CF55" s="757"/>
      <c r="CG55" s="758"/>
      <c r="CH55" s="759"/>
      <c r="CI55" s="760"/>
      <c r="CJ55" s="760"/>
      <c r="CK55" s="760"/>
      <c r="CL55" s="761"/>
      <c r="CM55" s="759"/>
      <c r="CN55" s="760"/>
      <c r="CO55" s="760"/>
      <c r="CP55" s="760"/>
      <c r="CQ55" s="761"/>
      <c r="CR55" s="759"/>
      <c r="CS55" s="760"/>
      <c r="CT55" s="760"/>
      <c r="CU55" s="760"/>
      <c r="CV55" s="761"/>
      <c r="CW55" s="759"/>
      <c r="CX55" s="760"/>
      <c r="CY55" s="760"/>
      <c r="CZ55" s="760"/>
      <c r="DA55" s="761"/>
      <c r="DB55" s="759"/>
      <c r="DC55" s="760"/>
      <c r="DD55" s="760"/>
      <c r="DE55" s="760"/>
      <c r="DF55" s="761"/>
      <c r="DG55" s="759"/>
      <c r="DH55" s="760"/>
      <c r="DI55" s="760"/>
      <c r="DJ55" s="760"/>
      <c r="DK55" s="761"/>
      <c r="DL55" s="759"/>
      <c r="DM55" s="760"/>
      <c r="DN55" s="760"/>
      <c r="DO55" s="760"/>
      <c r="DP55" s="761"/>
      <c r="DQ55" s="759"/>
      <c r="DR55" s="760"/>
      <c r="DS55" s="760"/>
      <c r="DT55" s="760"/>
      <c r="DU55" s="761"/>
      <c r="DV55" s="756"/>
      <c r="DW55" s="757"/>
      <c r="DX55" s="757"/>
      <c r="DY55" s="757"/>
      <c r="DZ55" s="762"/>
      <c r="EA55" s="216"/>
    </row>
    <row r="56" spans="1:131" ht="26.25" customHeight="1" x14ac:dyDescent="0.2">
      <c r="A56" s="224">
        <v>29</v>
      </c>
      <c r="B56" s="763"/>
      <c r="C56" s="764"/>
      <c r="D56" s="764"/>
      <c r="E56" s="764"/>
      <c r="F56" s="764"/>
      <c r="G56" s="764"/>
      <c r="H56" s="764"/>
      <c r="I56" s="764"/>
      <c r="J56" s="764"/>
      <c r="K56" s="764"/>
      <c r="L56" s="764"/>
      <c r="M56" s="764"/>
      <c r="N56" s="764"/>
      <c r="O56" s="764"/>
      <c r="P56" s="765"/>
      <c r="Q56" s="818"/>
      <c r="R56" s="819"/>
      <c r="S56" s="819"/>
      <c r="T56" s="819"/>
      <c r="U56" s="819"/>
      <c r="V56" s="819"/>
      <c r="W56" s="819"/>
      <c r="X56" s="819"/>
      <c r="Y56" s="819"/>
      <c r="Z56" s="819"/>
      <c r="AA56" s="819"/>
      <c r="AB56" s="819"/>
      <c r="AC56" s="819"/>
      <c r="AD56" s="819"/>
      <c r="AE56" s="820"/>
      <c r="AF56" s="769"/>
      <c r="AG56" s="770"/>
      <c r="AH56" s="770"/>
      <c r="AI56" s="770"/>
      <c r="AJ56" s="771"/>
      <c r="AK56" s="822"/>
      <c r="AL56" s="819"/>
      <c r="AM56" s="819"/>
      <c r="AN56" s="819"/>
      <c r="AO56" s="819"/>
      <c r="AP56" s="819"/>
      <c r="AQ56" s="819"/>
      <c r="AR56" s="819"/>
      <c r="AS56" s="819"/>
      <c r="AT56" s="819"/>
      <c r="AU56" s="819"/>
      <c r="AV56" s="819"/>
      <c r="AW56" s="819"/>
      <c r="AX56" s="819"/>
      <c r="AY56" s="819"/>
      <c r="AZ56" s="821"/>
      <c r="BA56" s="821"/>
      <c r="BB56" s="821"/>
      <c r="BC56" s="821"/>
      <c r="BD56" s="821"/>
      <c r="BE56" s="815"/>
      <c r="BF56" s="815"/>
      <c r="BG56" s="815"/>
      <c r="BH56" s="815"/>
      <c r="BI56" s="816"/>
      <c r="BJ56" s="218"/>
      <c r="BK56" s="218"/>
      <c r="BL56" s="218"/>
      <c r="BM56" s="218"/>
      <c r="BN56" s="218"/>
      <c r="BO56" s="227"/>
      <c r="BP56" s="227"/>
      <c r="BQ56" s="224">
        <v>50</v>
      </c>
      <c r="BR56" s="225"/>
      <c r="BS56" s="756"/>
      <c r="BT56" s="757"/>
      <c r="BU56" s="757"/>
      <c r="BV56" s="757"/>
      <c r="BW56" s="757"/>
      <c r="BX56" s="757"/>
      <c r="BY56" s="757"/>
      <c r="BZ56" s="757"/>
      <c r="CA56" s="757"/>
      <c r="CB56" s="757"/>
      <c r="CC56" s="757"/>
      <c r="CD56" s="757"/>
      <c r="CE56" s="757"/>
      <c r="CF56" s="757"/>
      <c r="CG56" s="758"/>
      <c r="CH56" s="759"/>
      <c r="CI56" s="760"/>
      <c r="CJ56" s="760"/>
      <c r="CK56" s="760"/>
      <c r="CL56" s="761"/>
      <c r="CM56" s="759"/>
      <c r="CN56" s="760"/>
      <c r="CO56" s="760"/>
      <c r="CP56" s="760"/>
      <c r="CQ56" s="761"/>
      <c r="CR56" s="759"/>
      <c r="CS56" s="760"/>
      <c r="CT56" s="760"/>
      <c r="CU56" s="760"/>
      <c r="CV56" s="761"/>
      <c r="CW56" s="759"/>
      <c r="CX56" s="760"/>
      <c r="CY56" s="760"/>
      <c r="CZ56" s="760"/>
      <c r="DA56" s="761"/>
      <c r="DB56" s="759"/>
      <c r="DC56" s="760"/>
      <c r="DD56" s="760"/>
      <c r="DE56" s="760"/>
      <c r="DF56" s="761"/>
      <c r="DG56" s="759"/>
      <c r="DH56" s="760"/>
      <c r="DI56" s="760"/>
      <c r="DJ56" s="760"/>
      <c r="DK56" s="761"/>
      <c r="DL56" s="759"/>
      <c r="DM56" s="760"/>
      <c r="DN56" s="760"/>
      <c r="DO56" s="760"/>
      <c r="DP56" s="761"/>
      <c r="DQ56" s="759"/>
      <c r="DR56" s="760"/>
      <c r="DS56" s="760"/>
      <c r="DT56" s="760"/>
      <c r="DU56" s="761"/>
      <c r="DV56" s="756"/>
      <c r="DW56" s="757"/>
      <c r="DX56" s="757"/>
      <c r="DY56" s="757"/>
      <c r="DZ56" s="762"/>
      <c r="EA56" s="216"/>
    </row>
    <row r="57" spans="1:131" ht="26.25" customHeight="1" x14ac:dyDescent="0.2">
      <c r="A57" s="224">
        <v>30</v>
      </c>
      <c r="B57" s="763"/>
      <c r="C57" s="764"/>
      <c r="D57" s="764"/>
      <c r="E57" s="764"/>
      <c r="F57" s="764"/>
      <c r="G57" s="764"/>
      <c r="H57" s="764"/>
      <c r="I57" s="764"/>
      <c r="J57" s="764"/>
      <c r="K57" s="764"/>
      <c r="L57" s="764"/>
      <c r="M57" s="764"/>
      <c r="N57" s="764"/>
      <c r="O57" s="764"/>
      <c r="P57" s="765"/>
      <c r="Q57" s="818"/>
      <c r="R57" s="819"/>
      <c r="S57" s="819"/>
      <c r="T57" s="819"/>
      <c r="U57" s="819"/>
      <c r="V57" s="819"/>
      <c r="W57" s="819"/>
      <c r="X57" s="819"/>
      <c r="Y57" s="819"/>
      <c r="Z57" s="819"/>
      <c r="AA57" s="819"/>
      <c r="AB57" s="819"/>
      <c r="AC57" s="819"/>
      <c r="AD57" s="819"/>
      <c r="AE57" s="820"/>
      <c r="AF57" s="769"/>
      <c r="AG57" s="770"/>
      <c r="AH57" s="770"/>
      <c r="AI57" s="770"/>
      <c r="AJ57" s="771"/>
      <c r="AK57" s="822"/>
      <c r="AL57" s="819"/>
      <c r="AM57" s="819"/>
      <c r="AN57" s="819"/>
      <c r="AO57" s="819"/>
      <c r="AP57" s="819"/>
      <c r="AQ57" s="819"/>
      <c r="AR57" s="819"/>
      <c r="AS57" s="819"/>
      <c r="AT57" s="819"/>
      <c r="AU57" s="819"/>
      <c r="AV57" s="819"/>
      <c r="AW57" s="819"/>
      <c r="AX57" s="819"/>
      <c r="AY57" s="819"/>
      <c r="AZ57" s="821"/>
      <c r="BA57" s="821"/>
      <c r="BB57" s="821"/>
      <c r="BC57" s="821"/>
      <c r="BD57" s="821"/>
      <c r="BE57" s="815"/>
      <c r="BF57" s="815"/>
      <c r="BG57" s="815"/>
      <c r="BH57" s="815"/>
      <c r="BI57" s="816"/>
      <c r="BJ57" s="218"/>
      <c r="BK57" s="218"/>
      <c r="BL57" s="218"/>
      <c r="BM57" s="218"/>
      <c r="BN57" s="218"/>
      <c r="BO57" s="227"/>
      <c r="BP57" s="227"/>
      <c r="BQ57" s="224">
        <v>51</v>
      </c>
      <c r="BR57" s="225"/>
      <c r="BS57" s="756"/>
      <c r="BT57" s="757"/>
      <c r="BU57" s="757"/>
      <c r="BV57" s="757"/>
      <c r="BW57" s="757"/>
      <c r="BX57" s="757"/>
      <c r="BY57" s="757"/>
      <c r="BZ57" s="757"/>
      <c r="CA57" s="757"/>
      <c r="CB57" s="757"/>
      <c r="CC57" s="757"/>
      <c r="CD57" s="757"/>
      <c r="CE57" s="757"/>
      <c r="CF57" s="757"/>
      <c r="CG57" s="758"/>
      <c r="CH57" s="759"/>
      <c r="CI57" s="760"/>
      <c r="CJ57" s="760"/>
      <c r="CK57" s="760"/>
      <c r="CL57" s="761"/>
      <c r="CM57" s="759"/>
      <c r="CN57" s="760"/>
      <c r="CO57" s="760"/>
      <c r="CP57" s="760"/>
      <c r="CQ57" s="761"/>
      <c r="CR57" s="759"/>
      <c r="CS57" s="760"/>
      <c r="CT57" s="760"/>
      <c r="CU57" s="760"/>
      <c r="CV57" s="761"/>
      <c r="CW57" s="759"/>
      <c r="CX57" s="760"/>
      <c r="CY57" s="760"/>
      <c r="CZ57" s="760"/>
      <c r="DA57" s="761"/>
      <c r="DB57" s="759"/>
      <c r="DC57" s="760"/>
      <c r="DD57" s="760"/>
      <c r="DE57" s="760"/>
      <c r="DF57" s="761"/>
      <c r="DG57" s="759"/>
      <c r="DH57" s="760"/>
      <c r="DI57" s="760"/>
      <c r="DJ57" s="760"/>
      <c r="DK57" s="761"/>
      <c r="DL57" s="759"/>
      <c r="DM57" s="760"/>
      <c r="DN57" s="760"/>
      <c r="DO57" s="760"/>
      <c r="DP57" s="761"/>
      <c r="DQ57" s="759"/>
      <c r="DR57" s="760"/>
      <c r="DS57" s="760"/>
      <c r="DT57" s="760"/>
      <c r="DU57" s="761"/>
      <c r="DV57" s="756"/>
      <c r="DW57" s="757"/>
      <c r="DX57" s="757"/>
      <c r="DY57" s="757"/>
      <c r="DZ57" s="762"/>
      <c r="EA57" s="216"/>
    </row>
    <row r="58" spans="1:131" ht="26.25" customHeight="1" x14ac:dyDescent="0.2">
      <c r="A58" s="224">
        <v>31</v>
      </c>
      <c r="B58" s="763"/>
      <c r="C58" s="764"/>
      <c r="D58" s="764"/>
      <c r="E58" s="764"/>
      <c r="F58" s="764"/>
      <c r="G58" s="764"/>
      <c r="H58" s="764"/>
      <c r="I58" s="764"/>
      <c r="J58" s="764"/>
      <c r="K58" s="764"/>
      <c r="L58" s="764"/>
      <c r="M58" s="764"/>
      <c r="N58" s="764"/>
      <c r="O58" s="764"/>
      <c r="P58" s="765"/>
      <c r="Q58" s="818"/>
      <c r="R58" s="819"/>
      <c r="S58" s="819"/>
      <c r="T58" s="819"/>
      <c r="U58" s="819"/>
      <c r="V58" s="819"/>
      <c r="W58" s="819"/>
      <c r="X58" s="819"/>
      <c r="Y58" s="819"/>
      <c r="Z58" s="819"/>
      <c r="AA58" s="819"/>
      <c r="AB58" s="819"/>
      <c r="AC58" s="819"/>
      <c r="AD58" s="819"/>
      <c r="AE58" s="820"/>
      <c r="AF58" s="769"/>
      <c r="AG58" s="770"/>
      <c r="AH58" s="770"/>
      <c r="AI58" s="770"/>
      <c r="AJ58" s="771"/>
      <c r="AK58" s="822"/>
      <c r="AL58" s="819"/>
      <c r="AM58" s="819"/>
      <c r="AN58" s="819"/>
      <c r="AO58" s="819"/>
      <c r="AP58" s="819"/>
      <c r="AQ58" s="819"/>
      <c r="AR58" s="819"/>
      <c r="AS58" s="819"/>
      <c r="AT58" s="819"/>
      <c r="AU58" s="819"/>
      <c r="AV58" s="819"/>
      <c r="AW58" s="819"/>
      <c r="AX58" s="819"/>
      <c r="AY58" s="819"/>
      <c r="AZ58" s="821"/>
      <c r="BA58" s="821"/>
      <c r="BB58" s="821"/>
      <c r="BC58" s="821"/>
      <c r="BD58" s="821"/>
      <c r="BE58" s="815"/>
      <c r="BF58" s="815"/>
      <c r="BG58" s="815"/>
      <c r="BH58" s="815"/>
      <c r="BI58" s="816"/>
      <c r="BJ58" s="218"/>
      <c r="BK58" s="218"/>
      <c r="BL58" s="218"/>
      <c r="BM58" s="218"/>
      <c r="BN58" s="218"/>
      <c r="BO58" s="227"/>
      <c r="BP58" s="227"/>
      <c r="BQ58" s="224">
        <v>52</v>
      </c>
      <c r="BR58" s="225"/>
      <c r="BS58" s="756"/>
      <c r="BT58" s="757"/>
      <c r="BU58" s="757"/>
      <c r="BV58" s="757"/>
      <c r="BW58" s="757"/>
      <c r="BX58" s="757"/>
      <c r="BY58" s="757"/>
      <c r="BZ58" s="757"/>
      <c r="CA58" s="757"/>
      <c r="CB58" s="757"/>
      <c r="CC58" s="757"/>
      <c r="CD58" s="757"/>
      <c r="CE58" s="757"/>
      <c r="CF58" s="757"/>
      <c r="CG58" s="758"/>
      <c r="CH58" s="759"/>
      <c r="CI58" s="760"/>
      <c r="CJ58" s="760"/>
      <c r="CK58" s="760"/>
      <c r="CL58" s="761"/>
      <c r="CM58" s="759"/>
      <c r="CN58" s="760"/>
      <c r="CO58" s="760"/>
      <c r="CP58" s="760"/>
      <c r="CQ58" s="761"/>
      <c r="CR58" s="759"/>
      <c r="CS58" s="760"/>
      <c r="CT58" s="760"/>
      <c r="CU58" s="760"/>
      <c r="CV58" s="761"/>
      <c r="CW58" s="759"/>
      <c r="CX58" s="760"/>
      <c r="CY58" s="760"/>
      <c r="CZ58" s="760"/>
      <c r="DA58" s="761"/>
      <c r="DB58" s="759"/>
      <c r="DC58" s="760"/>
      <c r="DD58" s="760"/>
      <c r="DE58" s="760"/>
      <c r="DF58" s="761"/>
      <c r="DG58" s="759"/>
      <c r="DH58" s="760"/>
      <c r="DI58" s="760"/>
      <c r="DJ58" s="760"/>
      <c r="DK58" s="761"/>
      <c r="DL58" s="759"/>
      <c r="DM58" s="760"/>
      <c r="DN58" s="760"/>
      <c r="DO58" s="760"/>
      <c r="DP58" s="761"/>
      <c r="DQ58" s="759"/>
      <c r="DR58" s="760"/>
      <c r="DS58" s="760"/>
      <c r="DT58" s="760"/>
      <c r="DU58" s="761"/>
      <c r="DV58" s="756"/>
      <c r="DW58" s="757"/>
      <c r="DX58" s="757"/>
      <c r="DY58" s="757"/>
      <c r="DZ58" s="762"/>
      <c r="EA58" s="216"/>
    </row>
    <row r="59" spans="1:131" ht="26.25" customHeight="1" x14ac:dyDescent="0.2">
      <c r="A59" s="224">
        <v>32</v>
      </c>
      <c r="B59" s="763"/>
      <c r="C59" s="764"/>
      <c r="D59" s="764"/>
      <c r="E59" s="764"/>
      <c r="F59" s="764"/>
      <c r="G59" s="764"/>
      <c r="H59" s="764"/>
      <c r="I59" s="764"/>
      <c r="J59" s="764"/>
      <c r="K59" s="764"/>
      <c r="L59" s="764"/>
      <c r="M59" s="764"/>
      <c r="N59" s="764"/>
      <c r="O59" s="764"/>
      <c r="P59" s="765"/>
      <c r="Q59" s="818"/>
      <c r="R59" s="819"/>
      <c r="S59" s="819"/>
      <c r="T59" s="819"/>
      <c r="U59" s="819"/>
      <c r="V59" s="819"/>
      <c r="W59" s="819"/>
      <c r="X59" s="819"/>
      <c r="Y59" s="819"/>
      <c r="Z59" s="819"/>
      <c r="AA59" s="819"/>
      <c r="AB59" s="819"/>
      <c r="AC59" s="819"/>
      <c r="AD59" s="819"/>
      <c r="AE59" s="820"/>
      <c r="AF59" s="769"/>
      <c r="AG59" s="770"/>
      <c r="AH59" s="770"/>
      <c r="AI59" s="770"/>
      <c r="AJ59" s="771"/>
      <c r="AK59" s="822"/>
      <c r="AL59" s="819"/>
      <c r="AM59" s="819"/>
      <c r="AN59" s="819"/>
      <c r="AO59" s="819"/>
      <c r="AP59" s="819"/>
      <c r="AQ59" s="819"/>
      <c r="AR59" s="819"/>
      <c r="AS59" s="819"/>
      <c r="AT59" s="819"/>
      <c r="AU59" s="819"/>
      <c r="AV59" s="819"/>
      <c r="AW59" s="819"/>
      <c r="AX59" s="819"/>
      <c r="AY59" s="819"/>
      <c r="AZ59" s="821"/>
      <c r="BA59" s="821"/>
      <c r="BB59" s="821"/>
      <c r="BC59" s="821"/>
      <c r="BD59" s="821"/>
      <c r="BE59" s="815"/>
      <c r="BF59" s="815"/>
      <c r="BG59" s="815"/>
      <c r="BH59" s="815"/>
      <c r="BI59" s="816"/>
      <c r="BJ59" s="218"/>
      <c r="BK59" s="218"/>
      <c r="BL59" s="218"/>
      <c r="BM59" s="218"/>
      <c r="BN59" s="218"/>
      <c r="BO59" s="227"/>
      <c r="BP59" s="227"/>
      <c r="BQ59" s="224">
        <v>53</v>
      </c>
      <c r="BR59" s="225"/>
      <c r="BS59" s="756"/>
      <c r="BT59" s="757"/>
      <c r="BU59" s="757"/>
      <c r="BV59" s="757"/>
      <c r="BW59" s="757"/>
      <c r="BX59" s="757"/>
      <c r="BY59" s="757"/>
      <c r="BZ59" s="757"/>
      <c r="CA59" s="757"/>
      <c r="CB59" s="757"/>
      <c r="CC59" s="757"/>
      <c r="CD59" s="757"/>
      <c r="CE59" s="757"/>
      <c r="CF59" s="757"/>
      <c r="CG59" s="758"/>
      <c r="CH59" s="759"/>
      <c r="CI59" s="760"/>
      <c r="CJ59" s="760"/>
      <c r="CK59" s="760"/>
      <c r="CL59" s="761"/>
      <c r="CM59" s="759"/>
      <c r="CN59" s="760"/>
      <c r="CO59" s="760"/>
      <c r="CP59" s="760"/>
      <c r="CQ59" s="761"/>
      <c r="CR59" s="759"/>
      <c r="CS59" s="760"/>
      <c r="CT59" s="760"/>
      <c r="CU59" s="760"/>
      <c r="CV59" s="761"/>
      <c r="CW59" s="759"/>
      <c r="CX59" s="760"/>
      <c r="CY59" s="760"/>
      <c r="CZ59" s="760"/>
      <c r="DA59" s="761"/>
      <c r="DB59" s="759"/>
      <c r="DC59" s="760"/>
      <c r="DD59" s="760"/>
      <c r="DE59" s="760"/>
      <c r="DF59" s="761"/>
      <c r="DG59" s="759"/>
      <c r="DH59" s="760"/>
      <c r="DI59" s="760"/>
      <c r="DJ59" s="760"/>
      <c r="DK59" s="761"/>
      <c r="DL59" s="759"/>
      <c r="DM59" s="760"/>
      <c r="DN59" s="760"/>
      <c r="DO59" s="760"/>
      <c r="DP59" s="761"/>
      <c r="DQ59" s="759"/>
      <c r="DR59" s="760"/>
      <c r="DS59" s="760"/>
      <c r="DT59" s="760"/>
      <c r="DU59" s="761"/>
      <c r="DV59" s="756"/>
      <c r="DW59" s="757"/>
      <c r="DX59" s="757"/>
      <c r="DY59" s="757"/>
      <c r="DZ59" s="762"/>
      <c r="EA59" s="216"/>
    </row>
    <row r="60" spans="1:131" ht="26.25" customHeight="1" x14ac:dyDescent="0.2">
      <c r="A60" s="224">
        <v>33</v>
      </c>
      <c r="B60" s="763"/>
      <c r="C60" s="764"/>
      <c r="D60" s="764"/>
      <c r="E60" s="764"/>
      <c r="F60" s="764"/>
      <c r="G60" s="764"/>
      <c r="H60" s="764"/>
      <c r="I60" s="764"/>
      <c r="J60" s="764"/>
      <c r="K60" s="764"/>
      <c r="L60" s="764"/>
      <c r="M60" s="764"/>
      <c r="N60" s="764"/>
      <c r="O60" s="764"/>
      <c r="P60" s="765"/>
      <c r="Q60" s="818"/>
      <c r="R60" s="819"/>
      <c r="S60" s="819"/>
      <c r="T60" s="819"/>
      <c r="U60" s="819"/>
      <c r="V60" s="819"/>
      <c r="W60" s="819"/>
      <c r="X60" s="819"/>
      <c r="Y60" s="819"/>
      <c r="Z60" s="819"/>
      <c r="AA60" s="819"/>
      <c r="AB60" s="819"/>
      <c r="AC60" s="819"/>
      <c r="AD60" s="819"/>
      <c r="AE60" s="820"/>
      <c r="AF60" s="769"/>
      <c r="AG60" s="770"/>
      <c r="AH60" s="770"/>
      <c r="AI60" s="770"/>
      <c r="AJ60" s="771"/>
      <c r="AK60" s="822"/>
      <c r="AL60" s="819"/>
      <c r="AM60" s="819"/>
      <c r="AN60" s="819"/>
      <c r="AO60" s="819"/>
      <c r="AP60" s="819"/>
      <c r="AQ60" s="819"/>
      <c r="AR60" s="819"/>
      <c r="AS60" s="819"/>
      <c r="AT60" s="819"/>
      <c r="AU60" s="819"/>
      <c r="AV60" s="819"/>
      <c r="AW60" s="819"/>
      <c r="AX60" s="819"/>
      <c r="AY60" s="819"/>
      <c r="AZ60" s="821"/>
      <c r="BA60" s="821"/>
      <c r="BB60" s="821"/>
      <c r="BC60" s="821"/>
      <c r="BD60" s="821"/>
      <c r="BE60" s="815"/>
      <c r="BF60" s="815"/>
      <c r="BG60" s="815"/>
      <c r="BH60" s="815"/>
      <c r="BI60" s="816"/>
      <c r="BJ60" s="218"/>
      <c r="BK60" s="218"/>
      <c r="BL60" s="218"/>
      <c r="BM60" s="218"/>
      <c r="BN60" s="218"/>
      <c r="BO60" s="227"/>
      <c r="BP60" s="227"/>
      <c r="BQ60" s="224">
        <v>54</v>
      </c>
      <c r="BR60" s="225"/>
      <c r="BS60" s="756"/>
      <c r="BT60" s="757"/>
      <c r="BU60" s="757"/>
      <c r="BV60" s="757"/>
      <c r="BW60" s="757"/>
      <c r="BX60" s="757"/>
      <c r="BY60" s="757"/>
      <c r="BZ60" s="757"/>
      <c r="CA60" s="757"/>
      <c r="CB60" s="757"/>
      <c r="CC60" s="757"/>
      <c r="CD60" s="757"/>
      <c r="CE60" s="757"/>
      <c r="CF60" s="757"/>
      <c r="CG60" s="758"/>
      <c r="CH60" s="759"/>
      <c r="CI60" s="760"/>
      <c r="CJ60" s="760"/>
      <c r="CK60" s="760"/>
      <c r="CL60" s="761"/>
      <c r="CM60" s="759"/>
      <c r="CN60" s="760"/>
      <c r="CO60" s="760"/>
      <c r="CP60" s="760"/>
      <c r="CQ60" s="761"/>
      <c r="CR60" s="759"/>
      <c r="CS60" s="760"/>
      <c r="CT60" s="760"/>
      <c r="CU60" s="760"/>
      <c r="CV60" s="761"/>
      <c r="CW60" s="759"/>
      <c r="CX60" s="760"/>
      <c r="CY60" s="760"/>
      <c r="CZ60" s="760"/>
      <c r="DA60" s="761"/>
      <c r="DB60" s="759"/>
      <c r="DC60" s="760"/>
      <c r="DD60" s="760"/>
      <c r="DE60" s="760"/>
      <c r="DF60" s="761"/>
      <c r="DG60" s="759"/>
      <c r="DH60" s="760"/>
      <c r="DI60" s="760"/>
      <c r="DJ60" s="760"/>
      <c r="DK60" s="761"/>
      <c r="DL60" s="759"/>
      <c r="DM60" s="760"/>
      <c r="DN60" s="760"/>
      <c r="DO60" s="760"/>
      <c r="DP60" s="761"/>
      <c r="DQ60" s="759"/>
      <c r="DR60" s="760"/>
      <c r="DS60" s="760"/>
      <c r="DT60" s="760"/>
      <c r="DU60" s="761"/>
      <c r="DV60" s="756"/>
      <c r="DW60" s="757"/>
      <c r="DX60" s="757"/>
      <c r="DY60" s="757"/>
      <c r="DZ60" s="762"/>
      <c r="EA60" s="216"/>
    </row>
    <row r="61" spans="1:131" ht="26.25" customHeight="1" thickBot="1" x14ac:dyDescent="0.25">
      <c r="A61" s="224">
        <v>34</v>
      </c>
      <c r="B61" s="763"/>
      <c r="C61" s="764"/>
      <c r="D61" s="764"/>
      <c r="E61" s="764"/>
      <c r="F61" s="764"/>
      <c r="G61" s="764"/>
      <c r="H61" s="764"/>
      <c r="I61" s="764"/>
      <c r="J61" s="764"/>
      <c r="K61" s="764"/>
      <c r="L61" s="764"/>
      <c r="M61" s="764"/>
      <c r="N61" s="764"/>
      <c r="O61" s="764"/>
      <c r="P61" s="765"/>
      <c r="Q61" s="818"/>
      <c r="R61" s="819"/>
      <c r="S61" s="819"/>
      <c r="T61" s="819"/>
      <c r="U61" s="819"/>
      <c r="V61" s="819"/>
      <c r="W61" s="819"/>
      <c r="X61" s="819"/>
      <c r="Y61" s="819"/>
      <c r="Z61" s="819"/>
      <c r="AA61" s="819"/>
      <c r="AB61" s="819"/>
      <c r="AC61" s="819"/>
      <c r="AD61" s="819"/>
      <c r="AE61" s="820"/>
      <c r="AF61" s="769"/>
      <c r="AG61" s="770"/>
      <c r="AH61" s="770"/>
      <c r="AI61" s="770"/>
      <c r="AJ61" s="771"/>
      <c r="AK61" s="822"/>
      <c r="AL61" s="819"/>
      <c r="AM61" s="819"/>
      <c r="AN61" s="819"/>
      <c r="AO61" s="819"/>
      <c r="AP61" s="819"/>
      <c r="AQ61" s="819"/>
      <c r="AR61" s="819"/>
      <c r="AS61" s="819"/>
      <c r="AT61" s="819"/>
      <c r="AU61" s="819"/>
      <c r="AV61" s="819"/>
      <c r="AW61" s="819"/>
      <c r="AX61" s="819"/>
      <c r="AY61" s="819"/>
      <c r="AZ61" s="821"/>
      <c r="BA61" s="821"/>
      <c r="BB61" s="821"/>
      <c r="BC61" s="821"/>
      <c r="BD61" s="821"/>
      <c r="BE61" s="815"/>
      <c r="BF61" s="815"/>
      <c r="BG61" s="815"/>
      <c r="BH61" s="815"/>
      <c r="BI61" s="816"/>
      <c r="BJ61" s="218"/>
      <c r="BK61" s="218"/>
      <c r="BL61" s="218"/>
      <c r="BM61" s="218"/>
      <c r="BN61" s="218"/>
      <c r="BO61" s="227"/>
      <c r="BP61" s="227"/>
      <c r="BQ61" s="224">
        <v>55</v>
      </c>
      <c r="BR61" s="225"/>
      <c r="BS61" s="756"/>
      <c r="BT61" s="757"/>
      <c r="BU61" s="757"/>
      <c r="BV61" s="757"/>
      <c r="BW61" s="757"/>
      <c r="BX61" s="757"/>
      <c r="BY61" s="757"/>
      <c r="BZ61" s="757"/>
      <c r="CA61" s="757"/>
      <c r="CB61" s="757"/>
      <c r="CC61" s="757"/>
      <c r="CD61" s="757"/>
      <c r="CE61" s="757"/>
      <c r="CF61" s="757"/>
      <c r="CG61" s="758"/>
      <c r="CH61" s="759"/>
      <c r="CI61" s="760"/>
      <c r="CJ61" s="760"/>
      <c r="CK61" s="760"/>
      <c r="CL61" s="761"/>
      <c r="CM61" s="759"/>
      <c r="CN61" s="760"/>
      <c r="CO61" s="760"/>
      <c r="CP61" s="760"/>
      <c r="CQ61" s="761"/>
      <c r="CR61" s="759"/>
      <c r="CS61" s="760"/>
      <c r="CT61" s="760"/>
      <c r="CU61" s="760"/>
      <c r="CV61" s="761"/>
      <c r="CW61" s="759"/>
      <c r="CX61" s="760"/>
      <c r="CY61" s="760"/>
      <c r="CZ61" s="760"/>
      <c r="DA61" s="761"/>
      <c r="DB61" s="759"/>
      <c r="DC61" s="760"/>
      <c r="DD61" s="760"/>
      <c r="DE61" s="760"/>
      <c r="DF61" s="761"/>
      <c r="DG61" s="759"/>
      <c r="DH61" s="760"/>
      <c r="DI61" s="760"/>
      <c r="DJ61" s="760"/>
      <c r="DK61" s="761"/>
      <c r="DL61" s="759"/>
      <c r="DM61" s="760"/>
      <c r="DN61" s="760"/>
      <c r="DO61" s="760"/>
      <c r="DP61" s="761"/>
      <c r="DQ61" s="759"/>
      <c r="DR61" s="760"/>
      <c r="DS61" s="760"/>
      <c r="DT61" s="760"/>
      <c r="DU61" s="761"/>
      <c r="DV61" s="756"/>
      <c r="DW61" s="757"/>
      <c r="DX61" s="757"/>
      <c r="DY61" s="757"/>
      <c r="DZ61" s="762"/>
      <c r="EA61" s="216"/>
    </row>
    <row r="62" spans="1:131" ht="26.25" customHeight="1" x14ac:dyDescent="0.2">
      <c r="A62" s="224">
        <v>35</v>
      </c>
      <c r="B62" s="763"/>
      <c r="C62" s="764"/>
      <c r="D62" s="764"/>
      <c r="E62" s="764"/>
      <c r="F62" s="764"/>
      <c r="G62" s="764"/>
      <c r="H62" s="764"/>
      <c r="I62" s="764"/>
      <c r="J62" s="764"/>
      <c r="K62" s="764"/>
      <c r="L62" s="764"/>
      <c r="M62" s="764"/>
      <c r="N62" s="764"/>
      <c r="O62" s="764"/>
      <c r="P62" s="765"/>
      <c r="Q62" s="818"/>
      <c r="R62" s="819"/>
      <c r="S62" s="819"/>
      <c r="T62" s="819"/>
      <c r="U62" s="819"/>
      <c r="V62" s="819"/>
      <c r="W62" s="819"/>
      <c r="X62" s="819"/>
      <c r="Y62" s="819"/>
      <c r="Z62" s="819"/>
      <c r="AA62" s="819"/>
      <c r="AB62" s="819"/>
      <c r="AC62" s="819"/>
      <c r="AD62" s="819"/>
      <c r="AE62" s="820"/>
      <c r="AF62" s="769"/>
      <c r="AG62" s="770"/>
      <c r="AH62" s="770"/>
      <c r="AI62" s="770"/>
      <c r="AJ62" s="771"/>
      <c r="AK62" s="822"/>
      <c r="AL62" s="819"/>
      <c r="AM62" s="819"/>
      <c r="AN62" s="819"/>
      <c r="AO62" s="819"/>
      <c r="AP62" s="819"/>
      <c r="AQ62" s="819"/>
      <c r="AR62" s="819"/>
      <c r="AS62" s="819"/>
      <c r="AT62" s="819"/>
      <c r="AU62" s="819"/>
      <c r="AV62" s="819"/>
      <c r="AW62" s="819"/>
      <c r="AX62" s="819"/>
      <c r="AY62" s="819"/>
      <c r="AZ62" s="821"/>
      <c r="BA62" s="821"/>
      <c r="BB62" s="821"/>
      <c r="BC62" s="821"/>
      <c r="BD62" s="821"/>
      <c r="BE62" s="815"/>
      <c r="BF62" s="815"/>
      <c r="BG62" s="815"/>
      <c r="BH62" s="815"/>
      <c r="BI62" s="816"/>
      <c r="BJ62" s="830" t="s">
        <v>409</v>
      </c>
      <c r="BK62" s="789"/>
      <c r="BL62" s="789"/>
      <c r="BM62" s="789"/>
      <c r="BN62" s="790"/>
      <c r="BO62" s="227"/>
      <c r="BP62" s="227"/>
      <c r="BQ62" s="224">
        <v>56</v>
      </c>
      <c r="BR62" s="225"/>
      <c r="BS62" s="756"/>
      <c r="BT62" s="757"/>
      <c r="BU62" s="757"/>
      <c r="BV62" s="757"/>
      <c r="BW62" s="757"/>
      <c r="BX62" s="757"/>
      <c r="BY62" s="757"/>
      <c r="BZ62" s="757"/>
      <c r="CA62" s="757"/>
      <c r="CB62" s="757"/>
      <c r="CC62" s="757"/>
      <c r="CD62" s="757"/>
      <c r="CE62" s="757"/>
      <c r="CF62" s="757"/>
      <c r="CG62" s="758"/>
      <c r="CH62" s="759"/>
      <c r="CI62" s="760"/>
      <c r="CJ62" s="760"/>
      <c r="CK62" s="760"/>
      <c r="CL62" s="761"/>
      <c r="CM62" s="759"/>
      <c r="CN62" s="760"/>
      <c r="CO62" s="760"/>
      <c r="CP62" s="760"/>
      <c r="CQ62" s="761"/>
      <c r="CR62" s="759"/>
      <c r="CS62" s="760"/>
      <c r="CT62" s="760"/>
      <c r="CU62" s="760"/>
      <c r="CV62" s="761"/>
      <c r="CW62" s="759"/>
      <c r="CX62" s="760"/>
      <c r="CY62" s="760"/>
      <c r="CZ62" s="760"/>
      <c r="DA62" s="761"/>
      <c r="DB62" s="759"/>
      <c r="DC62" s="760"/>
      <c r="DD62" s="760"/>
      <c r="DE62" s="760"/>
      <c r="DF62" s="761"/>
      <c r="DG62" s="759"/>
      <c r="DH62" s="760"/>
      <c r="DI62" s="760"/>
      <c r="DJ62" s="760"/>
      <c r="DK62" s="761"/>
      <c r="DL62" s="759"/>
      <c r="DM62" s="760"/>
      <c r="DN62" s="760"/>
      <c r="DO62" s="760"/>
      <c r="DP62" s="761"/>
      <c r="DQ62" s="759"/>
      <c r="DR62" s="760"/>
      <c r="DS62" s="760"/>
      <c r="DT62" s="760"/>
      <c r="DU62" s="761"/>
      <c r="DV62" s="756"/>
      <c r="DW62" s="757"/>
      <c r="DX62" s="757"/>
      <c r="DY62" s="757"/>
      <c r="DZ62" s="762"/>
      <c r="EA62" s="216"/>
    </row>
    <row r="63" spans="1:131" ht="26.25" customHeight="1" thickBot="1" x14ac:dyDescent="0.25">
      <c r="A63" s="226" t="s">
        <v>390</v>
      </c>
      <c r="B63" s="772" t="s">
        <v>410</v>
      </c>
      <c r="C63" s="773"/>
      <c r="D63" s="773"/>
      <c r="E63" s="773"/>
      <c r="F63" s="773"/>
      <c r="G63" s="773"/>
      <c r="H63" s="773"/>
      <c r="I63" s="773"/>
      <c r="J63" s="773"/>
      <c r="K63" s="773"/>
      <c r="L63" s="773"/>
      <c r="M63" s="773"/>
      <c r="N63" s="773"/>
      <c r="O63" s="773"/>
      <c r="P63" s="774"/>
      <c r="Q63" s="823"/>
      <c r="R63" s="824"/>
      <c r="S63" s="824"/>
      <c r="T63" s="824"/>
      <c r="U63" s="824"/>
      <c r="V63" s="824"/>
      <c r="W63" s="824"/>
      <c r="X63" s="824"/>
      <c r="Y63" s="824"/>
      <c r="Z63" s="824"/>
      <c r="AA63" s="824"/>
      <c r="AB63" s="824"/>
      <c r="AC63" s="824"/>
      <c r="AD63" s="824"/>
      <c r="AE63" s="825"/>
      <c r="AF63" s="826">
        <v>291</v>
      </c>
      <c r="AG63" s="827"/>
      <c r="AH63" s="827"/>
      <c r="AI63" s="827"/>
      <c r="AJ63" s="828"/>
      <c r="AK63" s="829"/>
      <c r="AL63" s="824"/>
      <c r="AM63" s="824"/>
      <c r="AN63" s="824"/>
      <c r="AO63" s="824"/>
      <c r="AP63" s="827">
        <v>1434</v>
      </c>
      <c r="AQ63" s="827"/>
      <c r="AR63" s="827"/>
      <c r="AS63" s="827"/>
      <c r="AT63" s="827"/>
      <c r="AU63" s="827">
        <v>738</v>
      </c>
      <c r="AV63" s="827"/>
      <c r="AW63" s="827"/>
      <c r="AX63" s="827"/>
      <c r="AY63" s="827"/>
      <c r="AZ63" s="831"/>
      <c r="BA63" s="831"/>
      <c r="BB63" s="831"/>
      <c r="BC63" s="831"/>
      <c r="BD63" s="831"/>
      <c r="BE63" s="832"/>
      <c r="BF63" s="832"/>
      <c r="BG63" s="832"/>
      <c r="BH63" s="832"/>
      <c r="BI63" s="833"/>
      <c r="BJ63" s="834" t="s">
        <v>128</v>
      </c>
      <c r="BK63" s="835"/>
      <c r="BL63" s="835"/>
      <c r="BM63" s="835"/>
      <c r="BN63" s="836"/>
      <c r="BO63" s="227"/>
      <c r="BP63" s="227"/>
      <c r="BQ63" s="224">
        <v>57</v>
      </c>
      <c r="BR63" s="225"/>
      <c r="BS63" s="756"/>
      <c r="BT63" s="757"/>
      <c r="BU63" s="757"/>
      <c r="BV63" s="757"/>
      <c r="BW63" s="757"/>
      <c r="BX63" s="757"/>
      <c r="BY63" s="757"/>
      <c r="BZ63" s="757"/>
      <c r="CA63" s="757"/>
      <c r="CB63" s="757"/>
      <c r="CC63" s="757"/>
      <c r="CD63" s="757"/>
      <c r="CE63" s="757"/>
      <c r="CF63" s="757"/>
      <c r="CG63" s="758"/>
      <c r="CH63" s="759"/>
      <c r="CI63" s="760"/>
      <c r="CJ63" s="760"/>
      <c r="CK63" s="760"/>
      <c r="CL63" s="761"/>
      <c r="CM63" s="759"/>
      <c r="CN63" s="760"/>
      <c r="CO63" s="760"/>
      <c r="CP63" s="760"/>
      <c r="CQ63" s="761"/>
      <c r="CR63" s="759"/>
      <c r="CS63" s="760"/>
      <c r="CT63" s="760"/>
      <c r="CU63" s="760"/>
      <c r="CV63" s="761"/>
      <c r="CW63" s="759"/>
      <c r="CX63" s="760"/>
      <c r="CY63" s="760"/>
      <c r="CZ63" s="760"/>
      <c r="DA63" s="761"/>
      <c r="DB63" s="759"/>
      <c r="DC63" s="760"/>
      <c r="DD63" s="760"/>
      <c r="DE63" s="760"/>
      <c r="DF63" s="761"/>
      <c r="DG63" s="759"/>
      <c r="DH63" s="760"/>
      <c r="DI63" s="760"/>
      <c r="DJ63" s="760"/>
      <c r="DK63" s="761"/>
      <c r="DL63" s="759"/>
      <c r="DM63" s="760"/>
      <c r="DN63" s="760"/>
      <c r="DO63" s="760"/>
      <c r="DP63" s="761"/>
      <c r="DQ63" s="759"/>
      <c r="DR63" s="760"/>
      <c r="DS63" s="760"/>
      <c r="DT63" s="760"/>
      <c r="DU63" s="761"/>
      <c r="DV63" s="756"/>
      <c r="DW63" s="757"/>
      <c r="DX63" s="757"/>
      <c r="DY63" s="757"/>
      <c r="DZ63" s="762"/>
      <c r="EA63" s="216"/>
    </row>
    <row r="64" spans="1:131" ht="26.25" customHeight="1" x14ac:dyDescent="0.2">
      <c r="A64" s="227"/>
      <c r="B64" s="227"/>
      <c r="C64" s="227"/>
      <c r="D64" s="227"/>
      <c r="E64" s="227"/>
      <c r="F64" s="227"/>
      <c r="G64" s="227"/>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227"/>
      <c r="AY64" s="227"/>
      <c r="AZ64" s="227"/>
      <c r="BA64" s="227"/>
      <c r="BB64" s="227"/>
      <c r="BC64" s="227"/>
      <c r="BD64" s="227"/>
      <c r="BE64" s="227"/>
      <c r="BF64" s="227"/>
      <c r="BG64" s="227"/>
      <c r="BH64" s="227"/>
      <c r="BI64" s="227"/>
      <c r="BJ64" s="227"/>
      <c r="BK64" s="227"/>
      <c r="BL64" s="227"/>
      <c r="BM64" s="227"/>
      <c r="BN64" s="227"/>
      <c r="BO64" s="227"/>
      <c r="BP64" s="227"/>
      <c r="BQ64" s="224">
        <v>58</v>
      </c>
      <c r="BR64" s="225"/>
      <c r="BS64" s="756"/>
      <c r="BT64" s="757"/>
      <c r="BU64" s="757"/>
      <c r="BV64" s="757"/>
      <c r="BW64" s="757"/>
      <c r="BX64" s="757"/>
      <c r="BY64" s="757"/>
      <c r="BZ64" s="757"/>
      <c r="CA64" s="757"/>
      <c r="CB64" s="757"/>
      <c r="CC64" s="757"/>
      <c r="CD64" s="757"/>
      <c r="CE64" s="757"/>
      <c r="CF64" s="757"/>
      <c r="CG64" s="758"/>
      <c r="CH64" s="759"/>
      <c r="CI64" s="760"/>
      <c r="CJ64" s="760"/>
      <c r="CK64" s="760"/>
      <c r="CL64" s="761"/>
      <c r="CM64" s="759"/>
      <c r="CN64" s="760"/>
      <c r="CO64" s="760"/>
      <c r="CP64" s="760"/>
      <c r="CQ64" s="761"/>
      <c r="CR64" s="759"/>
      <c r="CS64" s="760"/>
      <c r="CT64" s="760"/>
      <c r="CU64" s="760"/>
      <c r="CV64" s="761"/>
      <c r="CW64" s="759"/>
      <c r="CX64" s="760"/>
      <c r="CY64" s="760"/>
      <c r="CZ64" s="760"/>
      <c r="DA64" s="761"/>
      <c r="DB64" s="759"/>
      <c r="DC64" s="760"/>
      <c r="DD64" s="760"/>
      <c r="DE64" s="760"/>
      <c r="DF64" s="761"/>
      <c r="DG64" s="759"/>
      <c r="DH64" s="760"/>
      <c r="DI64" s="760"/>
      <c r="DJ64" s="760"/>
      <c r="DK64" s="761"/>
      <c r="DL64" s="759"/>
      <c r="DM64" s="760"/>
      <c r="DN64" s="760"/>
      <c r="DO64" s="760"/>
      <c r="DP64" s="761"/>
      <c r="DQ64" s="759"/>
      <c r="DR64" s="760"/>
      <c r="DS64" s="760"/>
      <c r="DT64" s="760"/>
      <c r="DU64" s="761"/>
      <c r="DV64" s="756"/>
      <c r="DW64" s="757"/>
      <c r="DX64" s="757"/>
      <c r="DY64" s="757"/>
      <c r="DZ64" s="762"/>
      <c r="EA64" s="216"/>
    </row>
    <row r="65" spans="1:131" ht="26.25" customHeight="1" thickBot="1" x14ac:dyDescent="0.25">
      <c r="A65" s="218" t="s">
        <v>411</v>
      </c>
      <c r="B65" s="218"/>
      <c r="C65" s="218"/>
      <c r="D65" s="218"/>
      <c r="E65" s="218"/>
      <c r="F65" s="218"/>
      <c r="G65" s="218"/>
      <c r="H65" s="218"/>
      <c r="I65" s="218"/>
      <c r="J65" s="218"/>
      <c r="K65" s="218"/>
      <c r="L65" s="218"/>
      <c r="M65" s="218"/>
      <c r="N65" s="218"/>
      <c r="O65" s="218"/>
      <c r="P65" s="218"/>
      <c r="Q65" s="218"/>
      <c r="R65" s="218"/>
      <c r="S65" s="218"/>
      <c r="T65" s="218"/>
      <c r="U65" s="218"/>
      <c r="V65" s="218"/>
      <c r="W65" s="218"/>
      <c r="X65" s="218"/>
      <c r="Y65" s="218"/>
      <c r="Z65" s="218"/>
      <c r="AA65" s="218"/>
      <c r="AB65" s="218"/>
      <c r="AC65" s="218"/>
      <c r="AD65" s="218"/>
      <c r="AE65" s="218"/>
      <c r="AF65" s="218"/>
      <c r="AG65" s="218"/>
      <c r="AH65" s="218"/>
      <c r="AI65" s="218"/>
      <c r="AJ65" s="218"/>
      <c r="AK65" s="218"/>
      <c r="AL65" s="218"/>
      <c r="AM65" s="218"/>
      <c r="AN65" s="218"/>
      <c r="AO65" s="218"/>
      <c r="AP65" s="218"/>
      <c r="AQ65" s="218"/>
      <c r="AR65" s="218"/>
      <c r="AS65" s="218"/>
      <c r="AT65" s="218"/>
      <c r="AU65" s="218"/>
      <c r="AV65" s="218"/>
      <c r="AW65" s="218"/>
      <c r="AX65" s="218"/>
      <c r="AY65" s="218"/>
      <c r="AZ65" s="218"/>
      <c r="BA65" s="218"/>
      <c r="BB65" s="218"/>
      <c r="BC65" s="218"/>
      <c r="BD65" s="218"/>
      <c r="BE65" s="227"/>
      <c r="BF65" s="227"/>
      <c r="BG65" s="227"/>
      <c r="BH65" s="227"/>
      <c r="BI65" s="227"/>
      <c r="BJ65" s="227"/>
      <c r="BK65" s="227"/>
      <c r="BL65" s="227"/>
      <c r="BM65" s="227"/>
      <c r="BN65" s="227"/>
      <c r="BO65" s="227"/>
      <c r="BP65" s="227"/>
      <c r="BQ65" s="224">
        <v>59</v>
      </c>
      <c r="BR65" s="225"/>
      <c r="BS65" s="756"/>
      <c r="BT65" s="757"/>
      <c r="BU65" s="757"/>
      <c r="BV65" s="757"/>
      <c r="BW65" s="757"/>
      <c r="BX65" s="757"/>
      <c r="BY65" s="757"/>
      <c r="BZ65" s="757"/>
      <c r="CA65" s="757"/>
      <c r="CB65" s="757"/>
      <c r="CC65" s="757"/>
      <c r="CD65" s="757"/>
      <c r="CE65" s="757"/>
      <c r="CF65" s="757"/>
      <c r="CG65" s="758"/>
      <c r="CH65" s="759"/>
      <c r="CI65" s="760"/>
      <c r="CJ65" s="760"/>
      <c r="CK65" s="760"/>
      <c r="CL65" s="761"/>
      <c r="CM65" s="759"/>
      <c r="CN65" s="760"/>
      <c r="CO65" s="760"/>
      <c r="CP65" s="760"/>
      <c r="CQ65" s="761"/>
      <c r="CR65" s="759"/>
      <c r="CS65" s="760"/>
      <c r="CT65" s="760"/>
      <c r="CU65" s="760"/>
      <c r="CV65" s="761"/>
      <c r="CW65" s="759"/>
      <c r="CX65" s="760"/>
      <c r="CY65" s="760"/>
      <c r="CZ65" s="760"/>
      <c r="DA65" s="761"/>
      <c r="DB65" s="759"/>
      <c r="DC65" s="760"/>
      <c r="DD65" s="760"/>
      <c r="DE65" s="760"/>
      <c r="DF65" s="761"/>
      <c r="DG65" s="759"/>
      <c r="DH65" s="760"/>
      <c r="DI65" s="760"/>
      <c r="DJ65" s="760"/>
      <c r="DK65" s="761"/>
      <c r="DL65" s="759"/>
      <c r="DM65" s="760"/>
      <c r="DN65" s="760"/>
      <c r="DO65" s="760"/>
      <c r="DP65" s="761"/>
      <c r="DQ65" s="759"/>
      <c r="DR65" s="760"/>
      <c r="DS65" s="760"/>
      <c r="DT65" s="760"/>
      <c r="DU65" s="761"/>
      <c r="DV65" s="756"/>
      <c r="DW65" s="757"/>
      <c r="DX65" s="757"/>
      <c r="DY65" s="757"/>
      <c r="DZ65" s="762"/>
      <c r="EA65" s="216"/>
    </row>
    <row r="66" spans="1:131" ht="26.25" customHeight="1" x14ac:dyDescent="0.2">
      <c r="A66" s="710" t="s">
        <v>412</v>
      </c>
      <c r="B66" s="711"/>
      <c r="C66" s="711"/>
      <c r="D66" s="711"/>
      <c r="E66" s="711"/>
      <c r="F66" s="711"/>
      <c r="G66" s="711"/>
      <c r="H66" s="711"/>
      <c r="I66" s="711"/>
      <c r="J66" s="711"/>
      <c r="K66" s="711"/>
      <c r="L66" s="711"/>
      <c r="M66" s="711"/>
      <c r="N66" s="711"/>
      <c r="O66" s="711"/>
      <c r="P66" s="712"/>
      <c r="Q66" s="716" t="s">
        <v>394</v>
      </c>
      <c r="R66" s="717"/>
      <c r="S66" s="717"/>
      <c r="T66" s="717"/>
      <c r="U66" s="718"/>
      <c r="V66" s="716" t="s">
        <v>413</v>
      </c>
      <c r="W66" s="717"/>
      <c r="X66" s="717"/>
      <c r="Y66" s="717"/>
      <c r="Z66" s="718"/>
      <c r="AA66" s="716" t="s">
        <v>414</v>
      </c>
      <c r="AB66" s="717"/>
      <c r="AC66" s="717"/>
      <c r="AD66" s="717"/>
      <c r="AE66" s="718"/>
      <c r="AF66" s="837" t="s">
        <v>397</v>
      </c>
      <c r="AG66" s="798"/>
      <c r="AH66" s="798"/>
      <c r="AI66" s="798"/>
      <c r="AJ66" s="838"/>
      <c r="AK66" s="716" t="s">
        <v>415</v>
      </c>
      <c r="AL66" s="711"/>
      <c r="AM66" s="711"/>
      <c r="AN66" s="711"/>
      <c r="AO66" s="712"/>
      <c r="AP66" s="716" t="s">
        <v>399</v>
      </c>
      <c r="AQ66" s="717"/>
      <c r="AR66" s="717"/>
      <c r="AS66" s="717"/>
      <c r="AT66" s="718"/>
      <c r="AU66" s="716" t="s">
        <v>416</v>
      </c>
      <c r="AV66" s="717"/>
      <c r="AW66" s="717"/>
      <c r="AX66" s="717"/>
      <c r="AY66" s="718"/>
      <c r="AZ66" s="716" t="s">
        <v>377</v>
      </c>
      <c r="BA66" s="717"/>
      <c r="BB66" s="717"/>
      <c r="BC66" s="717"/>
      <c r="BD66" s="723"/>
      <c r="BE66" s="227"/>
      <c r="BF66" s="227"/>
      <c r="BG66" s="227"/>
      <c r="BH66" s="227"/>
      <c r="BI66" s="227"/>
      <c r="BJ66" s="227"/>
      <c r="BK66" s="227"/>
      <c r="BL66" s="227"/>
      <c r="BM66" s="227"/>
      <c r="BN66" s="227"/>
      <c r="BO66" s="227"/>
      <c r="BP66" s="227"/>
      <c r="BQ66" s="224">
        <v>60</v>
      </c>
      <c r="BR66" s="229"/>
      <c r="BS66" s="842"/>
      <c r="BT66" s="843"/>
      <c r="BU66" s="843"/>
      <c r="BV66" s="843"/>
      <c r="BW66" s="843"/>
      <c r="BX66" s="843"/>
      <c r="BY66" s="843"/>
      <c r="BZ66" s="843"/>
      <c r="CA66" s="843"/>
      <c r="CB66" s="843"/>
      <c r="CC66" s="843"/>
      <c r="CD66" s="843"/>
      <c r="CE66" s="843"/>
      <c r="CF66" s="843"/>
      <c r="CG66" s="848"/>
      <c r="CH66" s="845"/>
      <c r="CI66" s="846"/>
      <c r="CJ66" s="846"/>
      <c r="CK66" s="846"/>
      <c r="CL66" s="847"/>
      <c r="CM66" s="845"/>
      <c r="CN66" s="846"/>
      <c r="CO66" s="846"/>
      <c r="CP66" s="846"/>
      <c r="CQ66" s="847"/>
      <c r="CR66" s="845"/>
      <c r="CS66" s="846"/>
      <c r="CT66" s="846"/>
      <c r="CU66" s="846"/>
      <c r="CV66" s="847"/>
      <c r="CW66" s="845"/>
      <c r="CX66" s="846"/>
      <c r="CY66" s="846"/>
      <c r="CZ66" s="846"/>
      <c r="DA66" s="847"/>
      <c r="DB66" s="845"/>
      <c r="DC66" s="846"/>
      <c r="DD66" s="846"/>
      <c r="DE66" s="846"/>
      <c r="DF66" s="847"/>
      <c r="DG66" s="845"/>
      <c r="DH66" s="846"/>
      <c r="DI66" s="846"/>
      <c r="DJ66" s="846"/>
      <c r="DK66" s="847"/>
      <c r="DL66" s="845"/>
      <c r="DM66" s="846"/>
      <c r="DN66" s="846"/>
      <c r="DO66" s="846"/>
      <c r="DP66" s="847"/>
      <c r="DQ66" s="845"/>
      <c r="DR66" s="846"/>
      <c r="DS66" s="846"/>
      <c r="DT66" s="846"/>
      <c r="DU66" s="847"/>
      <c r="DV66" s="842"/>
      <c r="DW66" s="843"/>
      <c r="DX66" s="843"/>
      <c r="DY66" s="843"/>
      <c r="DZ66" s="844"/>
      <c r="EA66" s="216"/>
    </row>
    <row r="67" spans="1:131" ht="26.25" customHeight="1" thickBot="1" x14ac:dyDescent="0.25">
      <c r="A67" s="713"/>
      <c r="B67" s="714"/>
      <c r="C67" s="714"/>
      <c r="D67" s="714"/>
      <c r="E67" s="714"/>
      <c r="F67" s="714"/>
      <c r="G67" s="714"/>
      <c r="H67" s="714"/>
      <c r="I67" s="714"/>
      <c r="J67" s="714"/>
      <c r="K67" s="714"/>
      <c r="L67" s="714"/>
      <c r="M67" s="714"/>
      <c r="N67" s="714"/>
      <c r="O67" s="714"/>
      <c r="P67" s="715"/>
      <c r="Q67" s="719"/>
      <c r="R67" s="720"/>
      <c r="S67" s="720"/>
      <c r="T67" s="720"/>
      <c r="U67" s="721"/>
      <c r="V67" s="719"/>
      <c r="W67" s="720"/>
      <c r="X67" s="720"/>
      <c r="Y67" s="720"/>
      <c r="Z67" s="721"/>
      <c r="AA67" s="719"/>
      <c r="AB67" s="720"/>
      <c r="AC67" s="720"/>
      <c r="AD67" s="720"/>
      <c r="AE67" s="721"/>
      <c r="AF67" s="839"/>
      <c r="AG67" s="801"/>
      <c r="AH67" s="801"/>
      <c r="AI67" s="801"/>
      <c r="AJ67" s="840"/>
      <c r="AK67" s="841"/>
      <c r="AL67" s="714"/>
      <c r="AM67" s="714"/>
      <c r="AN67" s="714"/>
      <c r="AO67" s="715"/>
      <c r="AP67" s="719"/>
      <c r="AQ67" s="720"/>
      <c r="AR67" s="720"/>
      <c r="AS67" s="720"/>
      <c r="AT67" s="721"/>
      <c r="AU67" s="719"/>
      <c r="AV67" s="720"/>
      <c r="AW67" s="720"/>
      <c r="AX67" s="720"/>
      <c r="AY67" s="721"/>
      <c r="AZ67" s="719"/>
      <c r="BA67" s="720"/>
      <c r="BB67" s="720"/>
      <c r="BC67" s="720"/>
      <c r="BD67" s="725"/>
      <c r="BE67" s="227"/>
      <c r="BF67" s="227"/>
      <c r="BG67" s="227"/>
      <c r="BH67" s="227"/>
      <c r="BI67" s="227"/>
      <c r="BJ67" s="227"/>
      <c r="BK67" s="227"/>
      <c r="BL67" s="227"/>
      <c r="BM67" s="227"/>
      <c r="BN67" s="227"/>
      <c r="BO67" s="227"/>
      <c r="BP67" s="227"/>
      <c r="BQ67" s="224">
        <v>61</v>
      </c>
      <c r="BR67" s="229"/>
      <c r="BS67" s="842"/>
      <c r="BT67" s="843"/>
      <c r="BU67" s="843"/>
      <c r="BV67" s="843"/>
      <c r="BW67" s="843"/>
      <c r="BX67" s="843"/>
      <c r="BY67" s="843"/>
      <c r="BZ67" s="843"/>
      <c r="CA67" s="843"/>
      <c r="CB67" s="843"/>
      <c r="CC67" s="843"/>
      <c r="CD67" s="843"/>
      <c r="CE67" s="843"/>
      <c r="CF67" s="843"/>
      <c r="CG67" s="848"/>
      <c r="CH67" s="845"/>
      <c r="CI67" s="846"/>
      <c r="CJ67" s="846"/>
      <c r="CK67" s="846"/>
      <c r="CL67" s="847"/>
      <c r="CM67" s="845"/>
      <c r="CN67" s="846"/>
      <c r="CO67" s="846"/>
      <c r="CP67" s="846"/>
      <c r="CQ67" s="847"/>
      <c r="CR67" s="845"/>
      <c r="CS67" s="846"/>
      <c r="CT67" s="846"/>
      <c r="CU67" s="846"/>
      <c r="CV67" s="847"/>
      <c r="CW67" s="845"/>
      <c r="CX67" s="846"/>
      <c r="CY67" s="846"/>
      <c r="CZ67" s="846"/>
      <c r="DA67" s="847"/>
      <c r="DB67" s="845"/>
      <c r="DC67" s="846"/>
      <c r="DD67" s="846"/>
      <c r="DE67" s="846"/>
      <c r="DF67" s="847"/>
      <c r="DG67" s="845"/>
      <c r="DH67" s="846"/>
      <c r="DI67" s="846"/>
      <c r="DJ67" s="846"/>
      <c r="DK67" s="847"/>
      <c r="DL67" s="845"/>
      <c r="DM67" s="846"/>
      <c r="DN67" s="846"/>
      <c r="DO67" s="846"/>
      <c r="DP67" s="847"/>
      <c r="DQ67" s="845"/>
      <c r="DR67" s="846"/>
      <c r="DS67" s="846"/>
      <c r="DT67" s="846"/>
      <c r="DU67" s="847"/>
      <c r="DV67" s="842"/>
      <c r="DW67" s="843"/>
      <c r="DX67" s="843"/>
      <c r="DY67" s="843"/>
      <c r="DZ67" s="844"/>
      <c r="EA67" s="216"/>
    </row>
    <row r="68" spans="1:131" ht="26.25" customHeight="1" thickTop="1" x14ac:dyDescent="0.2">
      <c r="A68" s="222">
        <v>1</v>
      </c>
      <c r="B68" s="853" t="s">
        <v>576</v>
      </c>
      <c r="C68" s="854"/>
      <c r="D68" s="854"/>
      <c r="E68" s="854"/>
      <c r="F68" s="854"/>
      <c r="G68" s="854"/>
      <c r="H68" s="854"/>
      <c r="I68" s="854"/>
      <c r="J68" s="854"/>
      <c r="K68" s="854"/>
      <c r="L68" s="854"/>
      <c r="M68" s="854"/>
      <c r="N68" s="854"/>
      <c r="O68" s="854"/>
      <c r="P68" s="855"/>
      <c r="Q68" s="856">
        <v>2584</v>
      </c>
      <c r="R68" s="849"/>
      <c r="S68" s="849"/>
      <c r="T68" s="849"/>
      <c r="U68" s="849"/>
      <c r="V68" s="849">
        <v>2324</v>
      </c>
      <c r="W68" s="849"/>
      <c r="X68" s="849"/>
      <c r="Y68" s="849"/>
      <c r="Z68" s="849"/>
      <c r="AA68" s="849">
        <v>261</v>
      </c>
      <c r="AB68" s="849"/>
      <c r="AC68" s="849"/>
      <c r="AD68" s="849"/>
      <c r="AE68" s="849"/>
      <c r="AF68" s="849">
        <v>261</v>
      </c>
      <c r="AG68" s="849"/>
      <c r="AH68" s="849"/>
      <c r="AI68" s="849"/>
      <c r="AJ68" s="849"/>
      <c r="AK68" s="849">
        <v>168</v>
      </c>
      <c r="AL68" s="849"/>
      <c r="AM68" s="849"/>
      <c r="AN68" s="849"/>
      <c r="AO68" s="849"/>
      <c r="AP68" s="849" t="s">
        <v>591</v>
      </c>
      <c r="AQ68" s="849"/>
      <c r="AR68" s="849"/>
      <c r="AS68" s="849"/>
      <c r="AT68" s="849"/>
      <c r="AU68" s="849" t="s">
        <v>591</v>
      </c>
      <c r="AV68" s="849"/>
      <c r="AW68" s="849"/>
      <c r="AX68" s="849"/>
      <c r="AY68" s="849"/>
      <c r="AZ68" s="850"/>
      <c r="BA68" s="851"/>
      <c r="BB68" s="851"/>
      <c r="BC68" s="851"/>
      <c r="BD68" s="852"/>
      <c r="BE68" s="227"/>
      <c r="BF68" s="227"/>
      <c r="BG68" s="227"/>
      <c r="BH68" s="227"/>
      <c r="BI68" s="227"/>
      <c r="BJ68" s="227"/>
      <c r="BK68" s="227"/>
      <c r="BL68" s="227"/>
      <c r="BM68" s="227"/>
      <c r="BN68" s="227"/>
      <c r="BO68" s="227"/>
      <c r="BP68" s="227"/>
      <c r="BQ68" s="224">
        <v>62</v>
      </c>
      <c r="BR68" s="229"/>
      <c r="BS68" s="842"/>
      <c r="BT68" s="843"/>
      <c r="BU68" s="843"/>
      <c r="BV68" s="843"/>
      <c r="BW68" s="843"/>
      <c r="BX68" s="843"/>
      <c r="BY68" s="843"/>
      <c r="BZ68" s="843"/>
      <c r="CA68" s="843"/>
      <c r="CB68" s="843"/>
      <c r="CC68" s="843"/>
      <c r="CD68" s="843"/>
      <c r="CE68" s="843"/>
      <c r="CF68" s="843"/>
      <c r="CG68" s="848"/>
      <c r="CH68" s="845"/>
      <c r="CI68" s="846"/>
      <c r="CJ68" s="846"/>
      <c r="CK68" s="846"/>
      <c r="CL68" s="847"/>
      <c r="CM68" s="845"/>
      <c r="CN68" s="846"/>
      <c r="CO68" s="846"/>
      <c r="CP68" s="846"/>
      <c r="CQ68" s="847"/>
      <c r="CR68" s="845"/>
      <c r="CS68" s="846"/>
      <c r="CT68" s="846"/>
      <c r="CU68" s="846"/>
      <c r="CV68" s="847"/>
      <c r="CW68" s="845"/>
      <c r="CX68" s="846"/>
      <c r="CY68" s="846"/>
      <c r="CZ68" s="846"/>
      <c r="DA68" s="847"/>
      <c r="DB68" s="845"/>
      <c r="DC68" s="846"/>
      <c r="DD68" s="846"/>
      <c r="DE68" s="846"/>
      <c r="DF68" s="847"/>
      <c r="DG68" s="845"/>
      <c r="DH68" s="846"/>
      <c r="DI68" s="846"/>
      <c r="DJ68" s="846"/>
      <c r="DK68" s="847"/>
      <c r="DL68" s="845"/>
      <c r="DM68" s="846"/>
      <c r="DN68" s="846"/>
      <c r="DO68" s="846"/>
      <c r="DP68" s="847"/>
      <c r="DQ68" s="845"/>
      <c r="DR68" s="846"/>
      <c r="DS68" s="846"/>
      <c r="DT68" s="846"/>
      <c r="DU68" s="847"/>
      <c r="DV68" s="842"/>
      <c r="DW68" s="843"/>
      <c r="DX68" s="843"/>
      <c r="DY68" s="843"/>
      <c r="DZ68" s="844"/>
      <c r="EA68" s="216"/>
    </row>
    <row r="69" spans="1:131" ht="26.25" customHeight="1" x14ac:dyDescent="0.2">
      <c r="A69" s="224">
        <v>2</v>
      </c>
      <c r="B69" s="857" t="s">
        <v>577</v>
      </c>
      <c r="C69" s="858"/>
      <c r="D69" s="858"/>
      <c r="E69" s="858"/>
      <c r="F69" s="858"/>
      <c r="G69" s="858"/>
      <c r="H69" s="858"/>
      <c r="I69" s="858"/>
      <c r="J69" s="858"/>
      <c r="K69" s="858"/>
      <c r="L69" s="858"/>
      <c r="M69" s="858"/>
      <c r="N69" s="858"/>
      <c r="O69" s="858"/>
      <c r="P69" s="859"/>
      <c r="Q69" s="860">
        <v>698021</v>
      </c>
      <c r="R69" s="813"/>
      <c r="S69" s="813"/>
      <c r="T69" s="813"/>
      <c r="U69" s="813"/>
      <c r="V69" s="813">
        <v>682226</v>
      </c>
      <c r="W69" s="813"/>
      <c r="X69" s="813"/>
      <c r="Y69" s="813"/>
      <c r="Z69" s="813"/>
      <c r="AA69" s="813">
        <v>15795</v>
      </c>
      <c r="AB69" s="813"/>
      <c r="AC69" s="813"/>
      <c r="AD69" s="813"/>
      <c r="AE69" s="813"/>
      <c r="AF69" s="813">
        <v>15795</v>
      </c>
      <c r="AG69" s="813"/>
      <c r="AH69" s="813"/>
      <c r="AI69" s="813"/>
      <c r="AJ69" s="813"/>
      <c r="AK69" s="813">
        <v>3838</v>
      </c>
      <c r="AL69" s="813"/>
      <c r="AM69" s="813"/>
      <c r="AN69" s="813"/>
      <c r="AO69" s="813"/>
      <c r="AP69" s="813" t="s">
        <v>591</v>
      </c>
      <c r="AQ69" s="813"/>
      <c r="AR69" s="813"/>
      <c r="AS69" s="813"/>
      <c r="AT69" s="813"/>
      <c r="AU69" s="813" t="s">
        <v>591</v>
      </c>
      <c r="AV69" s="813"/>
      <c r="AW69" s="813"/>
      <c r="AX69" s="813"/>
      <c r="AY69" s="813"/>
      <c r="AZ69" s="861"/>
      <c r="BA69" s="815"/>
      <c r="BB69" s="815"/>
      <c r="BC69" s="815"/>
      <c r="BD69" s="816"/>
      <c r="BE69" s="227"/>
      <c r="BF69" s="227"/>
      <c r="BG69" s="227"/>
      <c r="BH69" s="227"/>
      <c r="BI69" s="227"/>
      <c r="BJ69" s="227"/>
      <c r="BK69" s="227"/>
      <c r="BL69" s="227"/>
      <c r="BM69" s="227"/>
      <c r="BN69" s="227"/>
      <c r="BO69" s="227"/>
      <c r="BP69" s="227"/>
      <c r="BQ69" s="224">
        <v>63</v>
      </c>
      <c r="BR69" s="229"/>
      <c r="BS69" s="842"/>
      <c r="BT69" s="843"/>
      <c r="BU69" s="843"/>
      <c r="BV69" s="843"/>
      <c r="BW69" s="843"/>
      <c r="BX69" s="843"/>
      <c r="BY69" s="843"/>
      <c r="BZ69" s="843"/>
      <c r="CA69" s="843"/>
      <c r="CB69" s="843"/>
      <c r="CC69" s="843"/>
      <c r="CD69" s="843"/>
      <c r="CE69" s="843"/>
      <c r="CF69" s="843"/>
      <c r="CG69" s="848"/>
      <c r="CH69" s="845"/>
      <c r="CI69" s="846"/>
      <c r="CJ69" s="846"/>
      <c r="CK69" s="846"/>
      <c r="CL69" s="847"/>
      <c r="CM69" s="845"/>
      <c r="CN69" s="846"/>
      <c r="CO69" s="846"/>
      <c r="CP69" s="846"/>
      <c r="CQ69" s="847"/>
      <c r="CR69" s="845"/>
      <c r="CS69" s="846"/>
      <c r="CT69" s="846"/>
      <c r="CU69" s="846"/>
      <c r="CV69" s="847"/>
      <c r="CW69" s="845"/>
      <c r="CX69" s="846"/>
      <c r="CY69" s="846"/>
      <c r="CZ69" s="846"/>
      <c r="DA69" s="847"/>
      <c r="DB69" s="845"/>
      <c r="DC69" s="846"/>
      <c r="DD69" s="846"/>
      <c r="DE69" s="846"/>
      <c r="DF69" s="847"/>
      <c r="DG69" s="845"/>
      <c r="DH69" s="846"/>
      <c r="DI69" s="846"/>
      <c r="DJ69" s="846"/>
      <c r="DK69" s="847"/>
      <c r="DL69" s="845"/>
      <c r="DM69" s="846"/>
      <c r="DN69" s="846"/>
      <c r="DO69" s="846"/>
      <c r="DP69" s="847"/>
      <c r="DQ69" s="845"/>
      <c r="DR69" s="846"/>
      <c r="DS69" s="846"/>
      <c r="DT69" s="846"/>
      <c r="DU69" s="847"/>
      <c r="DV69" s="842"/>
      <c r="DW69" s="843"/>
      <c r="DX69" s="843"/>
      <c r="DY69" s="843"/>
      <c r="DZ69" s="844"/>
      <c r="EA69" s="216"/>
    </row>
    <row r="70" spans="1:131" ht="26.25" customHeight="1" x14ac:dyDescent="0.2">
      <c r="A70" s="224">
        <v>3</v>
      </c>
      <c r="B70" s="857" t="s">
        <v>578</v>
      </c>
      <c r="C70" s="858"/>
      <c r="D70" s="858"/>
      <c r="E70" s="858"/>
      <c r="F70" s="858"/>
      <c r="G70" s="858"/>
      <c r="H70" s="858"/>
      <c r="I70" s="858"/>
      <c r="J70" s="858"/>
      <c r="K70" s="858"/>
      <c r="L70" s="858"/>
      <c r="M70" s="858"/>
      <c r="N70" s="858"/>
      <c r="O70" s="858"/>
      <c r="P70" s="859"/>
      <c r="Q70" s="860">
        <v>21139</v>
      </c>
      <c r="R70" s="813"/>
      <c r="S70" s="813"/>
      <c r="T70" s="813"/>
      <c r="U70" s="813"/>
      <c r="V70" s="813">
        <v>20676</v>
      </c>
      <c r="W70" s="813"/>
      <c r="X70" s="813"/>
      <c r="Y70" s="813"/>
      <c r="Z70" s="813"/>
      <c r="AA70" s="813">
        <v>463</v>
      </c>
      <c r="AB70" s="813"/>
      <c r="AC70" s="813"/>
      <c r="AD70" s="813"/>
      <c r="AE70" s="813"/>
      <c r="AF70" s="813">
        <v>463</v>
      </c>
      <c r="AG70" s="813"/>
      <c r="AH70" s="813"/>
      <c r="AI70" s="813"/>
      <c r="AJ70" s="813"/>
      <c r="AK70" s="813">
        <v>132</v>
      </c>
      <c r="AL70" s="813"/>
      <c r="AM70" s="813"/>
      <c r="AN70" s="813"/>
      <c r="AO70" s="813"/>
      <c r="AP70" s="813" t="s">
        <v>591</v>
      </c>
      <c r="AQ70" s="813"/>
      <c r="AR70" s="813"/>
      <c r="AS70" s="813"/>
      <c r="AT70" s="813"/>
      <c r="AU70" s="813" t="s">
        <v>591</v>
      </c>
      <c r="AV70" s="813"/>
      <c r="AW70" s="813"/>
      <c r="AX70" s="813"/>
      <c r="AY70" s="813"/>
      <c r="AZ70" s="861"/>
      <c r="BA70" s="815"/>
      <c r="BB70" s="815"/>
      <c r="BC70" s="815"/>
      <c r="BD70" s="816"/>
      <c r="BE70" s="227"/>
      <c r="BF70" s="227"/>
      <c r="BG70" s="227"/>
      <c r="BH70" s="227"/>
      <c r="BI70" s="227"/>
      <c r="BJ70" s="227"/>
      <c r="BK70" s="227"/>
      <c r="BL70" s="227"/>
      <c r="BM70" s="227"/>
      <c r="BN70" s="227"/>
      <c r="BO70" s="227"/>
      <c r="BP70" s="227"/>
      <c r="BQ70" s="224">
        <v>64</v>
      </c>
      <c r="BR70" s="229"/>
      <c r="BS70" s="842"/>
      <c r="BT70" s="843"/>
      <c r="BU70" s="843"/>
      <c r="BV70" s="843"/>
      <c r="BW70" s="843"/>
      <c r="BX70" s="843"/>
      <c r="BY70" s="843"/>
      <c r="BZ70" s="843"/>
      <c r="CA70" s="843"/>
      <c r="CB70" s="843"/>
      <c r="CC70" s="843"/>
      <c r="CD70" s="843"/>
      <c r="CE70" s="843"/>
      <c r="CF70" s="843"/>
      <c r="CG70" s="848"/>
      <c r="CH70" s="845"/>
      <c r="CI70" s="846"/>
      <c r="CJ70" s="846"/>
      <c r="CK70" s="846"/>
      <c r="CL70" s="847"/>
      <c r="CM70" s="845"/>
      <c r="CN70" s="846"/>
      <c r="CO70" s="846"/>
      <c r="CP70" s="846"/>
      <c r="CQ70" s="847"/>
      <c r="CR70" s="845"/>
      <c r="CS70" s="846"/>
      <c r="CT70" s="846"/>
      <c r="CU70" s="846"/>
      <c r="CV70" s="847"/>
      <c r="CW70" s="845"/>
      <c r="CX70" s="846"/>
      <c r="CY70" s="846"/>
      <c r="CZ70" s="846"/>
      <c r="DA70" s="847"/>
      <c r="DB70" s="845"/>
      <c r="DC70" s="846"/>
      <c r="DD70" s="846"/>
      <c r="DE70" s="846"/>
      <c r="DF70" s="847"/>
      <c r="DG70" s="845"/>
      <c r="DH70" s="846"/>
      <c r="DI70" s="846"/>
      <c r="DJ70" s="846"/>
      <c r="DK70" s="847"/>
      <c r="DL70" s="845"/>
      <c r="DM70" s="846"/>
      <c r="DN70" s="846"/>
      <c r="DO70" s="846"/>
      <c r="DP70" s="847"/>
      <c r="DQ70" s="845"/>
      <c r="DR70" s="846"/>
      <c r="DS70" s="846"/>
      <c r="DT70" s="846"/>
      <c r="DU70" s="847"/>
      <c r="DV70" s="842"/>
      <c r="DW70" s="843"/>
      <c r="DX70" s="843"/>
      <c r="DY70" s="843"/>
      <c r="DZ70" s="844"/>
      <c r="EA70" s="216"/>
    </row>
    <row r="71" spans="1:131" ht="26.25" customHeight="1" x14ac:dyDescent="0.2">
      <c r="A71" s="224">
        <v>4</v>
      </c>
      <c r="B71" s="857" t="s">
        <v>579</v>
      </c>
      <c r="C71" s="858"/>
      <c r="D71" s="858"/>
      <c r="E71" s="858"/>
      <c r="F71" s="858"/>
      <c r="G71" s="858"/>
      <c r="H71" s="858"/>
      <c r="I71" s="858"/>
      <c r="J71" s="858"/>
      <c r="K71" s="858"/>
      <c r="L71" s="858"/>
      <c r="M71" s="858"/>
      <c r="N71" s="858"/>
      <c r="O71" s="858"/>
      <c r="P71" s="859"/>
      <c r="Q71" s="860">
        <v>194</v>
      </c>
      <c r="R71" s="813"/>
      <c r="S71" s="813"/>
      <c r="T71" s="813"/>
      <c r="U71" s="813"/>
      <c r="V71" s="813">
        <v>153</v>
      </c>
      <c r="W71" s="813"/>
      <c r="X71" s="813"/>
      <c r="Y71" s="813"/>
      <c r="Z71" s="813"/>
      <c r="AA71" s="813">
        <v>40</v>
      </c>
      <c r="AB71" s="813"/>
      <c r="AC71" s="813"/>
      <c r="AD71" s="813"/>
      <c r="AE71" s="813"/>
      <c r="AF71" s="813">
        <v>40</v>
      </c>
      <c r="AG71" s="813"/>
      <c r="AH71" s="813"/>
      <c r="AI71" s="813"/>
      <c r="AJ71" s="813"/>
      <c r="AK71" s="813">
        <v>0</v>
      </c>
      <c r="AL71" s="813"/>
      <c r="AM71" s="813"/>
      <c r="AN71" s="813"/>
      <c r="AO71" s="813"/>
      <c r="AP71" s="813" t="s">
        <v>591</v>
      </c>
      <c r="AQ71" s="813"/>
      <c r="AR71" s="813"/>
      <c r="AS71" s="813"/>
      <c r="AT71" s="813"/>
      <c r="AU71" s="813" t="s">
        <v>591</v>
      </c>
      <c r="AV71" s="813"/>
      <c r="AW71" s="813"/>
      <c r="AX71" s="813"/>
      <c r="AY71" s="813"/>
      <c r="AZ71" s="861"/>
      <c r="BA71" s="815"/>
      <c r="BB71" s="815"/>
      <c r="BC71" s="815"/>
      <c r="BD71" s="816"/>
      <c r="BE71" s="227"/>
      <c r="BF71" s="227"/>
      <c r="BG71" s="227"/>
      <c r="BH71" s="227"/>
      <c r="BI71" s="227"/>
      <c r="BJ71" s="227"/>
      <c r="BK71" s="227"/>
      <c r="BL71" s="227"/>
      <c r="BM71" s="227"/>
      <c r="BN71" s="227"/>
      <c r="BO71" s="227"/>
      <c r="BP71" s="227"/>
      <c r="BQ71" s="224">
        <v>65</v>
      </c>
      <c r="BR71" s="229"/>
      <c r="BS71" s="842"/>
      <c r="BT71" s="843"/>
      <c r="BU71" s="843"/>
      <c r="BV71" s="843"/>
      <c r="BW71" s="843"/>
      <c r="BX71" s="843"/>
      <c r="BY71" s="843"/>
      <c r="BZ71" s="843"/>
      <c r="CA71" s="843"/>
      <c r="CB71" s="843"/>
      <c r="CC71" s="843"/>
      <c r="CD71" s="843"/>
      <c r="CE71" s="843"/>
      <c r="CF71" s="843"/>
      <c r="CG71" s="848"/>
      <c r="CH71" s="845"/>
      <c r="CI71" s="846"/>
      <c r="CJ71" s="846"/>
      <c r="CK71" s="846"/>
      <c r="CL71" s="847"/>
      <c r="CM71" s="845"/>
      <c r="CN71" s="846"/>
      <c r="CO71" s="846"/>
      <c r="CP71" s="846"/>
      <c r="CQ71" s="847"/>
      <c r="CR71" s="845"/>
      <c r="CS71" s="846"/>
      <c r="CT71" s="846"/>
      <c r="CU71" s="846"/>
      <c r="CV71" s="847"/>
      <c r="CW71" s="845"/>
      <c r="CX71" s="846"/>
      <c r="CY71" s="846"/>
      <c r="CZ71" s="846"/>
      <c r="DA71" s="847"/>
      <c r="DB71" s="845"/>
      <c r="DC71" s="846"/>
      <c r="DD71" s="846"/>
      <c r="DE71" s="846"/>
      <c r="DF71" s="847"/>
      <c r="DG71" s="845"/>
      <c r="DH71" s="846"/>
      <c r="DI71" s="846"/>
      <c r="DJ71" s="846"/>
      <c r="DK71" s="847"/>
      <c r="DL71" s="845"/>
      <c r="DM71" s="846"/>
      <c r="DN71" s="846"/>
      <c r="DO71" s="846"/>
      <c r="DP71" s="847"/>
      <c r="DQ71" s="845"/>
      <c r="DR71" s="846"/>
      <c r="DS71" s="846"/>
      <c r="DT71" s="846"/>
      <c r="DU71" s="847"/>
      <c r="DV71" s="842"/>
      <c r="DW71" s="843"/>
      <c r="DX71" s="843"/>
      <c r="DY71" s="843"/>
      <c r="DZ71" s="844"/>
      <c r="EA71" s="216"/>
    </row>
    <row r="72" spans="1:131" ht="26.25" customHeight="1" x14ac:dyDescent="0.2">
      <c r="A72" s="224">
        <v>5</v>
      </c>
      <c r="B72" s="857" t="s">
        <v>580</v>
      </c>
      <c r="C72" s="858"/>
      <c r="D72" s="858"/>
      <c r="E72" s="858"/>
      <c r="F72" s="858"/>
      <c r="G72" s="858"/>
      <c r="H72" s="858"/>
      <c r="I72" s="858"/>
      <c r="J72" s="858"/>
      <c r="K72" s="858"/>
      <c r="L72" s="858"/>
      <c r="M72" s="858"/>
      <c r="N72" s="858"/>
      <c r="O72" s="858"/>
      <c r="P72" s="859"/>
      <c r="Q72" s="860">
        <v>111</v>
      </c>
      <c r="R72" s="813"/>
      <c r="S72" s="813"/>
      <c r="T72" s="813"/>
      <c r="U72" s="813"/>
      <c r="V72" s="813">
        <v>109</v>
      </c>
      <c r="W72" s="813"/>
      <c r="X72" s="813"/>
      <c r="Y72" s="813"/>
      <c r="Z72" s="813"/>
      <c r="AA72" s="813">
        <v>2</v>
      </c>
      <c r="AB72" s="813"/>
      <c r="AC72" s="813"/>
      <c r="AD72" s="813"/>
      <c r="AE72" s="813"/>
      <c r="AF72" s="813">
        <v>2</v>
      </c>
      <c r="AG72" s="813"/>
      <c r="AH72" s="813"/>
      <c r="AI72" s="813"/>
      <c r="AJ72" s="813"/>
      <c r="AK72" s="813">
        <v>15</v>
      </c>
      <c r="AL72" s="813"/>
      <c r="AM72" s="813"/>
      <c r="AN72" s="813"/>
      <c r="AO72" s="813"/>
      <c r="AP72" s="813" t="s">
        <v>591</v>
      </c>
      <c r="AQ72" s="813"/>
      <c r="AR72" s="813"/>
      <c r="AS72" s="813"/>
      <c r="AT72" s="813"/>
      <c r="AU72" s="813" t="s">
        <v>591</v>
      </c>
      <c r="AV72" s="813"/>
      <c r="AW72" s="813"/>
      <c r="AX72" s="813"/>
      <c r="AY72" s="813"/>
      <c r="AZ72" s="861"/>
      <c r="BA72" s="815"/>
      <c r="BB72" s="815"/>
      <c r="BC72" s="815"/>
      <c r="BD72" s="816"/>
      <c r="BE72" s="227"/>
      <c r="BF72" s="227"/>
      <c r="BG72" s="227"/>
      <c r="BH72" s="227"/>
      <c r="BI72" s="227"/>
      <c r="BJ72" s="227"/>
      <c r="BK72" s="227"/>
      <c r="BL72" s="227"/>
      <c r="BM72" s="227"/>
      <c r="BN72" s="227"/>
      <c r="BO72" s="227"/>
      <c r="BP72" s="227"/>
      <c r="BQ72" s="224">
        <v>66</v>
      </c>
      <c r="BR72" s="229"/>
      <c r="BS72" s="842"/>
      <c r="BT72" s="843"/>
      <c r="BU72" s="843"/>
      <c r="BV72" s="843"/>
      <c r="BW72" s="843"/>
      <c r="BX72" s="843"/>
      <c r="BY72" s="843"/>
      <c r="BZ72" s="843"/>
      <c r="CA72" s="843"/>
      <c r="CB72" s="843"/>
      <c r="CC72" s="843"/>
      <c r="CD72" s="843"/>
      <c r="CE72" s="843"/>
      <c r="CF72" s="843"/>
      <c r="CG72" s="848"/>
      <c r="CH72" s="845"/>
      <c r="CI72" s="846"/>
      <c r="CJ72" s="846"/>
      <c r="CK72" s="846"/>
      <c r="CL72" s="847"/>
      <c r="CM72" s="845"/>
      <c r="CN72" s="846"/>
      <c r="CO72" s="846"/>
      <c r="CP72" s="846"/>
      <c r="CQ72" s="847"/>
      <c r="CR72" s="845"/>
      <c r="CS72" s="846"/>
      <c r="CT72" s="846"/>
      <c r="CU72" s="846"/>
      <c r="CV72" s="847"/>
      <c r="CW72" s="845"/>
      <c r="CX72" s="846"/>
      <c r="CY72" s="846"/>
      <c r="CZ72" s="846"/>
      <c r="DA72" s="847"/>
      <c r="DB72" s="845"/>
      <c r="DC72" s="846"/>
      <c r="DD72" s="846"/>
      <c r="DE72" s="846"/>
      <c r="DF72" s="847"/>
      <c r="DG72" s="845"/>
      <c r="DH72" s="846"/>
      <c r="DI72" s="846"/>
      <c r="DJ72" s="846"/>
      <c r="DK72" s="847"/>
      <c r="DL72" s="845"/>
      <c r="DM72" s="846"/>
      <c r="DN72" s="846"/>
      <c r="DO72" s="846"/>
      <c r="DP72" s="847"/>
      <c r="DQ72" s="845"/>
      <c r="DR72" s="846"/>
      <c r="DS72" s="846"/>
      <c r="DT72" s="846"/>
      <c r="DU72" s="847"/>
      <c r="DV72" s="842"/>
      <c r="DW72" s="843"/>
      <c r="DX72" s="843"/>
      <c r="DY72" s="843"/>
      <c r="DZ72" s="844"/>
      <c r="EA72" s="216"/>
    </row>
    <row r="73" spans="1:131" ht="26.25" customHeight="1" x14ac:dyDescent="0.2">
      <c r="A73" s="224">
        <v>6</v>
      </c>
      <c r="B73" s="857" t="s">
        <v>581</v>
      </c>
      <c r="C73" s="858"/>
      <c r="D73" s="858"/>
      <c r="E73" s="858"/>
      <c r="F73" s="858"/>
      <c r="G73" s="858"/>
      <c r="H73" s="858"/>
      <c r="I73" s="858"/>
      <c r="J73" s="858"/>
      <c r="K73" s="858"/>
      <c r="L73" s="858"/>
      <c r="M73" s="858"/>
      <c r="N73" s="858"/>
      <c r="O73" s="858"/>
      <c r="P73" s="859"/>
      <c r="Q73" s="860">
        <v>110</v>
      </c>
      <c r="R73" s="813"/>
      <c r="S73" s="813"/>
      <c r="T73" s="813"/>
      <c r="U73" s="813"/>
      <c r="V73" s="813">
        <v>77</v>
      </c>
      <c r="W73" s="813"/>
      <c r="X73" s="813"/>
      <c r="Y73" s="813"/>
      <c r="Z73" s="813"/>
      <c r="AA73" s="813">
        <v>34</v>
      </c>
      <c r="AB73" s="813"/>
      <c r="AC73" s="813"/>
      <c r="AD73" s="813"/>
      <c r="AE73" s="813"/>
      <c r="AF73" s="813">
        <v>34</v>
      </c>
      <c r="AG73" s="813"/>
      <c r="AH73" s="813"/>
      <c r="AI73" s="813"/>
      <c r="AJ73" s="813"/>
      <c r="AK73" s="813" t="s">
        <v>591</v>
      </c>
      <c r="AL73" s="813"/>
      <c r="AM73" s="813"/>
      <c r="AN73" s="813"/>
      <c r="AO73" s="813"/>
      <c r="AP73" s="813" t="s">
        <v>591</v>
      </c>
      <c r="AQ73" s="813"/>
      <c r="AR73" s="813"/>
      <c r="AS73" s="813"/>
      <c r="AT73" s="813"/>
      <c r="AU73" s="813" t="s">
        <v>591</v>
      </c>
      <c r="AV73" s="813"/>
      <c r="AW73" s="813"/>
      <c r="AX73" s="813"/>
      <c r="AY73" s="813"/>
      <c r="AZ73" s="861"/>
      <c r="BA73" s="815"/>
      <c r="BB73" s="815"/>
      <c r="BC73" s="815"/>
      <c r="BD73" s="816"/>
      <c r="BE73" s="227"/>
      <c r="BF73" s="227"/>
      <c r="BG73" s="227"/>
      <c r="BH73" s="227"/>
      <c r="BI73" s="227"/>
      <c r="BJ73" s="227"/>
      <c r="BK73" s="227"/>
      <c r="BL73" s="227"/>
      <c r="BM73" s="227"/>
      <c r="BN73" s="227"/>
      <c r="BO73" s="227"/>
      <c r="BP73" s="227"/>
      <c r="BQ73" s="224">
        <v>67</v>
      </c>
      <c r="BR73" s="229"/>
      <c r="BS73" s="842"/>
      <c r="BT73" s="843"/>
      <c r="BU73" s="843"/>
      <c r="BV73" s="843"/>
      <c r="BW73" s="843"/>
      <c r="BX73" s="843"/>
      <c r="BY73" s="843"/>
      <c r="BZ73" s="843"/>
      <c r="CA73" s="843"/>
      <c r="CB73" s="843"/>
      <c r="CC73" s="843"/>
      <c r="CD73" s="843"/>
      <c r="CE73" s="843"/>
      <c r="CF73" s="843"/>
      <c r="CG73" s="848"/>
      <c r="CH73" s="845"/>
      <c r="CI73" s="846"/>
      <c r="CJ73" s="846"/>
      <c r="CK73" s="846"/>
      <c r="CL73" s="847"/>
      <c r="CM73" s="845"/>
      <c r="CN73" s="846"/>
      <c r="CO73" s="846"/>
      <c r="CP73" s="846"/>
      <c r="CQ73" s="847"/>
      <c r="CR73" s="845"/>
      <c r="CS73" s="846"/>
      <c r="CT73" s="846"/>
      <c r="CU73" s="846"/>
      <c r="CV73" s="847"/>
      <c r="CW73" s="845"/>
      <c r="CX73" s="846"/>
      <c r="CY73" s="846"/>
      <c r="CZ73" s="846"/>
      <c r="DA73" s="847"/>
      <c r="DB73" s="845"/>
      <c r="DC73" s="846"/>
      <c r="DD73" s="846"/>
      <c r="DE73" s="846"/>
      <c r="DF73" s="847"/>
      <c r="DG73" s="845"/>
      <c r="DH73" s="846"/>
      <c r="DI73" s="846"/>
      <c r="DJ73" s="846"/>
      <c r="DK73" s="847"/>
      <c r="DL73" s="845"/>
      <c r="DM73" s="846"/>
      <c r="DN73" s="846"/>
      <c r="DO73" s="846"/>
      <c r="DP73" s="847"/>
      <c r="DQ73" s="845"/>
      <c r="DR73" s="846"/>
      <c r="DS73" s="846"/>
      <c r="DT73" s="846"/>
      <c r="DU73" s="847"/>
      <c r="DV73" s="842"/>
      <c r="DW73" s="843"/>
      <c r="DX73" s="843"/>
      <c r="DY73" s="843"/>
      <c r="DZ73" s="844"/>
      <c r="EA73" s="216"/>
    </row>
    <row r="74" spans="1:131" ht="26.25" customHeight="1" x14ac:dyDescent="0.2">
      <c r="A74" s="224">
        <v>7</v>
      </c>
      <c r="B74" s="857" t="s">
        <v>582</v>
      </c>
      <c r="C74" s="858"/>
      <c r="D74" s="858"/>
      <c r="E74" s="858"/>
      <c r="F74" s="858"/>
      <c r="G74" s="858"/>
      <c r="H74" s="858"/>
      <c r="I74" s="858"/>
      <c r="J74" s="858"/>
      <c r="K74" s="858"/>
      <c r="L74" s="858"/>
      <c r="M74" s="858"/>
      <c r="N74" s="858"/>
      <c r="O74" s="858"/>
      <c r="P74" s="859"/>
      <c r="Q74" s="860">
        <v>5991</v>
      </c>
      <c r="R74" s="813"/>
      <c r="S74" s="813"/>
      <c r="T74" s="813"/>
      <c r="U74" s="813"/>
      <c r="V74" s="813">
        <v>5667</v>
      </c>
      <c r="W74" s="813"/>
      <c r="X74" s="813"/>
      <c r="Y74" s="813"/>
      <c r="Z74" s="813"/>
      <c r="AA74" s="813">
        <v>324</v>
      </c>
      <c r="AB74" s="813"/>
      <c r="AC74" s="813"/>
      <c r="AD74" s="813"/>
      <c r="AE74" s="813"/>
      <c r="AF74" s="813">
        <v>6100</v>
      </c>
      <c r="AG74" s="813"/>
      <c r="AH74" s="813"/>
      <c r="AI74" s="813"/>
      <c r="AJ74" s="813"/>
      <c r="AK74" s="813" t="s">
        <v>591</v>
      </c>
      <c r="AL74" s="813"/>
      <c r="AM74" s="813"/>
      <c r="AN74" s="813"/>
      <c r="AO74" s="813"/>
      <c r="AP74" s="813">
        <v>4234</v>
      </c>
      <c r="AQ74" s="813"/>
      <c r="AR74" s="813"/>
      <c r="AS74" s="813"/>
      <c r="AT74" s="813"/>
      <c r="AU74" s="813" t="s">
        <v>591</v>
      </c>
      <c r="AV74" s="813"/>
      <c r="AW74" s="813"/>
      <c r="AX74" s="813"/>
      <c r="AY74" s="813"/>
      <c r="AZ74" s="861"/>
      <c r="BA74" s="815"/>
      <c r="BB74" s="815"/>
      <c r="BC74" s="815"/>
      <c r="BD74" s="816"/>
      <c r="BE74" s="227"/>
      <c r="BF74" s="227"/>
      <c r="BG74" s="227"/>
      <c r="BH74" s="227"/>
      <c r="BI74" s="227"/>
      <c r="BJ74" s="227"/>
      <c r="BK74" s="227"/>
      <c r="BL74" s="227"/>
      <c r="BM74" s="227"/>
      <c r="BN74" s="227"/>
      <c r="BO74" s="227"/>
      <c r="BP74" s="227"/>
      <c r="BQ74" s="224">
        <v>68</v>
      </c>
      <c r="BR74" s="229"/>
      <c r="BS74" s="842"/>
      <c r="BT74" s="843"/>
      <c r="BU74" s="843"/>
      <c r="BV74" s="843"/>
      <c r="BW74" s="843"/>
      <c r="BX74" s="843"/>
      <c r="BY74" s="843"/>
      <c r="BZ74" s="843"/>
      <c r="CA74" s="843"/>
      <c r="CB74" s="843"/>
      <c r="CC74" s="843"/>
      <c r="CD74" s="843"/>
      <c r="CE74" s="843"/>
      <c r="CF74" s="843"/>
      <c r="CG74" s="848"/>
      <c r="CH74" s="845"/>
      <c r="CI74" s="846"/>
      <c r="CJ74" s="846"/>
      <c r="CK74" s="846"/>
      <c r="CL74" s="847"/>
      <c r="CM74" s="845"/>
      <c r="CN74" s="846"/>
      <c r="CO74" s="846"/>
      <c r="CP74" s="846"/>
      <c r="CQ74" s="847"/>
      <c r="CR74" s="845"/>
      <c r="CS74" s="846"/>
      <c r="CT74" s="846"/>
      <c r="CU74" s="846"/>
      <c r="CV74" s="847"/>
      <c r="CW74" s="845"/>
      <c r="CX74" s="846"/>
      <c r="CY74" s="846"/>
      <c r="CZ74" s="846"/>
      <c r="DA74" s="847"/>
      <c r="DB74" s="845"/>
      <c r="DC74" s="846"/>
      <c r="DD74" s="846"/>
      <c r="DE74" s="846"/>
      <c r="DF74" s="847"/>
      <c r="DG74" s="845"/>
      <c r="DH74" s="846"/>
      <c r="DI74" s="846"/>
      <c r="DJ74" s="846"/>
      <c r="DK74" s="847"/>
      <c r="DL74" s="845"/>
      <c r="DM74" s="846"/>
      <c r="DN74" s="846"/>
      <c r="DO74" s="846"/>
      <c r="DP74" s="847"/>
      <c r="DQ74" s="845"/>
      <c r="DR74" s="846"/>
      <c r="DS74" s="846"/>
      <c r="DT74" s="846"/>
      <c r="DU74" s="847"/>
      <c r="DV74" s="842"/>
      <c r="DW74" s="843"/>
      <c r="DX74" s="843"/>
      <c r="DY74" s="843"/>
      <c r="DZ74" s="844"/>
      <c r="EA74" s="216"/>
    </row>
    <row r="75" spans="1:131" ht="26.25" customHeight="1" x14ac:dyDescent="0.2">
      <c r="A75" s="224">
        <v>8</v>
      </c>
      <c r="B75" s="857" t="s">
        <v>583</v>
      </c>
      <c r="C75" s="858"/>
      <c r="D75" s="858"/>
      <c r="E75" s="858"/>
      <c r="F75" s="858"/>
      <c r="G75" s="858"/>
      <c r="H75" s="858"/>
      <c r="I75" s="858"/>
      <c r="J75" s="858"/>
      <c r="K75" s="858"/>
      <c r="L75" s="858"/>
      <c r="M75" s="858"/>
      <c r="N75" s="858"/>
      <c r="O75" s="858"/>
      <c r="P75" s="859"/>
      <c r="Q75" s="862">
        <v>6570</v>
      </c>
      <c r="R75" s="863"/>
      <c r="S75" s="863"/>
      <c r="T75" s="863"/>
      <c r="U75" s="817"/>
      <c r="V75" s="864">
        <v>6348</v>
      </c>
      <c r="W75" s="863"/>
      <c r="X75" s="863"/>
      <c r="Y75" s="863"/>
      <c r="Z75" s="817"/>
      <c r="AA75" s="864">
        <v>222</v>
      </c>
      <c r="AB75" s="863"/>
      <c r="AC75" s="863"/>
      <c r="AD75" s="863"/>
      <c r="AE75" s="817"/>
      <c r="AF75" s="864">
        <v>197</v>
      </c>
      <c r="AG75" s="863"/>
      <c r="AH75" s="863"/>
      <c r="AI75" s="863"/>
      <c r="AJ75" s="817"/>
      <c r="AK75" s="864" t="s">
        <v>591</v>
      </c>
      <c r="AL75" s="863"/>
      <c r="AM75" s="863"/>
      <c r="AN75" s="863"/>
      <c r="AO75" s="817"/>
      <c r="AP75" s="864">
        <v>3932</v>
      </c>
      <c r="AQ75" s="863"/>
      <c r="AR75" s="863"/>
      <c r="AS75" s="863"/>
      <c r="AT75" s="817"/>
      <c r="AU75" s="864">
        <v>173</v>
      </c>
      <c r="AV75" s="863"/>
      <c r="AW75" s="863"/>
      <c r="AX75" s="863"/>
      <c r="AY75" s="817"/>
      <c r="AZ75" s="861"/>
      <c r="BA75" s="815"/>
      <c r="BB75" s="815"/>
      <c r="BC75" s="815"/>
      <c r="BD75" s="816"/>
      <c r="BE75" s="227"/>
      <c r="BF75" s="227"/>
      <c r="BG75" s="227"/>
      <c r="BH75" s="227"/>
      <c r="BI75" s="227"/>
      <c r="BJ75" s="227"/>
      <c r="BK75" s="227"/>
      <c r="BL75" s="227"/>
      <c r="BM75" s="227"/>
      <c r="BN75" s="227"/>
      <c r="BO75" s="227"/>
      <c r="BP75" s="227"/>
      <c r="BQ75" s="224">
        <v>69</v>
      </c>
      <c r="BR75" s="229"/>
      <c r="BS75" s="842"/>
      <c r="BT75" s="843"/>
      <c r="BU75" s="843"/>
      <c r="BV75" s="843"/>
      <c r="BW75" s="843"/>
      <c r="BX75" s="843"/>
      <c r="BY75" s="843"/>
      <c r="BZ75" s="843"/>
      <c r="CA75" s="843"/>
      <c r="CB75" s="843"/>
      <c r="CC75" s="843"/>
      <c r="CD75" s="843"/>
      <c r="CE75" s="843"/>
      <c r="CF75" s="843"/>
      <c r="CG75" s="848"/>
      <c r="CH75" s="845"/>
      <c r="CI75" s="846"/>
      <c r="CJ75" s="846"/>
      <c r="CK75" s="846"/>
      <c r="CL75" s="847"/>
      <c r="CM75" s="845"/>
      <c r="CN75" s="846"/>
      <c r="CO75" s="846"/>
      <c r="CP75" s="846"/>
      <c r="CQ75" s="847"/>
      <c r="CR75" s="845"/>
      <c r="CS75" s="846"/>
      <c r="CT75" s="846"/>
      <c r="CU75" s="846"/>
      <c r="CV75" s="847"/>
      <c r="CW75" s="845"/>
      <c r="CX75" s="846"/>
      <c r="CY75" s="846"/>
      <c r="CZ75" s="846"/>
      <c r="DA75" s="847"/>
      <c r="DB75" s="845"/>
      <c r="DC75" s="846"/>
      <c r="DD75" s="846"/>
      <c r="DE75" s="846"/>
      <c r="DF75" s="847"/>
      <c r="DG75" s="845"/>
      <c r="DH75" s="846"/>
      <c r="DI75" s="846"/>
      <c r="DJ75" s="846"/>
      <c r="DK75" s="847"/>
      <c r="DL75" s="845"/>
      <c r="DM75" s="846"/>
      <c r="DN75" s="846"/>
      <c r="DO75" s="846"/>
      <c r="DP75" s="847"/>
      <c r="DQ75" s="845"/>
      <c r="DR75" s="846"/>
      <c r="DS75" s="846"/>
      <c r="DT75" s="846"/>
      <c r="DU75" s="847"/>
      <c r="DV75" s="842"/>
      <c r="DW75" s="843"/>
      <c r="DX75" s="843"/>
      <c r="DY75" s="843"/>
      <c r="DZ75" s="844"/>
      <c r="EA75" s="216"/>
    </row>
    <row r="76" spans="1:131" ht="26.25" customHeight="1" x14ac:dyDescent="0.2">
      <c r="A76" s="224">
        <v>9</v>
      </c>
      <c r="B76" s="857" t="s">
        <v>584</v>
      </c>
      <c r="C76" s="858"/>
      <c r="D76" s="858"/>
      <c r="E76" s="858"/>
      <c r="F76" s="858"/>
      <c r="G76" s="858"/>
      <c r="H76" s="858"/>
      <c r="I76" s="858"/>
      <c r="J76" s="858"/>
      <c r="K76" s="858"/>
      <c r="L76" s="858"/>
      <c r="M76" s="858"/>
      <c r="N76" s="858"/>
      <c r="O76" s="858"/>
      <c r="P76" s="859"/>
      <c r="Q76" s="862">
        <v>150</v>
      </c>
      <c r="R76" s="863"/>
      <c r="S76" s="863"/>
      <c r="T76" s="863"/>
      <c r="U76" s="817"/>
      <c r="V76" s="864">
        <v>145</v>
      </c>
      <c r="W76" s="863"/>
      <c r="X76" s="863"/>
      <c r="Y76" s="863"/>
      <c r="Z76" s="817"/>
      <c r="AA76" s="864">
        <v>5</v>
      </c>
      <c r="AB76" s="863"/>
      <c r="AC76" s="863"/>
      <c r="AD76" s="863"/>
      <c r="AE76" s="817"/>
      <c r="AF76" s="864">
        <v>5</v>
      </c>
      <c r="AG76" s="863"/>
      <c r="AH76" s="863"/>
      <c r="AI76" s="863"/>
      <c r="AJ76" s="817"/>
      <c r="AK76" s="864" t="s">
        <v>591</v>
      </c>
      <c r="AL76" s="863"/>
      <c r="AM76" s="863"/>
      <c r="AN76" s="863"/>
      <c r="AO76" s="817"/>
      <c r="AP76" s="864">
        <v>0</v>
      </c>
      <c r="AQ76" s="863"/>
      <c r="AR76" s="863"/>
      <c r="AS76" s="863"/>
      <c r="AT76" s="817"/>
      <c r="AU76" s="864" t="s">
        <v>591</v>
      </c>
      <c r="AV76" s="863"/>
      <c r="AW76" s="863"/>
      <c r="AX76" s="863"/>
      <c r="AY76" s="817"/>
      <c r="AZ76" s="861"/>
      <c r="BA76" s="815"/>
      <c r="BB76" s="815"/>
      <c r="BC76" s="815"/>
      <c r="BD76" s="816"/>
      <c r="BE76" s="227"/>
      <c r="BF76" s="227"/>
      <c r="BG76" s="227"/>
      <c r="BH76" s="227"/>
      <c r="BI76" s="227"/>
      <c r="BJ76" s="227"/>
      <c r="BK76" s="227"/>
      <c r="BL76" s="227"/>
      <c r="BM76" s="227"/>
      <c r="BN76" s="227"/>
      <c r="BO76" s="227"/>
      <c r="BP76" s="227"/>
      <c r="BQ76" s="224">
        <v>70</v>
      </c>
      <c r="BR76" s="229"/>
      <c r="BS76" s="842"/>
      <c r="BT76" s="843"/>
      <c r="BU76" s="843"/>
      <c r="BV76" s="843"/>
      <c r="BW76" s="843"/>
      <c r="BX76" s="843"/>
      <c r="BY76" s="843"/>
      <c r="BZ76" s="843"/>
      <c r="CA76" s="843"/>
      <c r="CB76" s="843"/>
      <c r="CC76" s="843"/>
      <c r="CD76" s="843"/>
      <c r="CE76" s="843"/>
      <c r="CF76" s="843"/>
      <c r="CG76" s="848"/>
      <c r="CH76" s="845"/>
      <c r="CI76" s="846"/>
      <c r="CJ76" s="846"/>
      <c r="CK76" s="846"/>
      <c r="CL76" s="847"/>
      <c r="CM76" s="845"/>
      <c r="CN76" s="846"/>
      <c r="CO76" s="846"/>
      <c r="CP76" s="846"/>
      <c r="CQ76" s="847"/>
      <c r="CR76" s="845"/>
      <c r="CS76" s="846"/>
      <c r="CT76" s="846"/>
      <c r="CU76" s="846"/>
      <c r="CV76" s="847"/>
      <c r="CW76" s="845"/>
      <c r="CX76" s="846"/>
      <c r="CY76" s="846"/>
      <c r="CZ76" s="846"/>
      <c r="DA76" s="847"/>
      <c r="DB76" s="845"/>
      <c r="DC76" s="846"/>
      <c r="DD76" s="846"/>
      <c r="DE76" s="846"/>
      <c r="DF76" s="847"/>
      <c r="DG76" s="845"/>
      <c r="DH76" s="846"/>
      <c r="DI76" s="846"/>
      <c r="DJ76" s="846"/>
      <c r="DK76" s="847"/>
      <c r="DL76" s="845"/>
      <c r="DM76" s="846"/>
      <c r="DN76" s="846"/>
      <c r="DO76" s="846"/>
      <c r="DP76" s="847"/>
      <c r="DQ76" s="845"/>
      <c r="DR76" s="846"/>
      <c r="DS76" s="846"/>
      <c r="DT76" s="846"/>
      <c r="DU76" s="847"/>
      <c r="DV76" s="842"/>
      <c r="DW76" s="843"/>
      <c r="DX76" s="843"/>
      <c r="DY76" s="843"/>
      <c r="DZ76" s="844"/>
      <c r="EA76" s="216"/>
    </row>
    <row r="77" spans="1:131" ht="26.25" customHeight="1" x14ac:dyDescent="0.2">
      <c r="A77" s="224">
        <v>10</v>
      </c>
      <c r="B77" s="857" t="s">
        <v>585</v>
      </c>
      <c r="C77" s="858"/>
      <c r="D77" s="858"/>
      <c r="E77" s="858"/>
      <c r="F77" s="858"/>
      <c r="G77" s="858"/>
      <c r="H77" s="858"/>
      <c r="I77" s="858"/>
      <c r="J77" s="858"/>
      <c r="K77" s="858"/>
      <c r="L77" s="858"/>
      <c r="M77" s="858"/>
      <c r="N77" s="858"/>
      <c r="O77" s="858"/>
      <c r="P77" s="859"/>
      <c r="Q77" s="862">
        <v>4749</v>
      </c>
      <c r="R77" s="863"/>
      <c r="S77" s="863"/>
      <c r="T77" s="863"/>
      <c r="U77" s="817"/>
      <c r="V77" s="864">
        <v>4485</v>
      </c>
      <c r="W77" s="863"/>
      <c r="X77" s="863"/>
      <c r="Y77" s="863"/>
      <c r="Z77" s="817"/>
      <c r="AA77" s="864">
        <v>264</v>
      </c>
      <c r="AB77" s="863"/>
      <c r="AC77" s="863"/>
      <c r="AD77" s="863"/>
      <c r="AE77" s="817"/>
      <c r="AF77" s="864">
        <v>2497</v>
      </c>
      <c r="AG77" s="863"/>
      <c r="AH77" s="863"/>
      <c r="AI77" s="863"/>
      <c r="AJ77" s="817"/>
      <c r="AK77" s="864" t="s">
        <v>591</v>
      </c>
      <c r="AL77" s="863"/>
      <c r="AM77" s="863"/>
      <c r="AN77" s="863"/>
      <c r="AO77" s="817"/>
      <c r="AP77" s="864">
        <v>10908</v>
      </c>
      <c r="AQ77" s="863"/>
      <c r="AR77" s="863"/>
      <c r="AS77" s="863"/>
      <c r="AT77" s="817"/>
      <c r="AU77" s="864">
        <v>65</v>
      </c>
      <c r="AV77" s="863"/>
      <c r="AW77" s="863"/>
      <c r="AX77" s="863"/>
      <c r="AY77" s="817"/>
      <c r="AZ77" s="861"/>
      <c r="BA77" s="815"/>
      <c r="BB77" s="815"/>
      <c r="BC77" s="815"/>
      <c r="BD77" s="816"/>
      <c r="BE77" s="227"/>
      <c r="BF77" s="227"/>
      <c r="BG77" s="227"/>
      <c r="BH77" s="227"/>
      <c r="BI77" s="227"/>
      <c r="BJ77" s="227"/>
      <c r="BK77" s="227"/>
      <c r="BL77" s="227"/>
      <c r="BM77" s="227"/>
      <c r="BN77" s="227"/>
      <c r="BO77" s="227"/>
      <c r="BP77" s="227"/>
      <c r="BQ77" s="224">
        <v>71</v>
      </c>
      <c r="BR77" s="229"/>
      <c r="BS77" s="842"/>
      <c r="BT77" s="843"/>
      <c r="BU77" s="843"/>
      <c r="BV77" s="843"/>
      <c r="BW77" s="843"/>
      <c r="BX77" s="843"/>
      <c r="BY77" s="843"/>
      <c r="BZ77" s="843"/>
      <c r="CA77" s="843"/>
      <c r="CB77" s="843"/>
      <c r="CC77" s="843"/>
      <c r="CD77" s="843"/>
      <c r="CE77" s="843"/>
      <c r="CF77" s="843"/>
      <c r="CG77" s="848"/>
      <c r="CH77" s="845"/>
      <c r="CI77" s="846"/>
      <c r="CJ77" s="846"/>
      <c r="CK77" s="846"/>
      <c r="CL77" s="847"/>
      <c r="CM77" s="845"/>
      <c r="CN77" s="846"/>
      <c r="CO77" s="846"/>
      <c r="CP77" s="846"/>
      <c r="CQ77" s="847"/>
      <c r="CR77" s="845"/>
      <c r="CS77" s="846"/>
      <c r="CT77" s="846"/>
      <c r="CU77" s="846"/>
      <c r="CV77" s="847"/>
      <c r="CW77" s="845"/>
      <c r="CX77" s="846"/>
      <c r="CY77" s="846"/>
      <c r="CZ77" s="846"/>
      <c r="DA77" s="847"/>
      <c r="DB77" s="845"/>
      <c r="DC77" s="846"/>
      <c r="DD77" s="846"/>
      <c r="DE77" s="846"/>
      <c r="DF77" s="847"/>
      <c r="DG77" s="845"/>
      <c r="DH77" s="846"/>
      <c r="DI77" s="846"/>
      <c r="DJ77" s="846"/>
      <c r="DK77" s="847"/>
      <c r="DL77" s="845"/>
      <c r="DM77" s="846"/>
      <c r="DN77" s="846"/>
      <c r="DO77" s="846"/>
      <c r="DP77" s="847"/>
      <c r="DQ77" s="845"/>
      <c r="DR77" s="846"/>
      <c r="DS77" s="846"/>
      <c r="DT77" s="846"/>
      <c r="DU77" s="847"/>
      <c r="DV77" s="842"/>
      <c r="DW77" s="843"/>
      <c r="DX77" s="843"/>
      <c r="DY77" s="843"/>
      <c r="DZ77" s="844"/>
      <c r="EA77" s="216"/>
    </row>
    <row r="78" spans="1:131" ht="26.25" customHeight="1" x14ac:dyDescent="0.2">
      <c r="A78" s="224">
        <v>11</v>
      </c>
      <c r="B78" s="857" t="s">
        <v>586</v>
      </c>
      <c r="C78" s="858"/>
      <c r="D78" s="858"/>
      <c r="E78" s="858"/>
      <c r="F78" s="858"/>
      <c r="G78" s="858"/>
      <c r="H78" s="858"/>
      <c r="I78" s="858"/>
      <c r="J78" s="858"/>
      <c r="K78" s="858"/>
      <c r="L78" s="858"/>
      <c r="M78" s="858"/>
      <c r="N78" s="858"/>
      <c r="O78" s="858"/>
      <c r="P78" s="859"/>
      <c r="Q78" s="860">
        <v>3562</v>
      </c>
      <c r="R78" s="813"/>
      <c r="S78" s="813"/>
      <c r="T78" s="813"/>
      <c r="U78" s="813"/>
      <c r="V78" s="813">
        <v>3268</v>
      </c>
      <c r="W78" s="813"/>
      <c r="X78" s="813"/>
      <c r="Y78" s="813"/>
      <c r="Z78" s="813"/>
      <c r="AA78" s="813">
        <v>294</v>
      </c>
      <c r="AB78" s="813"/>
      <c r="AC78" s="813"/>
      <c r="AD78" s="813"/>
      <c r="AE78" s="813"/>
      <c r="AF78" s="813">
        <v>864</v>
      </c>
      <c r="AG78" s="813"/>
      <c r="AH78" s="813"/>
      <c r="AI78" s="813"/>
      <c r="AJ78" s="813"/>
      <c r="AK78" s="813" t="s">
        <v>591</v>
      </c>
      <c r="AL78" s="813"/>
      <c r="AM78" s="813"/>
      <c r="AN78" s="813"/>
      <c r="AO78" s="813"/>
      <c r="AP78" s="813">
        <v>487</v>
      </c>
      <c r="AQ78" s="813"/>
      <c r="AR78" s="813"/>
      <c r="AS78" s="813"/>
      <c r="AT78" s="813"/>
      <c r="AU78" s="813">
        <v>16</v>
      </c>
      <c r="AV78" s="813"/>
      <c r="AW78" s="813"/>
      <c r="AX78" s="813"/>
      <c r="AY78" s="813"/>
      <c r="AZ78" s="861"/>
      <c r="BA78" s="815"/>
      <c r="BB78" s="815"/>
      <c r="BC78" s="815"/>
      <c r="BD78" s="816"/>
      <c r="BE78" s="227"/>
      <c r="BF78" s="227"/>
      <c r="BG78" s="227"/>
      <c r="BH78" s="227"/>
      <c r="BI78" s="227"/>
      <c r="BJ78" s="216"/>
      <c r="BK78" s="216"/>
      <c r="BL78" s="216"/>
      <c r="BM78" s="216"/>
      <c r="BN78" s="216"/>
      <c r="BO78" s="227"/>
      <c r="BP78" s="227"/>
      <c r="BQ78" s="224">
        <v>72</v>
      </c>
      <c r="BR78" s="229"/>
      <c r="BS78" s="842"/>
      <c r="BT78" s="843"/>
      <c r="BU78" s="843"/>
      <c r="BV78" s="843"/>
      <c r="BW78" s="843"/>
      <c r="BX78" s="843"/>
      <c r="BY78" s="843"/>
      <c r="BZ78" s="843"/>
      <c r="CA78" s="843"/>
      <c r="CB78" s="843"/>
      <c r="CC78" s="843"/>
      <c r="CD78" s="843"/>
      <c r="CE78" s="843"/>
      <c r="CF78" s="843"/>
      <c r="CG78" s="848"/>
      <c r="CH78" s="845"/>
      <c r="CI78" s="846"/>
      <c r="CJ78" s="846"/>
      <c r="CK78" s="846"/>
      <c r="CL78" s="847"/>
      <c r="CM78" s="845"/>
      <c r="CN78" s="846"/>
      <c r="CO78" s="846"/>
      <c r="CP78" s="846"/>
      <c r="CQ78" s="847"/>
      <c r="CR78" s="845"/>
      <c r="CS78" s="846"/>
      <c r="CT78" s="846"/>
      <c r="CU78" s="846"/>
      <c r="CV78" s="847"/>
      <c r="CW78" s="845"/>
      <c r="CX78" s="846"/>
      <c r="CY78" s="846"/>
      <c r="CZ78" s="846"/>
      <c r="DA78" s="847"/>
      <c r="DB78" s="845"/>
      <c r="DC78" s="846"/>
      <c r="DD78" s="846"/>
      <c r="DE78" s="846"/>
      <c r="DF78" s="847"/>
      <c r="DG78" s="845"/>
      <c r="DH78" s="846"/>
      <c r="DI78" s="846"/>
      <c r="DJ78" s="846"/>
      <c r="DK78" s="847"/>
      <c r="DL78" s="845"/>
      <c r="DM78" s="846"/>
      <c r="DN78" s="846"/>
      <c r="DO78" s="846"/>
      <c r="DP78" s="847"/>
      <c r="DQ78" s="845"/>
      <c r="DR78" s="846"/>
      <c r="DS78" s="846"/>
      <c r="DT78" s="846"/>
      <c r="DU78" s="847"/>
      <c r="DV78" s="842"/>
      <c r="DW78" s="843"/>
      <c r="DX78" s="843"/>
      <c r="DY78" s="843"/>
      <c r="DZ78" s="844"/>
      <c r="EA78" s="216"/>
    </row>
    <row r="79" spans="1:131" ht="26.25" customHeight="1" x14ac:dyDescent="0.2">
      <c r="A79" s="224">
        <v>12</v>
      </c>
      <c r="B79" s="857"/>
      <c r="C79" s="858"/>
      <c r="D79" s="858"/>
      <c r="E79" s="858"/>
      <c r="F79" s="858"/>
      <c r="G79" s="858"/>
      <c r="H79" s="858"/>
      <c r="I79" s="858"/>
      <c r="J79" s="858"/>
      <c r="K79" s="858"/>
      <c r="L79" s="858"/>
      <c r="M79" s="858"/>
      <c r="N79" s="858"/>
      <c r="O79" s="858"/>
      <c r="P79" s="859"/>
      <c r="Q79" s="860"/>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813"/>
      <c r="AP79" s="813"/>
      <c r="AQ79" s="813"/>
      <c r="AR79" s="813"/>
      <c r="AS79" s="813"/>
      <c r="AT79" s="813"/>
      <c r="AU79" s="813"/>
      <c r="AV79" s="813"/>
      <c r="AW79" s="813"/>
      <c r="AX79" s="813"/>
      <c r="AY79" s="813"/>
      <c r="AZ79" s="815"/>
      <c r="BA79" s="815"/>
      <c r="BB79" s="815"/>
      <c r="BC79" s="815"/>
      <c r="BD79" s="816"/>
      <c r="BE79" s="227"/>
      <c r="BF79" s="227"/>
      <c r="BG79" s="227"/>
      <c r="BH79" s="227"/>
      <c r="BI79" s="227"/>
      <c r="BJ79" s="216"/>
      <c r="BK79" s="216"/>
      <c r="BL79" s="216"/>
      <c r="BM79" s="216"/>
      <c r="BN79" s="216"/>
      <c r="BO79" s="227"/>
      <c r="BP79" s="227"/>
      <c r="BQ79" s="224">
        <v>73</v>
      </c>
      <c r="BR79" s="229"/>
      <c r="BS79" s="842"/>
      <c r="BT79" s="843"/>
      <c r="BU79" s="843"/>
      <c r="BV79" s="843"/>
      <c r="BW79" s="843"/>
      <c r="BX79" s="843"/>
      <c r="BY79" s="843"/>
      <c r="BZ79" s="843"/>
      <c r="CA79" s="843"/>
      <c r="CB79" s="843"/>
      <c r="CC79" s="843"/>
      <c r="CD79" s="843"/>
      <c r="CE79" s="843"/>
      <c r="CF79" s="843"/>
      <c r="CG79" s="848"/>
      <c r="CH79" s="845"/>
      <c r="CI79" s="846"/>
      <c r="CJ79" s="846"/>
      <c r="CK79" s="846"/>
      <c r="CL79" s="847"/>
      <c r="CM79" s="845"/>
      <c r="CN79" s="846"/>
      <c r="CO79" s="846"/>
      <c r="CP79" s="846"/>
      <c r="CQ79" s="847"/>
      <c r="CR79" s="845"/>
      <c r="CS79" s="846"/>
      <c r="CT79" s="846"/>
      <c r="CU79" s="846"/>
      <c r="CV79" s="847"/>
      <c r="CW79" s="845"/>
      <c r="CX79" s="846"/>
      <c r="CY79" s="846"/>
      <c r="CZ79" s="846"/>
      <c r="DA79" s="847"/>
      <c r="DB79" s="845"/>
      <c r="DC79" s="846"/>
      <c r="DD79" s="846"/>
      <c r="DE79" s="846"/>
      <c r="DF79" s="847"/>
      <c r="DG79" s="845"/>
      <c r="DH79" s="846"/>
      <c r="DI79" s="846"/>
      <c r="DJ79" s="846"/>
      <c r="DK79" s="847"/>
      <c r="DL79" s="845"/>
      <c r="DM79" s="846"/>
      <c r="DN79" s="846"/>
      <c r="DO79" s="846"/>
      <c r="DP79" s="847"/>
      <c r="DQ79" s="845"/>
      <c r="DR79" s="846"/>
      <c r="DS79" s="846"/>
      <c r="DT79" s="846"/>
      <c r="DU79" s="847"/>
      <c r="DV79" s="842"/>
      <c r="DW79" s="843"/>
      <c r="DX79" s="843"/>
      <c r="DY79" s="843"/>
      <c r="DZ79" s="844"/>
      <c r="EA79" s="216"/>
    </row>
    <row r="80" spans="1:131" ht="26.25" customHeight="1" x14ac:dyDescent="0.2">
      <c r="A80" s="224">
        <v>13</v>
      </c>
      <c r="B80" s="857"/>
      <c r="C80" s="858"/>
      <c r="D80" s="858"/>
      <c r="E80" s="858"/>
      <c r="F80" s="858"/>
      <c r="G80" s="858"/>
      <c r="H80" s="858"/>
      <c r="I80" s="858"/>
      <c r="J80" s="858"/>
      <c r="K80" s="858"/>
      <c r="L80" s="858"/>
      <c r="M80" s="858"/>
      <c r="N80" s="858"/>
      <c r="O80" s="858"/>
      <c r="P80" s="859"/>
      <c r="Q80" s="860"/>
      <c r="R80" s="813"/>
      <c r="S80" s="813"/>
      <c r="T80" s="813"/>
      <c r="U80" s="813"/>
      <c r="V80" s="813"/>
      <c r="W80" s="813"/>
      <c r="X80" s="813"/>
      <c r="Y80" s="813"/>
      <c r="Z80" s="813"/>
      <c r="AA80" s="813"/>
      <c r="AB80" s="813"/>
      <c r="AC80" s="813"/>
      <c r="AD80" s="813"/>
      <c r="AE80" s="813"/>
      <c r="AF80" s="813"/>
      <c r="AG80" s="813"/>
      <c r="AH80" s="813"/>
      <c r="AI80" s="813"/>
      <c r="AJ80" s="813"/>
      <c r="AK80" s="813"/>
      <c r="AL80" s="813"/>
      <c r="AM80" s="813"/>
      <c r="AN80" s="813"/>
      <c r="AO80" s="813"/>
      <c r="AP80" s="813"/>
      <c r="AQ80" s="813"/>
      <c r="AR80" s="813"/>
      <c r="AS80" s="813"/>
      <c r="AT80" s="813"/>
      <c r="AU80" s="813"/>
      <c r="AV80" s="813"/>
      <c r="AW80" s="813"/>
      <c r="AX80" s="813"/>
      <c r="AY80" s="813"/>
      <c r="AZ80" s="815"/>
      <c r="BA80" s="815"/>
      <c r="BB80" s="815"/>
      <c r="BC80" s="815"/>
      <c r="BD80" s="816"/>
      <c r="BE80" s="227"/>
      <c r="BF80" s="227"/>
      <c r="BG80" s="227"/>
      <c r="BH80" s="227"/>
      <c r="BI80" s="227"/>
      <c r="BJ80" s="227"/>
      <c r="BK80" s="227"/>
      <c r="BL80" s="227"/>
      <c r="BM80" s="227"/>
      <c r="BN80" s="227"/>
      <c r="BO80" s="227"/>
      <c r="BP80" s="227"/>
      <c r="BQ80" s="224">
        <v>74</v>
      </c>
      <c r="BR80" s="229"/>
      <c r="BS80" s="842"/>
      <c r="BT80" s="843"/>
      <c r="BU80" s="843"/>
      <c r="BV80" s="843"/>
      <c r="BW80" s="843"/>
      <c r="BX80" s="843"/>
      <c r="BY80" s="843"/>
      <c r="BZ80" s="843"/>
      <c r="CA80" s="843"/>
      <c r="CB80" s="843"/>
      <c r="CC80" s="843"/>
      <c r="CD80" s="843"/>
      <c r="CE80" s="843"/>
      <c r="CF80" s="843"/>
      <c r="CG80" s="848"/>
      <c r="CH80" s="845"/>
      <c r="CI80" s="846"/>
      <c r="CJ80" s="846"/>
      <c r="CK80" s="846"/>
      <c r="CL80" s="847"/>
      <c r="CM80" s="845"/>
      <c r="CN80" s="846"/>
      <c r="CO80" s="846"/>
      <c r="CP80" s="846"/>
      <c r="CQ80" s="847"/>
      <c r="CR80" s="845"/>
      <c r="CS80" s="846"/>
      <c r="CT80" s="846"/>
      <c r="CU80" s="846"/>
      <c r="CV80" s="847"/>
      <c r="CW80" s="845"/>
      <c r="CX80" s="846"/>
      <c r="CY80" s="846"/>
      <c r="CZ80" s="846"/>
      <c r="DA80" s="847"/>
      <c r="DB80" s="845"/>
      <c r="DC80" s="846"/>
      <c r="DD80" s="846"/>
      <c r="DE80" s="846"/>
      <c r="DF80" s="847"/>
      <c r="DG80" s="845"/>
      <c r="DH80" s="846"/>
      <c r="DI80" s="846"/>
      <c r="DJ80" s="846"/>
      <c r="DK80" s="847"/>
      <c r="DL80" s="845"/>
      <c r="DM80" s="846"/>
      <c r="DN80" s="846"/>
      <c r="DO80" s="846"/>
      <c r="DP80" s="847"/>
      <c r="DQ80" s="845"/>
      <c r="DR80" s="846"/>
      <c r="DS80" s="846"/>
      <c r="DT80" s="846"/>
      <c r="DU80" s="847"/>
      <c r="DV80" s="842"/>
      <c r="DW80" s="843"/>
      <c r="DX80" s="843"/>
      <c r="DY80" s="843"/>
      <c r="DZ80" s="844"/>
      <c r="EA80" s="216"/>
    </row>
    <row r="81" spans="1:131" ht="26.25" customHeight="1" x14ac:dyDescent="0.2">
      <c r="A81" s="224">
        <v>14</v>
      </c>
      <c r="B81" s="857"/>
      <c r="C81" s="858"/>
      <c r="D81" s="858"/>
      <c r="E81" s="858"/>
      <c r="F81" s="858"/>
      <c r="G81" s="858"/>
      <c r="H81" s="858"/>
      <c r="I81" s="858"/>
      <c r="J81" s="858"/>
      <c r="K81" s="858"/>
      <c r="L81" s="858"/>
      <c r="M81" s="858"/>
      <c r="N81" s="858"/>
      <c r="O81" s="858"/>
      <c r="P81" s="859"/>
      <c r="Q81" s="860"/>
      <c r="R81" s="813"/>
      <c r="S81" s="813"/>
      <c r="T81" s="813"/>
      <c r="U81" s="813"/>
      <c r="V81" s="813"/>
      <c r="W81" s="813"/>
      <c r="X81" s="813"/>
      <c r="Y81" s="813"/>
      <c r="Z81" s="813"/>
      <c r="AA81" s="813"/>
      <c r="AB81" s="813"/>
      <c r="AC81" s="813"/>
      <c r="AD81" s="813"/>
      <c r="AE81" s="813"/>
      <c r="AF81" s="813"/>
      <c r="AG81" s="813"/>
      <c r="AH81" s="813"/>
      <c r="AI81" s="813"/>
      <c r="AJ81" s="813"/>
      <c r="AK81" s="813"/>
      <c r="AL81" s="813"/>
      <c r="AM81" s="813"/>
      <c r="AN81" s="813"/>
      <c r="AO81" s="813"/>
      <c r="AP81" s="813"/>
      <c r="AQ81" s="813"/>
      <c r="AR81" s="813"/>
      <c r="AS81" s="813"/>
      <c r="AT81" s="813"/>
      <c r="AU81" s="813"/>
      <c r="AV81" s="813"/>
      <c r="AW81" s="813"/>
      <c r="AX81" s="813"/>
      <c r="AY81" s="813"/>
      <c r="AZ81" s="815"/>
      <c r="BA81" s="815"/>
      <c r="BB81" s="815"/>
      <c r="BC81" s="815"/>
      <c r="BD81" s="816"/>
      <c r="BE81" s="227"/>
      <c r="BF81" s="227"/>
      <c r="BG81" s="227"/>
      <c r="BH81" s="227"/>
      <c r="BI81" s="227"/>
      <c r="BJ81" s="227"/>
      <c r="BK81" s="227"/>
      <c r="BL81" s="227"/>
      <c r="BM81" s="227"/>
      <c r="BN81" s="227"/>
      <c r="BO81" s="227"/>
      <c r="BP81" s="227"/>
      <c r="BQ81" s="224">
        <v>75</v>
      </c>
      <c r="BR81" s="229"/>
      <c r="BS81" s="842"/>
      <c r="BT81" s="843"/>
      <c r="BU81" s="843"/>
      <c r="BV81" s="843"/>
      <c r="BW81" s="843"/>
      <c r="BX81" s="843"/>
      <c r="BY81" s="843"/>
      <c r="BZ81" s="843"/>
      <c r="CA81" s="843"/>
      <c r="CB81" s="843"/>
      <c r="CC81" s="843"/>
      <c r="CD81" s="843"/>
      <c r="CE81" s="843"/>
      <c r="CF81" s="843"/>
      <c r="CG81" s="848"/>
      <c r="CH81" s="845"/>
      <c r="CI81" s="846"/>
      <c r="CJ81" s="846"/>
      <c r="CK81" s="846"/>
      <c r="CL81" s="847"/>
      <c r="CM81" s="845"/>
      <c r="CN81" s="846"/>
      <c r="CO81" s="846"/>
      <c r="CP81" s="846"/>
      <c r="CQ81" s="847"/>
      <c r="CR81" s="845"/>
      <c r="CS81" s="846"/>
      <c r="CT81" s="846"/>
      <c r="CU81" s="846"/>
      <c r="CV81" s="847"/>
      <c r="CW81" s="845"/>
      <c r="CX81" s="846"/>
      <c r="CY81" s="846"/>
      <c r="CZ81" s="846"/>
      <c r="DA81" s="847"/>
      <c r="DB81" s="845"/>
      <c r="DC81" s="846"/>
      <c r="DD81" s="846"/>
      <c r="DE81" s="846"/>
      <c r="DF81" s="847"/>
      <c r="DG81" s="845"/>
      <c r="DH81" s="846"/>
      <c r="DI81" s="846"/>
      <c r="DJ81" s="846"/>
      <c r="DK81" s="847"/>
      <c r="DL81" s="845"/>
      <c r="DM81" s="846"/>
      <c r="DN81" s="846"/>
      <c r="DO81" s="846"/>
      <c r="DP81" s="847"/>
      <c r="DQ81" s="845"/>
      <c r="DR81" s="846"/>
      <c r="DS81" s="846"/>
      <c r="DT81" s="846"/>
      <c r="DU81" s="847"/>
      <c r="DV81" s="842"/>
      <c r="DW81" s="843"/>
      <c r="DX81" s="843"/>
      <c r="DY81" s="843"/>
      <c r="DZ81" s="844"/>
      <c r="EA81" s="216"/>
    </row>
    <row r="82" spans="1:131" ht="26.25" customHeight="1" x14ac:dyDescent="0.2">
      <c r="A82" s="224">
        <v>15</v>
      </c>
      <c r="B82" s="857"/>
      <c r="C82" s="858"/>
      <c r="D82" s="858"/>
      <c r="E82" s="858"/>
      <c r="F82" s="858"/>
      <c r="G82" s="858"/>
      <c r="H82" s="858"/>
      <c r="I82" s="858"/>
      <c r="J82" s="858"/>
      <c r="K82" s="858"/>
      <c r="L82" s="858"/>
      <c r="M82" s="858"/>
      <c r="N82" s="858"/>
      <c r="O82" s="858"/>
      <c r="P82" s="859"/>
      <c r="Q82" s="860"/>
      <c r="R82" s="813"/>
      <c r="S82" s="813"/>
      <c r="T82" s="813"/>
      <c r="U82" s="813"/>
      <c r="V82" s="813"/>
      <c r="W82" s="813"/>
      <c r="X82" s="813"/>
      <c r="Y82" s="813"/>
      <c r="Z82" s="813"/>
      <c r="AA82" s="813"/>
      <c r="AB82" s="813"/>
      <c r="AC82" s="813"/>
      <c r="AD82" s="813"/>
      <c r="AE82" s="813"/>
      <c r="AF82" s="813"/>
      <c r="AG82" s="813"/>
      <c r="AH82" s="813"/>
      <c r="AI82" s="813"/>
      <c r="AJ82" s="813"/>
      <c r="AK82" s="813"/>
      <c r="AL82" s="813"/>
      <c r="AM82" s="813"/>
      <c r="AN82" s="813"/>
      <c r="AO82" s="813"/>
      <c r="AP82" s="813"/>
      <c r="AQ82" s="813"/>
      <c r="AR82" s="813"/>
      <c r="AS82" s="813"/>
      <c r="AT82" s="813"/>
      <c r="AU82" s="813"/>
      <c r="AV82" s="813"/>
      <c r="AW82" s="813"/>
      <c r="AX82" s="813"/>
      <c r="AY82" s="813"/>
      <c r="AZ82" s="815"/>
      <c r="BA82" s="815"/>
      <c r="BB82" s="815"/>
      <c r="BC82" s="815"/>
      <c r="BD82" s="816"/>
      <c r="BE82" s="227"/>
      <c r="BF82" s="227"/>
      <c r="BG82" s="227"/>
      <c r="BH82" s="227"/>
      <c r="BI82" s="227"/>
      <c r="BJ82" s="227"/>
      <c r="BK82" s="227"/>
      <c r="BL82" s="227"/>
      <c r="BM82" s="227"/>
      <c r="BN82" s="227"/>
      <c r="BO82" s="227"/>
      <c r="BP82" s="227"/>
      <c r="BQ82" s="224">
        <v>76</v>
      </c>
      <c r="BR82" s="229"/>
      <c r="BS82" s="842"/>
      <c r="BT82" s="843"/>
      <c r="BU82" s="843"/>
      <c r="BV82" s="843"/>
      <c r="BW82" s="843"/>
      <c r="BX82" s="843"/>
      <c r="BY82" s="843"/>
      <c r="BZ82" s="843"/>
      <c r="CA82" s="843"/>
      <c r="CB82" s="843"/>
      <c r="CC82" s="843"/>
      <c r="CD82" s="843"/>
      <c r="CE82" s="843"/>
      <c r="CF82" s="843"/>
      <c r="CG82" s="848"/>
      <c r="CH82" s="845"/>
      <c r="CI82" s="846"/>
      <c r="CJ82" s="846"/>
      <c r="CK82" s="846"/>
      <c r="CL82" s="847"/>
      <c r="CM82" s="845"/>
      <c r="CN82" s="846"/>
      <c r="CO82" s="846"/>
      <c r="CP82" s="846"/>
      <c r="CQ82" s="847"/>
      <c r="CR82" s="845"/>
      <c r="CS82" s="846"/>
      <c r="CT82" s="846"/>
      <c r="CU82" s="846"/>
      <c r="CV82" s="847"/>
      <c r="CW82" s="845"/>
      <c r="CX82" s="846"/>
      <c r="CY82" s="846"/>
      <c r="CZ82" s="846"/>
      <c r="DA82" s="847"/>
      <c r="DB82" s="845"/>
      <c r="DC82" s="846"/>
      <c r="DD82" s="846"/>
      <c r="DE82" s="846"/>
      <c r="DF82" s="847"/>
      <c r="DG82" s="845"/>
      <c r="DH82" s="846"/>
      <c r="DI82" s="846"/>
      <c r="DJ82" s="846"/>
      <c r="DK82" s="847"/>
      <c r="DL82" s="845"/>
      <c r="DM82" s="846"/>
      <c r="DN82" s="846"/>
      <c r="DO82" s="846"/>
      <c r="DP82" s="847"/>
      <c r="DQ82" s="845"/>
      <c r="DR82" s="846"/>
      <c r="DS82" s="846"/>
      <c r="DT82" s="846"/>
      <c r="DU82" s="847"/>
      <c r="DV82" s="842"/>
      <c r="DW82" s="843"/>
      <c r="DX82" s="843"/>
      <c r="DY82" s="843"/>
      <c r="DZ82" s="844"/>
      <c r="EA82" s="216"/>
    </row>
    <row r="83" spans="1:131" ht="26.25" customHeight="1" x14ac:dyDescent="0.2">
      <c r="A83" s="224">
        <v>16</v>
      </c>
      <c r="B83" s="857"/>
      <c r="C83" s="858"/>
      <c r="D83" s="858"/>
      <c r="E83" s="858"/>
      <c r="F83" s="858"/>
      <c r="G83" s="858"/>
      <c r="H83" s="858"/>
      <c r="I83" s="858"/>
      <c r="J83" s="858"/>
      <c r="K83" s="858"/>
      <c r="L83" s="858"/>
      <c r="M83" s="858"/>
      <c r="N83" s="858"/>
      <c r="O83" s="858"/>
      <c r="P83" s="859"/>
      <c r="Q83" s="860"/>
      <c r="R83" s="813"/>
      <c r="S83" s="813"/>
      <c r="T83" s="813"/>
      <c r="U83" s="813"/>
      <c r="V83" s="813"/>
      <c r="W83" s="813"/>
      <c r="X83" s="813"/>
      <c r="Y83" s="813"/>
      <c r="Z83" s="813"/>
      <c r="AA83" s="813"/>
      <c r="AB83" s="813"/>
      <c r="AC83" s="813"/>
      <c r="AD83" s="813"/>
      <c r="AE83" s="813"/>
      <c r="AF83" s="813"/>
      <c r="AG83" s="813"/>
      <c r="AH83" s="813"/>
      <c r="AI83" s="813"/>
      <c r="AJ83" s="813"/>
      <c r="AK83" s="813"/>
      <c r="AL83" s="813"/>
      <c r="AM83" s="813"/>
      <c r="AN83" s="813"/>
      <c r="AO83" s="813"/>
      <c r="AP83" s="813"/>
      <c r="AQ83" s="813"/>
      <c r="AR83" s="813"/>
      <c r="AS83" s="813"/>
      <c r="AT83" s="813"/>
      <c r="AU83" s="813"/>
      <c r="AV83" s="813"/>
      <c r="AW83" s="813"/>
      <c r="AX83" s="813"/>
      <c r="AY83" s="813"/>
      <c r="AZ83" s="815"/>
      <c r="BA83" s="815"/>
      <c r="BB83" s="815"/>
      <c r="BC83" s="815"/>
      <c r="BD83" s="816"/>
      <c r="BE83" s="227"/>
      <c r="BF83" s="227"/>
      <c r="BG83" s="227"/>
      <c r="BH83" s="227"/>
      <c r="BI83" s="227"/>
      <c r="BJ83" s="227"/>
      <c r="BK83" s="227"/>
      <c r="BL83" s="227"/>
      <c r="BM83" s="227"/>
      <c r="BN83" s="227"/>
      <c r="BO83" s="227"/>
      <c r="BP83" s="227"/>
      <c r="BQ83" s="224">
        <v>77</v>
      </c>
      <c r="BR83" s="229"/>
      <c r="BS83" s="842"/>
      <c r="BT83" s="843"/>
      <c r="BU83" s="843"/>
      <c r="BV83" s="843"/>
      <c r="BW83" s="843"/>
      <c r="BX83" s="843"/>
      <c r="BY83" s="843"/>
      <c r="BZ83" s="843"/>
      <c r="CA83" s="843"/>
      <c r="CB83" s="843"/>
      <c r="CC83" s="843"/>
      <c r="CD83" s="843"/>
      <c r="CE83" s="843"/>
      <c r="CF83" s="843"/>
      <c r="CG83" s="848"/>
      <c r="CH83" s="845"/>
      <c r="CI83" s="846"/>
      <c r="CJ83" s="846"/>
      <c r="CK83" s="846"/>
      <c r="CL83" s="847"/>
      <c r="CM83" s="845"/>
      <c r="CN83" s="846"/>
      <c r="CO83" s="846"/>
      <c r="CP83" s="846"/>
      <c r="CQ83" s="847"/>
      <c r="CR83" s="845"/>
      <c r="CS83" s="846"/>
      <c r="CT83" s="846"/>
      <c r="CU83" s="846"/>
      <c r="CV83" s="847"/>
      <c r="CW83" s="845"/>
      <c r="CX83" s="846"/>
      <c r="CY83" s="846"/>
      <c r="CZ83" s="846"/>
      <c r="DA83" s="847"/>
      <c r="DB83" s="845"/>
      <c r="DC83" s="846"/>
      <c r="DD83" s="846"/>
      <c r="DE83" s="846"/>
      <c r="DF83" s="847"/>
      <c r="DG83" s="845"/>
      <c r="DH83" s="846"/>
      <c r="DI83" s="846"/>
      <c r="DJ83" s="846"/>
      <c r="DK83" s="847"/>
      <c r="DL83" s="845"/>
      <c r="DM83" s="846"/>
      <c r="DN83" s="846"/>
      <c r="DO83" s="846"/>
      <c r="DP83" s="847"/>
      <c r="DQ83" s="845"/>
      <c r="DR83" s="846"/>
      <c r="DS83" s="846"/>
      <c r="DT83" s="846"/>
      <c r="DU83" s="847"/>
      <c r="DV83" s="842"/>
      <c r="DW83" s="843"/>
      <c r="DX83" s="843"/>
      <c r="DY83" s="843"/>
      <c r="DZ83" s="844"/>
      <c r="EA83" s="216"/>
    </row>
    <row r="84" spans="1:131" ht="26.25" customHeight="1" x14ac:dyDescent="0.2">
      <c r="A84" s="224">
        <v>17</v>
      </c>
      <c r="B84" s="857"/>
      <c r="C84" s="858"/>
      <c r="D84" s="858"/>
      <c r="E84" s="858"/>
      <c r="F84" s="858"/>
      <c r="G84" s="858"/>
      <c r="H84" s="858"/>
      <c r="I84" s="858"/>
      <c r="J84" s="858"/>
      <c r="K84" s="858"/>
      <c r="L84" s="858"/>
      <c r="M84" s="858"/>
      <c r="N84" s="858"/>
      <c r="O84" s="858"/>
      <c r="P84" s="859"/>
      <c r="Q84" s="860"/>
      <c r="R84" s="813"/>
      <c r="S84" s="813"/>
      <c r="T84" s="813"/>
      <c r="U84" s="813"/>
      <c r="V84" s="813"/>
      <c r="W84" s="813"/>
      <c r="X84" s="813"/>
      <c r="Y84" s="813"/>
      <c r="Z84" s="813"/>
      <c r="AA84" s="813"/>
      <c r="AB84" s="813"/>
      <c r="AC84" s="813"/>
      <c r="AD84" s="813"/>
      <c r="AE84" s="813"/>
      <c r="AF84" s="813"/>
      <c r="AG84" s="813"/>
      <c r="AH84" s="813"/>
      <c r="AI84" s="813"/>
      <c r="AJ84" s="813"/>
      <c r="AK84" s="813"/>
      <c r="AL84" s="813"/>
      <c r="AM84" s="813"/>
      <c r="AN84" s="813"/>
      <c r="AO84" s="813"/>
      <c r="AP84" s="813"/>
      <c r="AQ84" s="813"/>
      <c r="AR84" s="813"/>
      <c r="AS84" s="813"/>
      <c r="AT84" s="813"/>
      <c r="AU84" s="813"/>
      <c r="AV84" s="813"/>
      <c r="AW84" s="813"/>
      <c r="AX84" s="813"/>
      <c r="AY84" s="813"/>
      <c r="AZ84" s="815"/>
      <c r="BA84" s="815"/>
      <c r="BB84" s="815"/>
      <c r="BC84" s="815"/>
      <c r="BD84" s="816"/>
      <c r="BE84" s="227"/>
      <c r="BF84" s="227"/>
      <c r="BG84" s="227"/>
      <c r="BH84" s="227"/>
      <c r="BI84" s="227"/>
      <c r="BJ84" s="227"/>
      <c r="BK84" s="227"/>
      <c r="BL84" s="227"/>
      <c r="BM84" s="227"/>
      <c r="BN84" s="227"/>
      <c r="BO84" s="227"/>
      <c r="BP84" s="227"/>
      <c r="BQ84" s="224">
        <v>78</v>
      </c>
      <c r="BR84" s="229"/>
      <c r="BS84" s="842"/>
      <c r="BT84" s="843"/>
      <c r="BU84" s="843"/>
      <c r="BV84" s="843"/>
      <c r="BW84" s="843"/>
      <c r="BX84" s="843"/>
      <c r="BY84" s="843"/>
      <c r="BZ84" s="843"/>
      <c r="CA84" s="843"/>
      <c r="CB84" s="843"/>
      <c r="CC84" s="843"/>
      <c r="CD84" s="843"/>
      <c r="CE84" s="843"/>
      <c r="CF84" s="843"/>
      <c r="CG84" s="848"/>
      <c r="CH84" s="845"/>
      <c r="CI84" s="846"/>
      <c r="CJ84" s="846"/>
      <c r="CK84" s="846"/>
      <c r="CL84" s="847"/>
      <c r="CM84" s="845"/>
      <c r="CN84" s="846"/>
      <c r="CO84" s="846"/>
      <c r="CP84" s="846"/>
      <c r="CQ84" s="847"/>
      <c r="CR84" s="845"/>
      <c r="CS84" s="846"/>
      <c r="CT84" s="846"/>
      <c r="CU84" s="846"/>
      <c r="CV84" s="847"/>
      <c r="CW84" s="845"/>
      <c r="CX84" s="846"/>
      <c r="CY84" s="846"/>
      <c r="CZ84" s="846"/>
      <c r="DA84" s="847"/>
      <c r="DB84" s="845"/>
      <c r="DC84" s="846"/>
      <c r="DD84" s="846"/>
      <c r="DE84" s="846"/>
      <c r="DF84" s="847"/>
      <c r="DG84" s="845"/>
      <c r="DH84" s="846"/>
      <c r="DI84" s="846"/>
      <c r="DJ84" s="846"/>
      <c r="DK84" s="847"/>
      <c r="DL84" s="845"/>
      <c r="DM84" s="846"/>
      <c r="DN84" s="846"/>
      <c r="DO84" s="846"/>
      <c r="DP84" s="847"/>
      <c r="DQ84" s="845"/>
      <c r="DR84" s="846"/>
      <c r="DS84" s="846"/>
      <c r="DT84" s="846"/>
      <c r="DU84" s="847"/>
      <c r="DV84" s="842"/>
      <c r="DW84" s="843"/>
      <c r="DX84" s="843"/>
      <c r="DY84" s="843"/>
      <c r="DZ84" s="844"/>
      <c r="EA84" s="216"/>
    </row>
    <row r="85" spans="1:131" ht="26.25" customHeight="1" x14ac:dyDescent="0.2">
      <c r="A85" s="224">
        <v>18</v>
      </c>
      <c r="B85" s="857"/>
      <c r="C85" s="858"/>
      <c r="D85" s="858"/>
      <c r="E85" s="858"/>
      <c r="F85" s="858"/>
      <c r="G85" s="858"/>
      <c r="H85" s="858"/>
      <c r="I85" s="858"/>
      <c r="J85" s="858"/>
      <c r="K85" s="858"/>
      <c r="L85" s="858"/>
      <c r="M85" s="858"/>
      <c r="N85" s="858"/>
      <c r="O85" s="858"/>
      <c r="P85" s="859"/>
      <c r="Q85" s="860"/>
      <c r="R85" s="813"/>
      <c r="S85" s="813"/>
      <c r="T85" s="813"/>
      <c r="U85" s="813"/>
      <c r="V85" s="813"/>
      <c r="W85" s="813"/>
      <c r="X85" s="813"/>
      <c r="Y85" s="813"/>
      <c r="Z85" s="813"/>
      <c r="AA85" s="813"/>
      <c r="AB85" s="813"/>
      <c r="AC85" s="813"/>
      <c r="AD85" s="813"/>
      <c r="AE85" s="813"/>
      <c r="AF85" s="813"/>
      <c r="AG85" s="813"/>
      <c r="AH85" s="813"/>
      <c r="AI85" s="813"/>
      <c r="AJ85" s="813"/>
      <c r="AK85" s="813"/>
      <c r="AL85" s="813"/>
      <c r="AM85" s="813"/>
      <c r="AN85" s="813"/>
      <c r="AO85" s="813"/>
      <c r="AP85" s="813"/>
      <c r="AQ85" s="813"/>
      <c r="AR85" s="813"/>
      <c r="AS85" s="813"/>
      <c r="AT85" s="813"/>
      <c r="AU85" s="813"/>
      <c r="AV85" s="813"/>
      <c r="AW85" s="813"/>
      <c r="AX85" s="813"/>
      <c r="AY85" s="813"/>
      <c r="AZ85" s="815"/>
      <c r="BA85" s="815"/>
      <c r="BB85" s="815"/>
      <c r="BC85" s="815"/>
      <c r="BD85" s="816"/>
      <c r="BE85" s="227"/>
      <c r="BF85" s="227"/>
      <c r="BG85" s="227"/>
      <c r="BH85" s="227"/>
      <c r="BI85" s="227"/>
      <c r="BJ85" s="227"/>
      <c r="BK85" s="227"/>
      <c r="BL85" s="227"/>
      <c r="BM85" s="227"/>
      <c r="BN85" s="227"/>
      <c r="BO85" s="227"/>
      <c r="BP85" s="227"/>
      <c r="BQ85" s="224">
        <v>79</v>
      </c>
      <c r="BR85" s="229"/>
      <c r="BS85" s="842"/>
      <c r="BT85" s="843"/>
      <c r="BU85" s="843"/>
      <c r="BV85" s="843"/>
      <c r="BW85" s="843"/>
      <c r="BX85" s="843"/>
      <c r="BY85" s="843"/>
      <c r="BZ85" s="843"/>
      <c r="CA85" s="843"/>
      <c r="CB85" s="843"/>
      <c r="CC85" s="843"/>
      <c r="CD85" s="843"/>
      <c r="CE85" s="843"/>
      <c r="CF85" s="843"/>
      <c r="CG85" s="848"/>
      <c r="CH85" s="845"/>
      <c r="CI85" s="846"/>
      <c r="CJ85" s="846"/>
      <c r="CK85" s="846"/>
      <c r="CL85" s="847"/>
      <c r="CM85" s="845"/>
      <c r="CN85" s="846"/>
      <c r="CO85" s="846"/>
      <c r="CP85" s="846"/>
      <c r="CQ85" s="847"/>
      <c r="CR85" s="845"/>
      <c r="CS85" s="846"/>
      <c r="CT85" s="846"/>
      <c r="CU85" s="846"/>
      <c r="CV85" s="847"/>
      <c r="CW85" s="845"/>
      <c r="CX85" s="846"/>
      <c r="CY85" s="846"/>
      <c r="CZ85" s="846"/>
      <c r="DA85" s="847"/>
      <c r="DB85" s="845"/>
      <c r="DC85" s="846"/>
      <c r="DD85" s="846"/>
      <c r="DE85" s="846"/>
      <c r="DF85" s="847"/>
      <c r="DG85" s="845"/>
      <c r="DH85" s="846"/>
      <c r="DI85" s="846"/>
      <c r="DJ85" s="846"/>
      <c r="DK85" s="847"/>
      <c r="DL85" s="845"/>
      <c r="DM85" s="846"/>
      <c r="DN85" s="846"/>
      <c r="DO85" s="846"/>
      <c r="DP85" s="847"/>
      <c r="DQ85" s="845"/>
      <c r="DR85" s="846"/>
      <c r="DS85" s="846"/>
      <c r="DT85" s="846"/>
      <c r="DU85" s="847"/>
      <c r="DV85" s="842"/>
      <c r="DW85" s="843"/>
      <c r="DX85" s="843"/>
      <c r="DY85" s="843"/>
      <c r="DZ85" s="844"/>
      <c r="EA85" s="216"/>
    </row>
    <row r="86" spans="1:131" ht="26.25" customHeight="1" x14ac:dyDescent="0.2">
      <c r="A86" s="224">
        <v>19</v>
      </c>
      <c r="B86" s="857"/>
      <c r="C86" s="858"/>
      <c r="D86" s="858"/>
      <c r="E86" s="858"/>
      <c r="F86" s="858"/>
      <c r="G86" s="858"/>
      <c r="H86" s="858"/>
      <c r="I86" s="858"/>
      <c r="J86" s="858"/>
      <c r="K86" s="858"/>
      <c r="L86" s="858"/>
      <c r="M86" s="858"/>
      <c r="N86" s="858"/>
      <c r="O86" s="858"/>
      <c r="P86" s="859"/>
      <c r="Q86" s="860"/>
      <c r="R86" s="813"/>
      <c r="S86" s="813"/>
      <c r="T86" s="813"/>
      <c r="U86" s="813"/>
      <c r="V86" s="813"/>
      <c r="W86" s="813"/>
      <c r="X86" s="813"/>
      <c r="Y86" s="813"/>
      <c r="Z86" s="813"/>
      <c r="AA86" s="813"/>
      <c r="AB86" s="813"/>
      <c r="AC86" s="813"/>
      <c r="AD86" s="813"/>
      <c r="AE86" s="813"/>
      <c r="AF86" s="813"/>
      <c r="AG86" s="813"/>
      <c r="AH86" s="813"/>
      <c r="AI86" s="813"/>
      <c r="AJ86" s="813"/>
      <c r="AK86" s="813"/>
      <c r="AL86" s="813"/>
      <c r="AM86" s="813"/>
      <c r="AN86" s="813"/>
      <c r="AO86" s="813"/>
      <c r="AP86" s="813"/>
      <c r="AQ86" s="813"/>
      <c r="AR86" s="813"/>
      <c r="AS86" s="813"/>
      <c r="AT86" s="813"/>
      <c r="AU86" s="813"/>
      <c r="AV86" s="813"/>
      <c r="AW86" s="813"/>
      <c r="AX86" s="813"/>
      <c r="AY86" s="813"/>
      <c r="AZ86" s="815"/>
      <c r="BA86" s="815"/>
      <c r="BB86" s="815"/>
      <c r="BC86" s="815"/>
      <c r="BD86" s="816"/>
      <c r="BE86" s="227"/>
      <c r="BF86" s="227"/>
      <c r="BG86" s="227"/>
      <c r="BH86" s="227"/>
      <c r="BI86" s="227"/>
      <c r="BJ86" s="227"/>
      <c r="BK86" s="227"/>
      <c r="BL86" s="227"/>
      <c r="BM86" s="227"/>
      <c r="BN86" s="227"/>
      <c r="BO86" s="227"/>
      <c r="BP86" s="227"/>
      <c r="BQ86" s="224">
        <v>80</v>
      </c>
      <c r="BR86" s="229"/>
      <c r="BS86" s="842"/>
      <c r="BT86" s="843"/>
      <c r="BU86" s="843"/>
      <c r="BV86" s="843"/>
      <c r="BW86" s="843"/>
      <c r="BX86" s="843"/>
      <c r="BY86" s="843"/>
      <c r="BZ86" s="843"/>
      <c r="CA86" s="843"/>
      <c r="CB86" s="843"/>
      <c r="CC86" s="843"/>
      <c r="CD86" s="843"/>
      <c r="CE86" s="843"/>
      <c r="CF86" s="843"/>
      <c r="CG86" s="848"/>
      <c r="CH86" s="845"/>
      <c r="CI86" s="846"/>
      <c r="CJ86" s="846"/>
      <c r="CK86" s="846"/>
      <c r="CL86" s="847"/>
      <c r="CM86" s="845"/>
      <c r="CN86" s="846"/>
      <c r="CO86" s="846"/>
      <c r="CP86" s="846"/>
      <c r="CQ86" s="847"/>
      <c r="CR86" s="845"/>
      <c r="CS86" s="846"/>
      <c r="CT86" s="846"/>
      <c r="CU86" s="846"/>
      <c r="CV86" s="847"/>
      <c r="CW86" s="845"/>
      <c r="CX86" s="846"/>
      <c r="CY86" s="846"/>
      <c r="CZ86" s="846"/>
      <c r="DA86" s="847"/>
      <c r="DB86" s="845"/>
      <c r="DC86" s="846"/>
      <c r="DD86" s="846"/>
      <c r="DE86" s="846"/>
      <c r="DF86" s="847"/>
      <c r="DG86" s="845"/>
      <c r="DH86" s="846"/>
      <c r="DI86" s="846"/>
      <c r="DJ86" s="846"/>
      <c r="DK86" s="847"/>
      <c r="DL86" s="845"/>
      <c r="DM86" s="846"/>
      <c r="DN86" s="846"/>
      <c r="DO86" s="846"/>
      <c r="DP86" s="847"/>
      <c r="DQ86" s="845"/>
      <c r="DR86" s="846"/>
      <c r="DS86" s="846"/>
      <c r="DT86" s="846"/>
      <c r="DU86" s="847"/>
      <c r="DV86" s="842"/>
      <c r="DW86" s="843"/>
      <c r="DX86" s="843"/>
      <c r="DY86" s="843"/>
      <c r="DZ86" s="844"/>
      <c r="EA86" s="216"/>
    </row>
    <row r="87" spans="1:131" ht="26.25" customHeight="1" x14ac:dyDescent="0.2">
      <c r="A87" s="230">
        <v>20</v>
      </c>
      <c r="B87" s="865"/>
      <c r="C87" s="866"/>
      <c r="D87" s="866"/>
      <c r="E87" s="866"/>
      <c r="F87" s="866"/>
      <c r="G87" s="866"/>
      <c r="H87" s="866"/>
      <c r="I87" s="866"/>
      <c r="J87" s="866"/>
      <c r="K87" s="866"/>
      <c r="L87" s="866"/>
      <c r="M87" s="866"/>
      <c r="N87" s="866"/>
      <c r="O87" s="866"/>
      <c r="P87" s="867"/>
      <c r="Q87" s="868"/>
      <c r="R87" s="869"/>
      <c r="S87" s="869"/>
      <c r="T87" s="869"/>
      <c r="U87" s="869"/>
      <c r="V87" s="869"/>
      <c r="W87" s="869"/>
      <c r="X87" s="869"/>
      <c r="Y87" s="869"/>
      <c r="Z87" s="869"/>
      <c r="AA87" s="869"/>
      <c r="AB87" s="869"/>
      <c r="AC87" s="869"/>
      <c r="AD87" s="869"/>
      <c r="AE87" s="869"/>
      <c r="AF87" s="869"/>
      <c r="AG87" s="869"/>
      <c r="AH87" s="869"/>
      <c r="AI87" s="869"/>
      <c r="AJ87" s="869"/>
      <c r="AK87" s="869"/>
      <c r="AL87" s="869"/>
      <c r="AM87" s="869"/>
      <c r="AN87" s="869"/>
      <c r="AO87" s="869"/>
      <c r="AP87" s="869"/>
      <c r="AQ87" s="869"/>
      <c r="AR87" s="869"/>
      <c r="AS87" s="869"/>
      <c r="AT87" s="869"/>
      <c r="AU87" s="869"/>
      <c r="AV87" s="869"/>
      <c r="AW87" s="869"/>
      <c r="AX87" s="869"/>
      <c r="AY87" s="869"/>
      <c r="AZ87" s="870"/>
      <c r="BA87" s="870"/>
      <c r="BB87" s="870"/>
      <c r="BC87" s="870"/>
      <c r="BD87" s="871"/>
      <c r="BE87" s="227"/>
      <c r="BF87" s="227"/>
      <c r="BG87" s="227"/>
      <c r="BH87" s="227"/>
      <c r="BI87" s="227"/>
      <c r="BJ87" s="227"/>
      <c r="BK87" s="227"/>
      <c r="BL87" s="227"/>
      <c r="BM87" s="227"/>
      <c r="BN87" s="227"/>
      <c r="BO87" s="227"/>
      <c r="BP87" s="227"/>
      <c r="BQ87" s="224">
        <v>81</v>
      </c>
      <c r="BR87" s="229"/>
      <c r="BS87" s="842"/>
      <c r="BT87" s="843"/>
      <c r="BU87" s="843"/>
      <c r="BV87" s="843"/>
      <c r="BW87" s="843"/>
      <c r="BX87" s="843"/>
      <c r="BY87" s="843"/>
      <c r="BZ87" s="843"/>
      <c r="CA87" s="843"/>
      <c r="CB87" s="843"/>
      <c r="CC87" s="843"/>
      <c r="CD87" s="843"/>
      <c r="CE87" s="843"/>
      <c r="CF87" s="843"/>
      <c r="CG87" s="848"/>
      <c r="CH87" s="845"/>
      <c r="CI87" s="846"/>
      <c r="CJ87" s="846"/>
      <c r="CK87" s="846"/>
      <c r="CL87" s="847"/>
      <c r="CM87" s="845"/>
      <c r="CN87" s="846"/>
      <c r="CO87" s="846"/>
      <c r="CP87" s="846"/>
      <c r="CQ87" s="847"/>
      <c r="CR87" s="845"/>
      <c r="CS87" s="846"/>
      <c r="CT87" s="846"/>
      <c r="CU87" s="846"/>
      <c r="CV87" s="847"/>
      <c r="CW87" s="845"/>
      <c r="CX87" s="846"/>
      <c r="CY87" s="846"/>
      <c r="CZ87" s="846"/>
      <c r="DA87" s="847"/>
      <c r="DB87" s="845"/>
      <c r="DC87" s="846"/>
      <c r="DD87" s="846"/>
      <c r="DE87" s="846"/>
      <c r="DF87" s="847"/>
      <c r="DG87" s="845"/>
      <c r="DH87" s="846"/>
      <c r="DI87" s="846"/>
      <c r="DJ87" s="846"/>
      <c r="DK87" s="847"/>
      <c r="DL87" s="845"/>
      <c r="DM87" s="846"/>
      <c r="DN87" s="846"/>
      <c r="DO87" s="846"/>
      <c r="DP87" s="847"/>
      <c r="DQ87" s="845"/>
      <c r="DR87" s="846"/>
      <c r="DS87" s="846"/>
      <c r="DT87" s="846"/>
      <c r="DU87" s="847"/>
      <c r="DV87" s="842"/>
      <c r="DW87" s="843"/>
      <c r="DX87" s="843"/>
      <c r="DY87" s="843"/>
      <c r="DZ87" s="844"/>
      <c r="EA87" s="216"/>
    </row>
    <row r="88" spans="1:131" ht="26.25" customHeight="1" thickBot="1" x14ac:dyDescent="0.25">
      <c r="A88" s="226" t="s">
        <v>390</v>
      </c>
      <c r="B88" s="772" t="s">
        <v>417</v>
      </c>
      <c r="C88" s="773"/>
      <c r="D88" s="773"/>
      <c r="E88" s="773"/>
      <c r="F88" s="773"/>
      <c r="G88" s="773"/>
      <c r="H88" s="773"/>
      <c r="I88" s="773"/>
      <c r="J88" s="773"/>
      <c r="K88" s="773"/>
      <c r="L88" s="773"/>
      <c r="M88" s="773"/>
      <c r="N88" s="773"/>
      <c r="O88" s="773"/>
      <c r="P88" s="774"/>
      <c r="Q88" s="823"/>
      <c r="R88" s="824"/>
      <c r="S88" s="824"/>
      <c r="T88" s="824"/>
      <c r="U88" s="824"/>
      <c r="V88" s="824"/>
      <c r="W88" s="824"/>
      <c r="X88" s="824"/>
      <c r="Y88" s="824"/>
      <c r="Z88" s="824"/>
      <c r="AA88" s="824"/>
      <c r="AB88" s="824"/>
      <c r="AC88" s="824"/>
      <c r="AD88" s="824"/>
      <c r="AE88" s="824"/>
      <c r="AF88" s="827">
        <v>26258</v>
      </c>
      <c r="AG88" s="827"/>
      <c r="AH88" s="827"/>
      <c r="AI88" s="827"/>
      <c r="AJ88" s="827"/>
      <c r="AK88" s="824"/>
      <c r="AL88" s="824"/>
      <c r="AM88" s="824"/>
      <c r="AN88" s="824"/>
      <c r="AO88" s="824"/>
      <c r="AP88" s="827">
        <v>19561</v>
      </c>
      <c r="AQ88" s="827"/>
      <c r="AR88" s="827"/>
      <c r="AS88" s="827"/>
      <c r="AT88" s="827"/>
      <c r="AU88" s="827">
        <v>254</v>
      </c>
      <c r="AV88" s="827"/>
      <c r="AW88" s="827"/>
      <c r="AX88" s="827"/>
      <c r="AY88" s="827"/>
      <c r="AZ88" s="832"/>
      <c r="BA88" s="832"/>
      <c r="BB88" s="832"/>
      <c r="BC88" s="832"/>
      <c r="BD88" s="833"/>
      <c r="BE88" s="227"/>
      <c r="BF88" s="227"/>
      <c r="BG88" s="227"/>
      <c r="BH88" s="227"/>
      <c r="BI88" s="227"/>
      <c r="BJ88" s="227"/>
      <c r="BK88" s="227"/>
      <c r="BL88" s="227"/>
      <c r="BM88" s="227"/>
      <c r="BN88" s="227"/>
      <c r="BO88" s="227"/>
      <c r="BP88" s="227"/>
      <c r="BQ88" s="224">
        <v>82</v>
      </c>
      <c r="BR88" s="229"/>
      <c r="BS88" s="842"/>
      <c r="BT88" s="843"/>
      <c r="BU88" s="843"/>
      <c r="BV88" s="843"/>
      <c r="BW88" s="843"/>
      <c r="BX88" s="843"/>
      <c r="BY88" s="843"/>
      <c r="BZ88" s="843"/>
      <c r="CA88" s="843"/>
      <c r="CB88" s="843"/>
      <c r="CC88" s="843"/>
      <c r="CD88" s="843"/>
      <c r="CE88" s="843"/>
      <c r="CF88" s="843"/>
      <c r="CG88" s="848"/>
      <c r="CH88" s="845"/>
      <c r="CI88" s="846"/>
      <c r="CJ88" s="846"/>
      <c r="CK88" s="846"/>
      <c r="CL88" s="847"/>
      <c r="CM88" s="845"/>
      <c r="CN88" s="846"/>
      <c r="CO88" s="846"/>
      <c r="CP88" s="846"/>
      <c r="CQ88" s="847"/>
      <c r="CR88" s="845"/>
      <c r="CS88" s="846"/>
      <c r="CT88" s="846"/>
      <c r="CU88" s="846"/>
      <c r="CV88" s="847"/>
      <c r="CW88" s="845"/>
      <c r="CX88" s="846"/>
      <c r="CY88" s="846"/>
      <c r="CZ88" s="846"/>
      <c r="DA88" s="847"/>
      <c r="DB88" s="845"/>
      <c r="DC88" s="846"/>
      <c r="DD88" s="846"/>
      <c r="DE88" s="846"/>
      <c r="DF88" s="847"/>
      <c r="DG88" s="845"/>
      <c r="DH88" s="846"/>
      <c r="DI88" s="846"/>
      <c r="DJ88" s="846"/>
      <c r="DK88" s="847"/>
      <c r="DL88" s="845"/>
      <c r="DM88" s="846"/>
      <c r="DN88" s="846"/>
      <c r="DO88" s="846"/>
      <c r="DP88" s="847"/>
      <c r="DQ88" s="845"/>
      <c r="DR88" s="846"/>
      <c r="DS88" s="846"/>
      <c r="DT88" s="846"/>
      <c r="DU88" s="847"/>
      <c r="DV88" s="842"/>
      <c r="DW88" s="843"/>
      <c r="DX88" s="843"/>
      <c r="DY88" s="843"/>
      <c r="DZ88" s="844"/>
      <c r="EA88" s="216"/>
    </row>
    <row r="89" spans="1:131" ht="26.25" hidden="1" customHeight="1" x14ac:dyDescent="0.2">
      <c r="A89" s="231"/>
      <c r="B89" s="232"/>
      <c r="C89" s="232"/>
      <c r="D89" s="232"/>
      <c r="E89" s="232"/>
      <c r="F89" s="232"/>
      <c r="G89" s="232"/>
      <c r="H89" s="232"/>
      <c r="I89" s="232"/>
      <c r="J89" s="232"/>
      <c r="K89" s="232"/>
      <c r="L89" s="232"/>
      <c r="M89" s="232"/>
      <c r="N89" s="232"/>
      <c r="O89" s="232"/>
      <c r="P89" s="232"/>
      <c r="Q89" s="233"/>
      <c r="R89" s="233"/>
      <c r="S89" s="233"/>
      <c r="T89" s="233"/>
      <c r="U89" s="233"/>
      <c r="V89" s="233"/>
      <c r="W89" s="233"/>
      <c r="X89" s="233"/>
      <c r="Y89" s="233"/>
      <c r="Z89" s="233"/>
      <c r="AA89" s="233"/>
      <c r="AB89" s="233"/>
      <c r="AC89" s="233"/>
      <c r="AD89" s="233"/>
      <c r="AE89" s="233"/>
      <c r="AF89" s="233"/>
      <c r="AG89" s="233"/>
      <c r="AH89" s="233"/>
      <c r="AI89" s="233"/>
      <c r="AJ89" s="233"/>
      <c r="AK89" s="233"/>
      <c r="AL89" s="233"/>
      <c r="AM89" s="233"/>
      <c r="AN89" s="233"/>
      <c r="AO89" s="233"/>
      <c r="AP89" s="233"/>
      <c r="AQ89" s="233"/>
      <c r="AR89" s="233"/>
      <c r="AS89" s="233"/>
      <c r="AT89" s="233"/>
      <c r="AU89" s="233"/>
      <c r="AV89" s="233"/>
      <c r="AW89" s="233"/>
      <c r="AX89" s="233"/>
      <c r="AY89" s="233"/>
      <c r="AZ89" s="234"/>
      <c r="BA89" s="234"/>
      <c r="BB89" s="234"/>
      <c r="BC89" s="234"/>
      <c r="BD89" s="234"/>
      <c r="BE89" s="227"/>
      <c r="BF89" s="227"/>
      <c r="BG89" s="227"/>
      <c r="BH89" s="227"/>
      <c r="BI89" s="227"/>
      <c r="BJ89" s="227"/>
      <c r="BK89" s="227"/>
      <c r="BL89" s="227"/>
      <c r="BM89" s="227"/>
      <c r="BN89" s="227"/>
      <c r="BO89" s="227"/>
      <c r="BP89" s="227"/>
      <c r="BQ89" s="224">
        <v>83</v>
      </c>
      <c r="BR89" s="229"/>
      <c r="BS89" s="842"/>
      <c r="BT89" s="843"/>
      <c r="BU89" s="843"/>
      <c r="BV89" s="843"/>
      <c r="BW89" s="843"/>
      <c r="BX89" s="843"/>
      <c r="BY89" s="843"/>
      <c r="BZ89" s="843"/>
      <c r="CA89" s="843"/>
      <c r="CB89" s="843"/>
      <c r="CC89" s="843"/>
      <c r="CD89" s="843"/>
      <c r="CE89" s="843"/>
      <c r="CF89" s="843"/>
      <c r="CG89" s="848"/>
      <c r="CH89" s="845"/>
      <c r="CI89" s="846"/>
      <c r="CJ89" s="846"/>
      <c r="CK89" s="846"/>
      <c r="CL89" s="847"/>
      <c r="CM89" s="845"/>
      <c r="CN89" s="846"/>
      <c r="CO89" s="846"/>
      <c r="CP89" s="846"/>
      <c r="CQ89" s="847"/>
      <c r="CR89" s="845"/>
      <c r="CS89" s="846"/>
      <c r="CT89" s="846"/>
      <c r="CU89" s="846"/>
      <c r="CV89" s="847"/>
      <c r="CW89" s="845"/>
      <c r="CX89" s="846"/>
      <c r="CY89" s="846"/>
      <c r="CZ89" s="846"/>
      <c r="DA89" s="847"/>
      <c r="DB89" s="845"/>
      <c r="DC89" s="846"/>
      <c r="DD89" s="846"/>
      <c r="DE89" s="846"/>
      <c r="DF89" s="847"/>
      <c r="DG89" s="845"/>
      <c r="DH89" s="846"/>
      <c r="DI89" s="846"/>
      <c r="DJ89" s="846"/>
      <c r="DK89" s="847"/>
      <c r="DL89" s="845"/>
      <c r="DM89" s="846"/>
      <c r="DN89" s="846"/>
      <c r="DO89" s="846"/>
      <c r="DP89" s="847"/>
      <c r="DQ89" s="845"/>
      <c r="DR89" s="846"/>
      <c r="DS89" s="846"/>
      <c r="DT89" s="846"/>
      <c r="DU89" s="847"/>
      <c r="DV89" s="842"/>
      <c r="DW89" s="843"/>
      <c r="DX89" s="843"/>
      <c r="DY89" s="843"/>
      <c r="DZ89" s="844"/>
      <c r="EA89" s="216"/>
    </row>
    <row r="90" spans="1:131" ht="26.25" hidden="1" customHeight="1" x14ac:dyDescent="0.2">
      <c r="A90" s="231"/>
      <c r="B90" s="232"/>
      <c r="C90" s="232"/>
      <c r="D90" s="232"/>
      <c r="E90" s="232"/>
      <c r="F90" s="232"/>
      <c r="G90" s="232"/>
      <c r="H90" s="232"/>
      <c r="I90" s="232"/>
      <c r="J90" s="232"/>
      <c r="K90" s="232"/>
      <c r="L90" s="232"/>
      <c r="M90" s="232"/>
      <c r="N90" s="232"/>
      <c r="O90" s="232"/>
      <c r="P90" s="232"/>
      <c r="Q90" s="233"/>
      <c r="R90" s="233"/>
      <c r="S90" s="233"/>
      <c r="T90" s="233"/>
      <c r="U90" s="233"/>
      <c r="V90" s="233"/>
      <c r="W90" s="233"/>
      <c r="X90" s="233"/>
      <c r="Y90" s="233"/>
      <c r="Z90" s="233"/>
      <c r="AA90" s="233"/>
      <c r="AB90" s="233"/>
      <c r="AC90" s="233"/>
      <c r="AD90" s="233"/>
      <c r="AE90" s="233"/>
      <c r="AF90" s="233"/>
      <c r="AG90" s="233"/>
      <c r="AH90" s="233"/>
      <c r="AI90" s="233"/>
      <c r="AJ90" s="233"/>
      <c r="AK90" s="233"/>
      <c r="AL90" s="233"/>
      <c r="AM90" s="233"/>
      <c r="AN90" s="233"/>
      <c r="AO90" s="233"/>
      <c r="AP90" s="233"/>
      <c r="AQ90" s="233"/>
      <c r="AR90" s="233"/>
      <c r="AS90" s="233"/>
      <c r="AT90" s="233"/>
      <c r="AU90" s="233"/>
      <c r="AV90" s="233"/>
      <c r="AW90" s="233"/>
      <c r="AX90" s="233"/>
      <c r="AY90" s="233"/>
      <c r="AZ90" s="234"/>
      <c r="BA90" s="234"/>
      <c r="BB90" s="234"/>
      <c r="BC90" s="234"/>
      <c r="BD90" s="234"/>
      <c r="BE90" s="227"/>
      <c r="BF90" s="227"/>
      <c r="BG90" s="227"/>
      <c r="BH90" s="227"/>
      <c r="BI90" s="227"/>
      <c r="BJ90" s="227"/>
      <c r="BK90" s="227"/>
      <c r="BL90" s="227"/>
      <c r="BM90" s="227"/>
      <c r="BN90" s="227"/>
      <c r="BO90" s="227"/>
      <c r="BP90" s="227"/>
      <c r="BQ90" s="224">
        <v>84</v>
      </c>
      <c r="BR90" s="229"/>
      <c r="BS90" s="842"/>
      <c r="BT90" s="843"/>
      <c r="BU90" s="843"/>
      <c r="BV90" s="843"/>
      <c r="BW90" s="843"/>
      <c r="BX90" s="843"/>
      <c r="BY90" s="843"/>
      <c r="BZ90" s="843"/>
      <c r="CA90" s="843"/>
      <c r="CB90" s="843"/>
      <c r="CC90" s="843"/>
      <c r="CD90" s="843"/>
      <c r="CE90" s="843"/>
      <c r="CF90" s="843"/>
      <c r="CG90" s="848"/>
      <c r="CH90" s="845"/>
      <c r="CI90" s="846"/>
      <c r="CJ90" s="846"/>
      <c r="CK90" s="846"/>
      <c r="CL90" s="847"/>
      <c r="CM90" s="845"/>
      <c r="CN90" s="846"/>
      <c r="CO90" s="846"/>
      <c r="CP90" s="846"/>
      <c r="CQ90" s="847"/>
      <c r="CR90" s="845"/>
      <c r="CS90" s="846"/>
      <c r="CT90" s="846"/>
      <c r="CU90" s="846"/>
      <c r="CV90" s="847"/>
      <c r="CW90" s="845"/>
      <c r="CX90" s="846"/>
      <c r="CY90" s="846"/>
      <c r="CZ90" s="846"/>
      <c r="DA90" s="847"/>
      <c r="DB90" s="845"/>
      <c r="DC90" s="846"/>
      <c r="DD90" s="846"/>
      <c r="DE90" s="846"/>
      <c r="DF90" s="847"/>
      <c r="DG90" s="845"/>
      <c r="DH90" s="846"/>
      <c r="DI90" s="846"/>
      <c r="DJ90" s="846"/>
      <c r="DK90" s="847"/>
      <c r="DL90" s="845"/>
      <c r="DM90" s="846"/>
      <c r="DN90" s="846"/>
      <c r="DO90" s="846"/>
      <c r="DP90" s="847"/>
      <c r="DQ90" s="845"/>
      <c r="DR90" s="846"/>
      <c r="DS90" s="846"/>
      <c r="DT90" s="846"/>
      <c r="DU90" s="847"/>
      <c r="DV90" s="842"/>
      <c r="DW90" s="843"/>
      <c r="DX90" s="843"/>
      <c r="DY90" s="843"/>
      <c r="DZ90" s="844"/>
      <c r="EA90" s="216"/>
    </row>
    <row r="91" spans="1:131" ht="26.25" hidden="1" customHeight="1" x14ac:dyDescent="0.2">
      <c r="A91" s="231"/>
      <c r="B91" s="232"/>
      <c r="C91" s="232"/>
      <c r="D91" s="232"/>
      <c r="E91" s="232"/>
      <c r="F91" s="232"/>
      <c r="G91" s="232"/>
      <c r="H91" s="232"/>
      <c r="I91" s="232"/>
      <c r="J91" s="232"/>
      <c r="K91" s="232"/>
      <c r="L91" s="232"/>
      <c r="M91" s="232"/>
      <c r="N91" s="232"/>
      <c r="O91" s="232"/>
      <c r="P91" s="232"/>
      <c r="Q91" s="233"/>
      <c r="R91" s="233"/>
      <c r="S91" s="233"/>
      <c r="T91" s="233"/>
      <c r="U91" s="233"/>
      <c r="V91" s="233"/>
      <c r="W91" s="233"/>
      <c r="X91" s="233"/>
      <c r="Y91" s="233"/>
      <c r="Z91" s="233"/>
      <c r="AA91" s="233"/>
      <c r="AB91" s="233"/>
      <c r="AC91" s="233"/>
      <c r="AD91" s="233"/>
      <c r="AE91" s="233"/>
      <c r="AF91" s="233"/>
      <c r="AG91" s="233"/>
      <c r="AH91" s="233"/>
      <c r="AI91" s="233"/>
      <c r="AJ91" s="233"/>
      <c r="AK91" s="233"/>
      <c r="AL91" s="233"/>
      <c r="AM91" s="233"/>
      <c r="AN91" s="233"/>
      <c r="AO91" s="233"/>
      <c r="AP91" s="233"/>
      <c r="AQ91" s="233"/>
      <c r="AR91" s="233"/>
      <c r="AS91" s="233"/>
      <c r="AT91" s="233"/>
      <c r="AU91" s="233"/>
      <c r="AV91" s="233"/>
      <c r="AW91" s="233"/>
      <c r="AX91" s="233"/>
      <c r="AY91" s="233"/>
      <c r="AZ91" s="234"/>
      <c r="BA91" s="234"/>
      <c r="BB91" s="234"/>
      <c r="BC91" s="234"/>
      <c r="BD91" s="234"/>
      <c r="BE91" s="227"/>
      <c r="BF91" s="227"/>
      <c r="BG91" s="227"/>
      <c r="BH91" s="227"/>
      <c r="BI91" s="227"/>
      <c r="BJ91" s="227"/>
      <c r="BK91" s="227"/>
      <c r="BL91" s="227"/>
      <c r="BM91" s="227"/>
      <c r="BN91" s="227"/>
      <c r="BO91" s="227"/>
      <c r="BP91" s="227"/>
      <c r="BQ91" s="224">
        <v>85</v>
      </c>
      <c r="BR91" s="229"/>
      <c r="BS91" s="842"/>
      <c r="BT91" s="843"/>
      <c r="BU91" s="843"/>
      <c r="BV91" s="843"/>
      <c r="BW91" s="843"/>
      <c r="BX91" s="843"/>
      <c r="BY91" s="843"/>
      <c r="BZ91" s="843"/>
      <c r="CA91" s="843"/>
      <c r="CB91" s="843"/>
      <c r="CC91" s="843"/>
      <c r="CD91" s="843"/>
      <c r="CE91" s="843"/>
      <c r="CF91" s="843"/>
      <c r="CG91" s="848"/>
      <c r="CH91" s="845"/>
      <c r="CI91" s="846"/>
      <c r="CJ91" s="846"/>
      <c r="CK91" s="846"/>
      <c r="CL91" s="847"/>
      <c r="CM91" s="845"/>
      <c r="CN91" s="846"/>
      <c r="CO91" s="846"/>
      <c r="CP91" s="846"/>
      <c r="CQ91" s="847"/>
      <c r="CR91" s="845"/>
      <c r="CS91" s="846"/>
      <c r="CT91" s="846"/>
      <c r="CU91" s="846"/>
      <c r="CV91" s="847"/>
      <c r="CW91" s="845"/>
      <c r="CX91" s="846"/>
      <c r="CY91" s="846"/>
      <c r="CZ91" s="846"/>
      <c r="DA91" s="847"/>
      <c r="DB91" s="845"/>
      <c r="DC91" s="846"/>
      <c r="DD91" s="846"/>
      <c r="DE91" s="846"/>
      <c r="DF91" s="847"/>
      <c r="DG91" s="845"/>
      <c r="DH91" s="846"/>
      <c r="DI91" s="846"/>
      <c r="DJ91" s="846"/>
      <c r="DK91" s="847"/>
      <c r="DL91" s="845"/>
      <c r="DM91" s="846"/>
      <c r="DN91" s="846"/>
      <c r="DO91" s="846"/>
      <c r="DP91" s="847"/>
      <c r="DQ91" s="845"/>
      <c r="DR91" s="846"/>
      <c r="DS91" s="846"/>
      <c r="DT91" s="846"/>
      <c r="DU91" s="847"/>
      <c r="DV91" s="842"/>
      <c r="DW91" s="843"/>
      <c r="DX91" s="843"/>
      <c r="DY91" s="843"/>
      <c r="DZ91" s="844"/>
      <c r="EA91" s="216"/>
    </row>
    <row r="92" spans="1:131" ht="26.25" hidden="1" customHeight="1" x14ac:dyDescent="0.2">
      <c r="A92" s="231"/>
      <c r="B92" s="232"/>
      <c r="C92" s="232"/>
      <c r="D92" s="232"/>
      <c r="E92" s="232"/>
      <c r="F92" s="232"/>
      <c r="G92" s="232"/>
      <c r="H92" s="232"/>
      <c r="I92" s="232"/>
      <c r="J92" s="232"/>
      <c r="K92" s="232"/>
      <c r="L92" s="232"/>
      <c r="M92" s="232"/>
      <c r="N92" s="232"/>
      <c r="O92" s="232"/>
      <c r="P92" s="232"/>
      <c r="Q92" s="233"/>
      <c r="R92" s="233"/>
      <c r="S92" s="233"/>
      <c r="T92" s="233"/>
      <c r="U92" s="233"/>
      <c r="V92" s="233"/>
      <c r="W92" s="233"/>
      <c r="X92" s="233"/>
      <c r="Y92" s="233"/>
      <c r="Z92" s="233"/>
      <c r="AA92" s="233"/>
      <c r="AB92" s="233"/>
      <c r="AC92" s="233"/>
      <c r="AD92" s="233"/>
      <c r="AE92" s="233"/>
      <c r="AF92" s="233"/>
      <c r="AG92" s="233"/>
      <c r="AH92" s="233"/>
      <c r="AI92" s="233"/>
      <c r="AJ92" s="233"/>
      <c r="AK92" s="233"/>
      <c r="AL92" s="233"/>
      <c r="AM92" s="233"/>
      <c r="AN92" s="233"/>
      <c r="AO92" s="233"/>
      <c r="AP92" s="233"/>
      <c r="AQ92" s="233"/>
      <c r="AR92" s="233"/>
      <c r="AS92" s="233"/>
      <c r="AT92" s="233"/>
      <c r="AU92" s="233"/>
      <c r="AV92" s="233"/>
      <c r="AW92" s="233"/>
      <c r="AX92" s="233"/>
      <c r="AY92" s="233"/>
      <c r="AZ92" s="234"/>
      <c r="BA92" s="234"/>
      <c r="BB92" s="234"/>
      <c r="BC92" s="234"/>
      <c r="BD92" s="234"/>
      <c r="BE92" s="227"/>
      <c r="BF92" s="227"/>
      <c r="BG92" s="227"/>
      <c r="BH92" s="227"/>
      <c r="BI92" s="227"/>
      <c r="BJ92" s="227"/>
      <c r="BK92" s="227"/>
      <c r="BL92" s="227"/>
      <c r="BM92" s="227"/>
      <c r="BN92" s="227"/>
      <c r="BO92" s="227"/>
      <c r="BP92" s="227"/>
      <c r="BQ92" s="224">
        <v>86</v>
      </c>
      <c r="BR92" s="229"/>
      <c r="BS92" s="842"/>
      <c r="BT92" s="843"/>
      <c r="BU92" s="843"/>
      <c r="BV92" s="843"/>
      <c r="BW92" s="843"/>
      <c r="BX92" s="843"/>
      <c r="BY92" s="843"/>
      <c r="BZ92" s="843"/>
      <c r="CA92" s="843"/>
      <c r="CB92" s="843"/>
      <c r="CC92" s="843"/>
      <c r="CD92" s="843"/>
      <c r="CE92" s="843"/>
      <c r="CF92" s="843"/>
      <c r="CG92" s="848"/>
      <c r="CH92" s="845"/>
      <c r="CI92" s="846"/>
      <c r="CJ92" s="846"/>
      <c r="CK92" s="846"/>
      <c r="CL92" s="847"/>
      <c r="CM92" s="845"/>
      <c r="CN92" s="846"/>
      <c r="CO92" s="846"/>
      <c r="CP92" s="846"/>
      <c r="CQ92" s="847"/>
      <c r="CR92" s="845"/>
      <c r="CS92" s="846"/>
      <c r="CT92" s="846"/>
      <c r="CU92" s="846"/>
      <c r="CV92" s="847"/>
      <c r="CW92" s="845"/>
      <c r="CX92" s="846"/>
      <c r="CY92" s="846"/>
      <c r="CZ92" s="846"/>
      <c r="DA92" s="847"/>
      <c r="DB92" s="845"/>
      <c r="DC92" s="846"/>
      <c r="DD92" s="846"/>
      <c r="DE92" s="846"/>
      <c r="DF92" s="847"/>
      <c r="DG92" s="845"/>
      <c r="DH92" s="846"/>
      <c r="DI92" s="846"/>
      <c r="DJ92" s="846"/>
      <c r="DK92" s="847"/>
      <c r="DL92" s="845"/>
      <c r="DM92" s="846"/>
      <c r="DN92" s="846"/>
      <c r="DO92" s="846"/>
      <c r="DP92" s="847"/>
      <c r="DQ92" s="845"/>
      <c r="DR92" s="846"/>
      <c r="DS92" s="846"/>
      <c r="DT92" s="846"/>
      <c r="DU92" s="847"/>
      <c r="DV92" s="842"/>
      <c r="DW92" s="843"/>
      <c r="DX92" s="843"/>
      <c r="DY92" s="843"/>
      <c r="DZ92" s="844"/>
      <c r="EA92" s="216"/>
    </row>
    <row r="93" spans="1:131" ht="26.25" hidden="1" customHeight="1" x14ac:dyDescent="0.2">
      <c r="A93" s="231"/>
      <c r="B93" s="232"/>
      <c r="C93" s="232"/>
      <c r="D93" s="232"/>
      <c r="E93" s="232"/>
      <c r="F93" s="232"/>
      <c r="G93" s="232"/>
      <c r="H93" s="232"/>
      <c r="I93" s="232"/>
      <c r="J93" s="232"/>
      <c r="K93" s="232"/>
      <c r="L93" s="232"/>
      <c r="M93" s="232"/>
      <c r="N93" s="232"/>
      <c r="O93" s="232"/>
      <c r="P93" s="232"/>
      <c r="Q93" s="233"/>
      <c r="R93" s="233"/>
      <c r="S93" s="233"/>
      <c r="T93" s="233"/>
      <c r="U93" s="233"/>
      <c r="V93" s="233"/>
      <c r="W93" s="233"/>
      <c r="X93" s="233"/>
      <c r="Y93" s="233"/>
      <c r="Z93" s="233"/>
      <c r="AA93" s="233"/>
      <c r="AB93" s="233"/>
      <c r="AC93" s="233"/>
      <c r="AD93" s="233"/>
      <c r="AE93" s="233"/>
      <c r="AF93" s="233"/>
      <c r="AG93" s="233"/>
      <c r="AH93" s="233"/>
      <c r="AI93" s="233"/>
      <c r="AJ93" s="233"/>
      <c r="AK93" s="233"/>
      <c r="AL93" s="233"/>
      <c r="AM93" s="233"/>
      <c r="AN93" s="233"/>
      <c r="AO93" s="233"/>
      <c r="AP93" s="233"/>
      <c r="AQ93" s="233"/>
      <c r="AR93" s="233"/>
      <c r="AS93" s="233"/>
      <c r="AT93" s="233"/>
      <c r="AU93" s="233"/>
      <c r="AV93" s="233"/>
      <c r="AW93" s="233"/>
      <c r="AX93" s="233"/>
      <c r="AY93" s="233"/>
      <c r="AZ93" s="234"/>
      <c r="BA93" s="234"/>
      <c r="BB93" s="234"/>
      <c r="BC93" s="234"/>
      <c r="BD93" s="234"/>
      <c r="BE93" s="227"/>
      <c r="BF93" s="227"/>
      <c r="BG93" s="227"/>
      <c r="BH93" s="227"/>
      <c r="BI93" s="227"/>
      <c r="BJ93" s="227"/>
      <c r="BK93" s="227"/>
      <c r="BL93" s="227"/>
      <c r="BM93" s="227"/>
      <c r="BN93" s="227"/>
      <c r="BO93" s="227"/>
      <c r="BP93" s="227"/>
      <c r="BQ93" s="224">
        <v>87</v>
      </c>
      <c r="BR93" s="229"/>
      <c r="BS93" s="842"/>
      <c r="BT93" s="843"/>
      <c r="BU93" s="843"/>
      <c r="BV93" s="843"/>
      <c r="BW93" s="843"/>
      <c r="BX93" s="843"/>
      <c r="BY93" s="843"/>
      <c r="BZ93" s="843"/>
      <c r="CA93" s="843"/>
      <c r="CB93" s="843"/>
      <c r="CC93" s="843"/>
      <c r="CD93" s="843"/>
      <c r="CE93" s="843"/>
      <c r="CF93" s="843"/>
      <c r="CG93" s="848"/>
      <c r="CH93" s="845"/>
      <c r="CI93" s="846"/>
      <c r="CJ93" s="846"/>
      <c r="CK93" s="846"/>
      <c r="CL93" s="847"/>
      <c r="CM93" s="845"/>
      <c r="CN93" s="846"/>
      <c r="CO93" s="846"/>
      <c r="CP93" s="846"/>
      <c r="CQ93" s="847"/>
      <c r="CR93" s="845"/>
      <c r="CS93" s="846"/>
      <c r="CT93" s="846"/>
      <c r="CU93" s="846"/>
      <c r="CV93" s="847"/>
      <c r="CW93" s="845"/>
      <c r="CX93" s="846"/>
      <c r="CY93" s="846"/>
      <c r="CZ93" s="846"/>
      <c r="DA93" s="847"/>
      <c r="DB93" s="845"/>
      <c r="DC93" s="846"/>
      <c r="DD93" s="846"/>
      <c r="DE93" s="846"/>
      <c r="DF93" s="847"/>
      <c r="DG93" s="845"/>
      <c r="DH93" s="846"/>
      <c r="DI93" s="846"/>
      <c r="DJ93" s="846"/>
      <c r="DK93" s="847"/>
      <c r="DL93" s="845"/>
      <c r="DM93" s="846"/>
      <c r="DN93" s="846"/>
      <c r="DO93" s="846"/>
      <c r="DP93" s="847"/>
      <c r="DQ93" s="845"/>
      <c r="DR93" s="846"/>
      <c r="DS93" s="846"/>
      <c r="DT93" s="846"/>
      <c r="DU93" s="847"/>
      <c r="DV93" s="842"/>
      <c r="DW93" s="843"/>
      <c r="DX93" s="843"/>
      <c r="DY93" s="843"/>
      <c r="DZ93" s="844"/>
      <c r="EA93" s="216"/>
    </row>
    <row r="94" spans="1:131" ht="26.25" hidden="1" customHeight="1" x14ac:dyDescent="0.2">
      <c r="A94" s="231"/>
      <c r="B94" s="232"/>
      <c r="C94" s="232"/>
      <c r="D94" s="232"/>
      <c r="E94" s="232"/>
      <c r="F94" s="232"/>
      <c r="G94" s="232"/>
      <c r="H94" s="232"/>
      <c r="I94" s="232"/>
      <c r="J94" s="232"/>
      <c r="K94" s="232"/>
      <c r="L94" s="232"/>
      <c r="M94" s="232"/>
      <c r="N94" s="232"/>
      <c r="O94" s="232"/>
      <c r="P94" s="232"/>
      <c r="Q94" s="233"/>
      <c r="R94" s="233"/>
      <c r="S94" s="233"/>
      <c r="T94" s="233"/>
      <c r="U94" s="233"/>
      <c r="V94" s="233"/>
      <c r="W94" s="233"/>
      <c r="X94" s="233"/>
      <c r="Y94" s="233"/>
      <c r="Z94" s="233"/>
      <c r="AA94" s="233"/>
      <c r="AB94" s="233"/>
      <c r="AC94" s="233"/>
      <c r="AD94" s="233"/>
      <c r="AE94" s="233"/>
      <c r="AF94" s="233"/>
      <c r="AG94" s="233"/>
      <c r="AH94" s="233"/>
      <c r="AI94" s="233"/>
      <c r="AJ94" s="233"/>
      <c r="AK94" s="233"/>
      <c r="AL94" s="233"/>
      <c r="AM94" s="233"/>
      <c r="AN94" s="233"/>
      <c r="AO94" s="233"/>
      <c r="AP94" s="233"/>
      <c r="AQ94" s="233"/>
      <c r="AR94" s="233"/>
      <c r="AS94" s="233"/>
      <c r="AT94" s="233"/>
      <c r="AU94" s="233"/>
      <c r="AV94" s="233"/>
      <c r="AW94" s="233"/>
      <c r="AX94" s="233"/>
      <c r="AY94" s="233"/>
      <c r="AZ94" s="234"/>
      <c r="BA94" s="234"/>
      <c r="BB94" s="234"/>
      <c r="BC94" s="234"/>
      <c r="BD94" s="234"/>
      <c r="BE94" s="227"/>
      <c r="BF94" s="227"/>
      <c r="BG94" s="227"/>
      <c r="BH94" s="227"/>
      <c r="BI94" s="227"/>
      <c r="BJ94" s="227"/>
      <c r="BK94" s="227"/>
      <c r="BL94" s="227"/>
      <c r="BM94" s="227"/>
      <c r="BN94" s="227"/>
      <c r="BO94" s="227"/>
      <c r="BP94" s="227"/>
      <c r="BQ94" s="224">
        <v>88</v>
      </c>
      <c r="BR94" s="229"/>
      <c r="BS94" s="842"/>
      <c r="BT94" s="843"/>
      <c r="BU94" s="843"/>
      <c r="BV94" s="843"/>
      <c r="BW94" s="843"/>
      <c r="BX94" s="843"/>
      <c r="BY94" s="843"/>
      <c r="BZ94" s="843"/>
      <c r="CA94" s="843"/>
      <c r="CB94" s="843"/>
      <c r="CC94" s="843"/>
      <c r="CD94" s="843"/>
      <c r="CE94" s="843"/>
      <c r="CF94" s="843"/>
      <c r="CG94" s="848"/>
      <c r="CH94" s="845"/>
      <c r="CI94" s="846"/>
      <c r="CJ94" s="846"/>
      <c r="CK94" s="846"/>
      <c r="CL94" s="847"/>
      <c r="CM94" s="845"/>
      <c r="CN94" s="846"/>
      <c r="CO94" s="846"/>
      <c r="CP94" s="846"/>
      <c r="CQ94" s="847"/>
      <c r="CR94" s="845"/>
      <c r="CS94" s="846"/>
      <c r="CT94" s="846"/>
      <c r="CU94" s="846"/>
      <c r="CV94" s="847"/>
      <c r="CW94" s="845"/>
      <c r="CX94" s="846"/>
      <c r="CY94" s="846"/>
      <c r="CZ94" s="846"/>
      <c r="DA94" s="847"/>
      <c r="DB94" s="845"/>
      <c r="DC94" s="846"/>
      <c r="DD94" s="846"/>
      <c r="DE94" s="846"/>
      <c r="DF94" s="847"/>
      <c r="DG94" s="845"/>
      <c r="DH94" s="846"/>
      <c r="DI94" s="846"/>
      <c r="DJ94" s="846"/>
      <c r="DK94" s="847"/>
      <c r="DL94" s="845"/>
      <c r="DM94" s="846"/>
      <c r="DN94" s="846"/>
      <c r="DO94" s="846"/>
      <c r="DP94" s="847"/>
      <c r="DQ94" s="845"/>
      <c r="DR94" s="846"/>
      <c r="DS94" s="846"/>
      <c r="DT94" s="846"/>
      <c r="DU94" s="847"/>
      <c r="DV94" s="842"/>
      <c r="DW94" s="843"/>
      <c r="DX94" s="843"/>
      <c r="DY94" s="843"/>
      <c r="DZ94" s="844"/>
      <c r="EA94" s="216"/>
    </row>
    <row r="95" spans="1:131" ht="26.25" hidden="1" customHeight="1" x14ac:dyDescent="0.2">
      <c r="A95" s="231"/>
      <c r="B95" s="232"/>
      <c r="C95" s="232"/>
      <c r="D95" s="232"/>
      <c r="E95" s="232"/>
      <c r="F95" s="232"/>
      <c r="G95" s="232"/>
      <c r="H95" s="232"/>
      <c r="I95" s="232"/>
      <c r="J95" s="232"/>
      <c r="K95" s="232"/>
      <c r="L95" s="232"/>
      <c r="M95" s="232"/>
      <c r="N95" s="232"/>
      <c r="O95" s="232"/>
      <c r="P95" s="232"/>
      <c r="Q95" s="233"/>
      <c r="R95" s="233"/>
      <c r="S95" s="233"/>
      <c r="T95" s="233"/>
      <c r="U95" s="233"/>
      <c r="V95" s="233"/>
      <c r="W95" s="233"/>
      <c r="X95" s="233"/>
      <c r="Y95" s="233"/>
      <c r="Z95" s="233"/>
      <c r="AA95" s="233"/>
      <c r="AB95" s="233"/>
      <c r="AC95" s="233"/>
      <c r="AD95" s="233"/>
      <c r="AE95" s="233"/>
      <c r="AF95" s="233"/>
      <c r="AG95" s="233"/>
      <c r="AH95" s="233"/>
      <c r="AI95" s="233"/>
      <c r="AJ95" s="233"/>
      <c r="AK95" s="233"/>
      <c r="AL95" s="233"/>
      <c r="AM95" s="233"/>
      <c r="AN95" s="233"/>
      <c r="AO95" s="233"/>
      <c r="AP95" s="233"/>
      <c r="AQ95" s="233"/>
      <c r="AR95" s="233"/>
      <c r="AS95" s="233"/>
      <c r="AT95" s="233"/>
      <c r="AU95" s="233"/>
      <c r="AV95" s="233"/>
      <c r="AW95" s="233"/>
      <c r="AX95" s="233"/>
      <c r="AY95" s="233"/>
      <c r="AZ95" s="234"/>
      <c r="BA95" s="234"/>
      <c r="BB95" s="234"/>
      <c r="BC95" s="234"/>
      <c r="BD95" s="234"/>
      <c r="BE95" s="227"/>
      <c r="BF95" s="227"/>
      <c r="BG95" s="227"/>
      <c r="BH95" s="227"/>
      <c r="BI95" s="227"/>
      <c r="BJ95" s="227"/>
      <c r="BK95" s="227"/>
      <c r="BL95" s="227"/>
      <c r="BM95" s="227"/>
      <c r="BN95" s="227"/>
      <c r="BO95" s="227"/>
      <c r="BP95" s="227"/>
      <c r="BQ95" s="224">
        <v>89</v>
      </c>
      <c r="BR95" s="229"/>
      <c r="BS95" s="842"/>
      <c r="BT95" s="843"/>
      <c r="BU95" s="843"/>
      <c r="BV95" s="843"/>
      <c r="BW95" s="843"/>
      <c r="BX95" s="843"/>
      <c r="BY95" s="843"/>
      <c r="BZ95" s="843"/>
      <c r="CA95" s="843"/>
      <c r="CB95" s="843"/>
      <c r="CC95" s="843"/>
      <c r="CD95" s="843"/>
      <c r="CE95" s="843"/>
      <c r="CF95" s="843"/>
      <c r="CG95" s="848"/>
      <c r="CH95" s="845"/>
      <c r="CI95" s="846"/>
      <c r="CJ95" s="846"/>
      <c r="CK95" s="846"/>
      <c r="CL95" s="847"/>
      <c r="CM95" s="845"/>
      <c r="CN95" s="846"/>
      <c r="CO95" s="846"/>
      <c r="CP95" s="846"/>
      <c r="CQ95" s="847"/>
      <c r="CR95" s="845"/>
      <c r="CS95" s="846"/>
      <c r="CT95" s="846"/>
      <c r="CU95" s="846"/>
      <c r="CV95" s="847"/>
      <c r="CW95" s="845"/>
      <c r="CX95" s="846"/>
      <c r="CY95" s="846"/>
      <c r="CZ95" s="846"/>
      <c r="DA95" s="847"/>
      <c r="DB95" s="845"/>
      <c r="DC95" s="846"/>
      <c r="DD95" s="846"/>
      <c r="DE95" s="846"/>
      <c r="DF95" s="847"/>
      <c r="DG95" s="845"/>
      <c r="DH95" s="846"/>
      <c r="DI95" s="846"/>
      <c r="DJ95" s="846"/>
      <c r="DK95" s="847"/>
      <c r="DL95" s="845"/>
      <c r="DM95" s="846"/>
      <c r="DN95" s="846"/>
      <c r="DO95" s="846"/>
      <c r="DP95" s="847"/>
      <c r="DQ95" s="845"/>
      <c r="DR95" s="846"/>
      <c r="DS95" s="846"/>
      <c r="DT95" s="846"/>
      <c r="DU95" s="847"/>
      <c r="DV95" s="842"/>
      <c r="DW95" s="843"/>
      <c r="DX95" s="843"/>
      <c r="DY95" s="843"/>
      <c r="DZ95" s="844"/>
      <c r="EA95" s="216"/>
    </row>
    <row r="96" spans="1:131" ht="26.25" hidden="1" customHeight="1" x14ac:dyDescent="0.2">
      <c r="A96" s="231"/>
      <c r="B96" s="232"/>
      <c r="C96" s="232"/>
      <c r="D96" s="232"/>
      <c r="E96" s="232"/>
      <c r="F96" s="232"/>
      <c r="G96" s="232"/>
      <c r="H96" s="232"/>
      <c r="I96" s="232"/>
      <c r="J96" s="232"/>
      <c r="K96" s="232"/>
      <c r="L96" s="232"/>
      <c r="M96" s="232"/>
      <c r="N96" s="232"/>
      <c r="O96" s="232"/>
      <c r="P96" s="232"/>
      <c r="Q96" s="233"/>
      <c r="R96" s="233"/>
      <c r="S96" s="233"/>
      <c r="T96" s="233"/>
      <c r="U96" s="233"/>
      <c r="V96" s="233"/>
      <c r="W96" s="233"/>
      <c r="X96" s="233"/>
      <c r="Y96" s="233"/>
      <c r="Z96" s="233"/>
      <c r="AA96" s="233"/>
      <c r="AB96" s="233"/>
      <c r="AC96" s="233"/>
      <c r="AD96" s="233"/>
      <c r="AE96" s="233"/>
      <c r="AF96" s="233"/>
      <c r="AG96" s="233"/>
      <c r="AH96" s="233"/>
      <c r="AI96" s="233"/>
      <c r="AJ96" s="233"/>
      <c r="AK96" s="233"/>
      <c r="AL96" s="233"/>
      <c r="AM96" s="233"/>
      <c r="AN96" s="233"/>
      <c r="AO96" s="233"/>
      <c r="AP96" s="233"/>
      <c r="AQ96" s="233"/>
      <c r="AR96" s="233"/>
      <c r="AS96" s="233"/>
      <c r="AT96" s="233"/>
      <c r="AU96" s="233"/>
      <c r="AV96" s="233"/>
      <c r="AW96" s="233"/>
      <c r="AX96" s="233"/>
      <c r="AY96" s="233"/>
      <c r="AZ96" s="234"/>
      <c r="BA96" s="234"/>
      <c r="BB96" s="234"/>
      <c r="BC96" s="234"/>
      <c r="BD96" s="234"/>
      <c r="BE96" s="227"/>
      <c r="BF96" s="227"/>
      <c r="BG96" s="227"/>
      <c r="BH96" s="227"/>
      <c r="BI96" s="227"/>
      <c r="BJ96" s="227"/>
      <c r="BK96" s="227"/>
      <c r="BL96" s="227"/>
      <c r="BM96" s="227"/>
      <c r="BN96" s="227"/>
      <c r="BO96" s="227"/>
      <c r="BP96" s="227"/>
      <c r="BQ96" s="224">
        <v>90</v>
      </c>
      <c r="BR96" s="229"/>
      <c r="BS96" s="842"/>
      <c r="BT96" s="843"/>
      <c r="BU96" s="843"/>
      <c r="BV96" s="843"/>
      <c r="BW96" s="843"/>
      <c r="BX96" s="843"/>
      <c r="BY96" s="843"/>
      <c r="BZ96" s="843"/>
      <c r="CA96" s="843"/>
      <c r="CB96" s="843"/>
      <c r="CC96" s="843"/>
      <c r="CD96" s="843"/>
      <c r="CE96" s="843"/>
      <c r="CF96" s="843"/>
      <c r="CG96" s="848"/>
      <c r="CH96" s="845"/>
      <c r="CI96" s="846"/>
      <c r="CJ96" s="846"/>
      <c r="CK96" s="846"/>
      <c r="CL96" s="847"/>
      <c r="CM96" s="845"/>
      <c r="CN96" s="846"/>
      <c r="CO96" s="846"/>
      <c r="CP96" s="846"/>
      <c r="CQ96" s="847"/>
      <c r="CR96" s="845"/>
      <c r="CS96" s="846"/>
      <c r="CT96" s="846"/>
      <c r="CU96" s="846"/>
      <c r="CV96" s="847"/>
      <c r="CW96" s="845"/>
      <c r="CX96" s="846"/>
      <c r="CY96" s="846"/>
      <c r="CZ96" s="846"/>
      <c r="DA96" s="847"/>
      <c r="DB96" s="845"/>
      <c r="DC96" s="846"/>
      <c r="DD96" s="846"/>
      <c r="DE96" s="846"/>
      <c r="DF96" s="847"/>
      <c r="DG96" s="845"/>
      <c r="DH96" s="846"/>
      <c r="DI96" s="846"/>
      <c r="DJ96" s="846"/>
      <c r="DK96" s="847"/>
      <c r="DL96" s="845"/>
      <c r="DM96" s="846"/>
      <c r="DN96" s="846"/>
      <c r="DO96" s="846"/>
      <c r="DP96" s="847"/>
      <c r="DQ96" s="845"/>
      <c r="DR96" s="846"/>
      <c r="DS96" s="846"/>
      <c r="DT96" s="846"/>
      <c r="DU96" s="847"/>
      <c r="DV96" s="842"/>
      <c r="DW96" s="843"/>
      <c r="DX96" s="843"/>
      <c r="DY96" s="843"/>
      <c r="DZ96" s="844"/>
      <c r="EA96" s="216"/>
    </row>
    <row r="97" spans="1:131" ht="26.25" hidden="1" customHeight="1" x14ac:dyDescent="0.2">
      <c r="A97" s="231"/>
      <c r="B97" s="232"/>
      <c r="C97" s="232"/>
      <c r="D97" s="232"/>
      <c r="E97" s="232"/>
      <c r="F97" s="232"/>
      <c r="G97" s="232"/>
      <c r="H97" s="232"/>
      <c r="I97" s="232"/>
      <c r="J97" s="232"/>
      <c r="K97" s="232"/>
      <c r="L97" s="232"/>
      <c r="M97" s="232"/>
      <c r="N97" s="232"/>
      <c r="O97" s="232"/>
      <c r="P97" s="232"/>
      <c r="Q97" s="233"/>
      <c r="R97" s="233"/>
      <c r="S97" s="233"/>
      <c r="T97" s="233"/>
      <c r="U97" s="233"/>
      <c r="V97" s="233"/>
      <c r="W97" s="233"/>
      <c r="X97" s="233"/>
      <c r="Y97" s="233"/>
      <c r="Z97" s="233"/>
      <c r="AA97" s="233"/>
      <c r="AB97" s="233"/>
      <c r="AC97" s="233"/>
      <c r="AD97" s="233"/>
      <c r="AE97" s="233"/>
      <c r="AF97" s="233"/>
      <c r="AG97" s="233"/>
      <c r="AH97" s="233"/>
      <c r="AI97" s="233"/>
      <c r="AJ97" s="233"/>
      <c r="AK97" s="233"/>
      <c r="AL97" s="233"/>
      <c r="AM97" s="233"/>
      <c r="AN97" s="233"/>
      <c r="AO97" s="233"/>
      <c r="AP97" s="233"/>
      <c r="AQ97" s="233"/>
      <c r="AR97" s="233"/>
      <c r="AS97" s="233"/>
      <c r="AT97" s="233"/>
      <c r="AU97" s="233"/>
      <c r="AV97" s="233"/>
      <c r="AW97" s="233"/>
      <c r="AX97" s="233"/>
      <c r="AY97" s="233"/>
      <c r="AZ97" s="234"/>
      <c r="BA97" s="234"/>
      <c r="BB97" s="234"/>
      <c r="BC97" s="234"/>
      <c r="BD97" s="234"/>
      <c r="BE97" s="227"/>
      <c r="BF97" s="227"/>
      <c r="BG97" s="227"/>
      <c r="BH97" s="227"/>
      <c r="BI97" s="227"/>
      <c r="BJ97" s="227"/>
      <c r="BK97" s="227"/>
      <c r="BL97" s="227"/>
      <c r="BM97" s="227"/>
      <c r="BN97" s="227"/>
      <c r="BO97" s="227"/>
      <c r="BP97" s="227"/>
      <c r="BQ97" s="224">
        <v>91</v>
      </c>
      <c r="BR97" s="229"/>
      <c r="BS97" s="842"/>
      <c r="BT97" s="843"/>
      <c r="BU97" s="843"/>
      <c r="BV97" s="843"/>
      <c r="BW97" s="843"/>
      <c r="BX97" s="843"/>
      <c r="BY97" s="843"/>
      <c r="BZ97" s="843"/>
      <c r="CA97" s="843"/>
      <c r="CB97" s="843"/>
      <c r="CC97" s="843"/>
      <c r="CD97" s="843"/>
      <c r="CE97" s="843"/>
      <c r="CF97" s="843"/>
      <c r="CG97" s="848"/>
      <c r="CH97" s="845"/>
      <c r="CI97" s="846"/>
      <c r="CJ97" s="846"/>
      <c r="CK97" s="846"/>
      <c r="CL97" s="847"/>
      <c r="CM97" s="845"/>
      <c r="CN97" s="846"/>
      <c r="CO97" s="846"/>
      <c r="CP97" s="846"/>
      <c r="CQ97" s="847"/>
      <c r="CR97" s="845"/>
      <c r="CS97" s="846"/>
      <c r="CT97" s="846"/>
      <c r="CU97" s="846"/>
      <c r="CV97" s="847"/>
      <c r="CW97" s="845"/>
      <c r="CX97" s="846"/>
      <c r="CY97" s="846"/>
      <c r="CZ97" s="846"/>
      <c r="DA97" s="847"/>
      <c r="DB97" s="845"/>
      <c r="DC97" s="846"/>
      <c r="DD97" s="846"/>
      <c r="DE97" s="846"/>
      <c r="DF97" s="847"/>
      <c r="DG97" s="845"/>
      <c r="DH97" s="846"/>
      <c r="DI97" s="846"/>
      <c r="DJ97" s="846"/>
      <c r="DK97" s="847"/>
      <c r="DL97" s="845"/>
      <c r="DM97" s="846"/>
      <c r="DN97" s="846"/>
      <c r="DO97" s="846"/>
      <c r="DP97" s="847"/>
      <c r="DQ97" s="845"/>
      <c r="DR97" s="846"/>
      <c r="DS97" s="846"/>
      <c r="DT97" s="846"/>
      <c r="DU97" s="847"/>
      <c r="DV97" s="842"/>
      <c r="DW97" s="843"/>
      <c r="DX97" s="843"/>
      <c r="DY97" s="843"/>
      <c r="DZ97" s="844"/>
      <c r="EA97" s="216"/>
    </row>
    <row r="98" spans="1:131" ht="26.25" hidden="1" customHeight="1" x14ac:dyDescent="0.2">
      <c r="A98" s="231"/>
      <c r="B98" s="232"/>
      <c r="C98" s="232"/>
      <c r="D98" s="232"/>
      <c r="E98" s="232"/>
      <c r="F98" s="232"/>
      <c r="G98" s="232"/>
      <c r="H98" s="232"/>
      <c r="I98" s="232"/>
      <c r="J98" s="232"/>
      <c r="K98" s="232"/>
      <c r="L98" s="232"/>
      <c r="M98" s="232"/>
      <c r="N98" s="232"/>
      <c r="O98" s="232"/>
      <c r="P98" s="232"/>
      <c r="Q98" s="233"/>
      <c r="R98" s="233"/>
      <c r="S98" s="233"/>
      <c r="T98" s="233"/>
      <c r="U98" s="233"/>
      <c r="V98" s="233"/>
      <c r="W98" s="233"/>
      <c r="X98" s="233"/>
      <c r="Y98" s="233"/>
      <c r="Z98" s="233"/>
      <c r="AA98" s="233"/>
      <c r="AB98" s="233"/>
      <c r="AC98" s="233"/>
      <c r="AD98" s="233"/>
      <c r="AE98" s="233"/>
      <c r="AF98" s="233"/>
      <c r="AG98" s="233"/>
      <c r="AH98" s="233"/>
      <c r="AI98" s="233"/>
      <c r="AJ98" s="233"/>
      <c r="AK98" s="233"/>
      <c r="AL98" s="233"/>
      <c r="AM98" s="233"/>
      <c r="AN98" s="233"/>
      <c r="AO98" s="233"/>
      <c r="AP98" s="233"/>
      <c r="AQ98" s="233"/>
      <c r="AR98" s="233"/>
      <c r="AS98" s="233"/>
      <c r="AT98" s="233"/>
      <c r="AU98" s="233"/>
      <c r="AV98" s="233"/>
      <c r="AW98" s="233"/>
      <c r="AX98" s="233"/>
      <c r="AY98" s="233"/>
      <c r="AZ98" s="234"/>
      <c r="BA98" s="234"/>
      <c r="BB98" s="234"/>
      <c r="BC98" s="234"/>
      <c r="BD98" s="234"/>
      <c r="BE98" s="227"/>
      <c r="BF98" s="227"/>
      <c r="BG98" s="227"/>
      <c r="BH98" s="227"/>
      <c r="BI98" s="227"/>
      <c r="BJ98" s="227"/>
      <c r="BK98" s="227"/>
      <c r="BL98" s="227"/>
      <c r="BM98" s="227"/>
      <c r="BN98" s="227"/>
      <c r="BO98" s="227"/>
      <c r="BP98" s="227"/>
      <c r="BQ98" s="224">
        <v>92</v>
      </c>
      <c r="BR98" s="229"/>
      <c r="BS98" s="842"/>
      <c r="BT98" s="843"/>
      <c r="BU98" s="843"/>
      <c r="BV98" s="843"/>
      <c r="BW98" s="843"/>
      <c r="BX98" s="843"/>
      <c r="BY98" s="843"/>
      <c r="BZ98" s="843"/>
      <c r="CA98" s="843"/>
      <c r="CB98" s="843"/>
      <c r="CC98" s="843"/>
      <c r="CD98" s="843"/>
      <c r="CE98" s="843"/>
      <c r="CF98" s="843"/>
      <c r="CG98" s="848"/>
      <c r="CH98" s="845"/>
      <c r="CI98" s="846"/>
      <c r="CJ98" s="846"/>
      <c r="CK98" s="846"/>
      <c r="CL98" s="847"/>
      <c r="CM98" s="845"/>
      <c r="CN98" s="846"/>
      <c r="CO98" s="846"/>
      <c r="CP98" s="846"/>
      <c r="CQ98" s="847"/>
      <c r="CR98" s="845"/>
      <c r="CS98" s="846"/>
      <c r="CT98" s="846"/>
      <c r="CU98" s="846"/>
      <c r="CV98" s="847"/>
      <c r="CW98" s="845"/>
      <c r="CX98" s="846"/>
      <c r="CY98" s="846"/>
      <c r="CZ98" s="846"/>
      <c r="DA98" s="847"/>
      <c r="DB98" s="845"/>
      <c r="DC98" s="846"/>
      <c r="DD98" s="846"/>
      <c r="DE98" s="846"/>
      <c r="DF98" s="847"/>
      <c r="DG98" s="845"/>
      <c r="DH98" s="846"/>
      <c r="DI98" s="846"/>
      <c r="DJ98" s="846"/>
      <c r="DK98" s="847"/>
      <c r="DL98" s="845"/>
      <c r="DM98" s="846"/>
      <c r="DN98" s="846"/>
      <c r="DO98" s="846"/>
      <c r="DP98" s="847"/>
      <c r="DQ98" s="845"/>
      <c r="DR98" s="846"/>
      <c r="DS98" s="846"/>
      <c r="DT98" s="846"/>
      <c r="DU98" s="847"/>
      <c r="DV98" s="842"/>
      <c r="DW98" s="843"/>
      <c r="DX98" s="843"/>
      <c r="DY98" s="843"/>
      <c r="DZ98" s="844"/>
      <c r="EA98" s="216"/>
    </row>
    <row r="99" spans="1:131" ht="26.25" hidden="1" customHeight="1" x14ac:dyDescent="0.2">
      <c r="A99" s="231"/>
      <c r="B99" s="232"/>
      <c r="C99" s="232"/>
      <c r="D99" s="232"/>
      <c r="E99" s="232"/>
      <c r="F99" s="232"/>
      <c r="G99" s="232"/>
      <c r="H99" s="232"/>
      <c r="I99" s="232"/>
      <c r="J99" s="232"/>
      <c r="K99" s="232"/>
      <c r="L99" s="232"/>
      <c r="M99" s="232"/>
      <c r="N99" s="232"/>
      <c r="O99" s="232"/>
      <c r="P99" s="232"/>
      <c r="Q99" s="233"/>
      <c r="R99" s="233"/>
      <c r="S99" s="233"/>
      <c r="T99" s="233"/>
      <c r="U99" s="233"/>
      <c r="V99" s="233"/>
      <c r="W99" s="233"/>
      <c r="X99" s="233"/>
      <c r="Y99" s="233"/>
      <c r="Z99" s="233"/>
      <c r="AA99" s="233"/>
      <c r="AB99" s="233"/>
      <c r="AC99" s="233"/>
      <c r="AD99" s="233"/>
      <c r="AE99" s="233"/>
      <c r="AF99" s="233"/>
      <c r="AG99" s="233"/>
      <c r="AH99" s="233"/>
      <c r="AI99" s="233"/>
      <c r="AJ99" s="233"/>
      <c r="AK99" s="233"/>
      <c r="AL99" s="233"/>
      <c r="AM99" s="233"/>
      <c r="AN99" s="233"/>
      <c r="AO99" s="233"/>
      <c r="AP99" s="233"/>
      <c r="AQ99" s="233"/>
      <c r="AR99" s="233"/>
      <c r="AS99" s="233"/>
      <c r="AT99" s="233"/>
      <c r="AU99" s="233"/>
      <c r="AV99" s="233"/>
      <c r="AW99" s="233"/>
      <c r="AX99" s="233"/>
      <c r="AY99" s="233"/>
      <c r="AZ99" s="234"/>
      <c r="BA99" s="234"/>
      <c r="BB99" s="234"/>
      <c r="BC99" s="234"/>
      <c r="BD99" s="234"/>
      <c r="BE99" s="227"/>
      <c r="BF99" s="227"/>
      <c r="BG99" s="227"/>
      <c r="BH99" s="227"/>
      <c r="BI99" s="227"/>
      <c r="BJ99" s="227"/>
      <c r="BK99" s="227"/>
      <c r="BL99" s="227"/>
      <c r="BM99" s="227"/>
      <c r="BN99" s="227"/>
      <c r="BO99" s="227"/>
      <c r="BP99" s="227"/>
      <c r="BQ99" s="224">
        <v>93</v>
      </c>
      <c r="BR99" s="229"/>
      <c r="BS99" s="842"/>
      <c r="BT99" s="843"/>
      <c r="BU99" s="843"/>
      <c r="BV99" s="843"/>
      <c r="BW99" s="843"/>
      <c r="BX99" s="843"/>
      <c r="BY99" s="843"/>
      <c r="BZ99" s="843"/>
      <c r="CA99" s="843"/>
      <c r="CB99" s="843"/>
      <c r="CC99" s="843"/>
      <c r="CD99" s="843"/>
      <c r="CE99" s="843"/>
      <c r="CF99" s="843"/>
      <c r="CG99" s="848"/>
      <c r="CH99" s="845"/>
      <c r="CI99" s="846"/>
      <c r="CJ99" s="846"/>
      <c r="CK99" s="846"/>
      <c r="CL99" s="847"/>
      <c r="CM99" s="845"/>
      <c r="CN99" s="846"/>
      <c r="CO99" s="846"/>
      <c r="CP99" s="846"/>
      <c r="CQ99" s="847"/>
      <c r="CR99" s="845"/>
      <c r="CS99" s="846"/>
      <c r="CT99" s="846"/>
      <c r="CU99" s="846"/>
      <c r="CV99" s="847"/>
      <c r="CW99" s="845"/>
      <c r="CX99" s="846"/>
      <c r="CY99" s="846"/>
      <c r="CZ99" s="846"/>
      <c r="DA99" s="847"/>
      <c r="DB99" s="845"/>
      <c r="DC99" s="846"/>
      <c r="DD99" s="846"/>
      <c r="DE99" s="846"/>
      <c r="DF99" s="847"/>
      <c r="DG99" s="845"/>
      <c r="DH99" s="846"/>
      <c r="DI99" s="846"/>
      <c r="DJ99" s="846"/>
      <c r="DK99" s="847"/>
      <c r="DL99" s="845"/>
      <c r="DM99" s="846"/>
      <c r="DN99" s="846"/>
      <c r="DO99" s="846"/>
      <c r="DP99" s="847"/>
      <c r="DQ99" s="845"/>
      <c r="DR99" s="846"/>
      <c r="DS99" s="846"/>
      <c r="DT99" s="846"/>
      <c r="DU99" s="847"/>
      <c r="DV99" s="842"/>
      <c r="DW99" s="843"/>
      <c r="DX99" s="843"/>
      <c r="DY99" s="843"/>
      <c r="DZ99" s="844"/>
      <c r="EA99" s="216"/>
    </row>
    <row r="100" spans="1:131" ht="26.25" hidden="1" customHeight="1" x14ac:dyDescent="0.2">
      <c r="A100" s="231"/>
      <c r="B100" s="232"/>
      <c r="C100" s="232"/>
      <c r="D100" s="232"/>
      <c r="E100" s="232"/>
      <c r="F100" s="232"/>
      <c r="G100" s="232"/>
      <c r="H100" s="232"/>
      <c r="I100" s="232"/>
      <c r="J100" s="232"/>
      <c r="K100" s="232"/>
      <c r="L100" s="232"/>
      <c r="M100" s="232"/>
      <c r="N100" s="232"/>
      <c r="O100" s="232"/>
      <c r="P100" s="232"/>
      <c r="Q100" s="233"/>
      <c r="R100" s="233"/>
      <c r="S100" s="233"/>
      <c r="T100" s="233"/>
      <c r="U100" s="233"/>
      <c r="V100" s="233"/>
      <c r="W100" s="233"/>
      <c r="X100" s="233"/>
      <c r="Y100" s="233"/>
      <c r="Z100" s="233"/>
      <c r="AA100" s="233"/>
      <c r="AB100" s="233"/>
      <c r="AC100" s="233"/>
      <c r="AD100" s="233"/>
      <c r="AE100" s="233"/>
      <c r="AF100" s="233"/>
      <c r="AG100" s="233"/>
      <c r="AH100" s="233"/>
      <c r="AI100" s="233"/>
      <c r="AJ100" s="233"/>
      <c r="AK100" s="233"/>
      <c r="AL100" s="233"/>
      <c r="AM100" s="233"/>
      <c r="AN100" s="233"/>
      <c r="AO100" s="233"/>
      <c r="AP100" s="233"/>
      <c r="AQ100" s="233"/>
      <c r="AR100" s="233"/>
      <c r="AS100" s="233"/>
      <c r="AT100" s="233"/>
      <c r="AU100" s="233"/>
      <c r="AV100" s="233"/>
      <c r="AW100" s="233"/>
      <c r="AX100" s="233"/>
      <c r="AY100" s="233"/>
      <c r="AZ100" s="234"/>
      <c r="BA100" s="234"/>
      <c r="BB100" s="234"/>
      <c r="BC100" s="234"/>
      <c r="BD100" s="234"/>
      <c r="BE100" s="227"/>
      <c r="BF100" s="227"/>
      <c r="BG100" s="227"/>
      <c r="BH100" s="227"/>
      <c r="BI100" s="227"/>
      <c r="BJ100" s="227"/>
      <c r="BK100" s="227"/>
      <c r="BL100" s="227"/>
      <c r="BM100" s="227"/>
      <c r="BN100" s="227"/>
      <c r="BO100" s="227"/>
      <c r="BP100" s="227"/>
      <c r="BQ100" s="224">
        <v>94</v>
      </c>
      <c r="BR100" s="229"/>
      <c r="BS100" s="842"/>
      <c r="BT100" s="843"/>
      <c r="BU100" s="843"/>
      <c r="BV100" s="843"/>
      <c r="BW100" s="843"/>
      <c r="BX100" s="843"/>
      <c r="BY100" s="843"/>
      <c r="BZ100" s="843"/>
      <c r="CA100" s="843"/>
      <c r="CB100" s="843"/>
      <c r="CC100" s="843"/>
      <c r="CD100" s="843"/>
      <c r="CE100" s="843"/>
      <c r="CF100" s="843"/>
      <c r="CG100" s="848"/>
      <c r="CH100" s="845"/>
      <c r="CI100" s="846"/>
      <c r="CJ100" s="846"/>
      <c r="CK100" s="846"/>
      <c r="CL100" s="847"/>
      <c r="CM100" s="845"/>
      <c r="CN100" s="846"/>
      <c r="CO100" s="846"/>
      <c r="CP100" s="846"/>
      <c r="CQ100" s="847"/>
      <c r="CR100" s="845"/>
      <c r="CS100" s="846"/>
      <c r="CT100" s="846"/>
      <c r="CU100" s="846"/>
      <c r="CV100" s="847"/>
      <c r="CW100" s="845"/>
      <c r="CX100" s="846"/>
      <c r="CY100" s="846"/>
      <c r="CZ100" s="846"/>
      <c r="DA100" s="847"/>
      <c r="DB100" s="845"/>
      <c r="DC100" s="846"/>
      <c r="DD100" s="846"/>
      <c r="DE100" s="846"/>
      <c r="DF100" s="847"/>
      <c r="DG100" s="845"/>
      <c r="DH100" s="846"/>
      <c r="DI100" s="846"/>
      <c r="DJ100" s="846"/>
      <c r="DK100" s="847"/>
      <c r="DL100" s="845"/>
      <c r="DM100" s="846"/>
      <c r="DN100" s="846"/>
      <c r="DO100" s="846"/>
      <c r="DP100" s="847"/>
      <c r="DQ100" s="845"/>
      <c r="DR100" s="846"/>
      <c r="DS100" s="846"/>
      <c r="DT100" s="846"/>
      <c r="DU100" s="847"/>
      <c r="DV100" s="842"/>
      <c r="DW100" s="843"/>
      <c r="DX100" s="843"/>
      <c r="DY100" s="843"/>
      <c r="DZ100" s="844"/>
      <c r="EA100" s="216"/>
    </row>
    <row r="101" spans="1:131" ht="26.25" hidden="1" customHeight="1" x14ac:dyDescent="0.2">
      <c r="A101" s="231"/>
      <c r="B101" s="232"/>
      <c r="C101" s="232"/>
      <c r="D101" s="232"/>
      <c r="E101" s="232"/>
      <c r="F101" s="232"/>
      <c r="G101" s="232"/>
      <c r="H101" s="232"/>
      <c r="I101" s="232"/>
      <c r="J101" s="232"/>
      <c r="K101" s="232"/>
      <c r="L101" s="232"/>
      <c r="M101" s="232"/>
      <c r="N101" s="232"/>
      <c r="O101" s="232"/>
      <c r="P101" s="232"/>
      <c r="Q101" s="233"/>
      <c r="R101" s="233"/>
      <c r="S101" s="233"/>
      <c r="T101" s="233"/>
      <c r="U101" s="233"/>
      <c r="V101" s="233"/>
      <c r="W101" s="233"/>
      <c r="X101" s="233"/>
      <c r="Y101" s="233"/>
      <c r="Z101" s="233"/>
      <c r="AA101" s="233"/>
      <c r="AB101" s="233"/>
      <c r="AC101" s="233"/>
      <c r="AD101" s="233"/>
      <c r="AE101" s="233"/>
      <c r="AF101" s="233"/>
      <c r="AG101" s="233"/>
      <c r="AH101" s="233"/>
      <c r="AI101" s="233"/>
      <c r="AJ101" s="233"/>
      <c r="AK101" s="233"/>
      <c r="AL101" s="233"/>
      <c r="AM101" s="233"/>
      <c r="AN101" s="233"/>
      <c r="AO101" s="233"/>
      <c r="AP101" s="233"/>
      <c r="AQ101" s="233"/>
      <c r="AR101" s="233"/>
      <c r="AS101" s="233"/>
      <c r="AT101" s="233"/>
      <c r="AU101" s="233"/>
      <c r="AV101" s="233"/>
      <c r="AW101" s="233"/>
      <c r="AX101" s="233"/>
      <c r="AY101" s="233"/>
      <c r="AZ101" s="234"/>
      <c r="BA101" s="234"/>
      <c r="BB101" s="234"/>
      <c r="BC101" s="234"/>
      <c r="BD101" s="234"/>
      <c r="BE101" s="227"/>
      <c r="BF101" s="227"/>
      <c r="BG101" s="227"/>
      <c r="BH101" s="227"/>
      <c r="BI101" s="227"/>
      <c r="BJ101" s="227"/>
      <c r="BK101" s="227"/>
      <c r="BL101" s="227"/>
      <c r="BM101" s="227"/>
      <c r="BN101" s="227"/>
      <c r="BO101" s="227"/>
      <c r="BP101" s="227"/>
      <c r="BQ101" s="224">
        <v>95</v>
      </c>
      <c r="BR101" s="229"/>
      <c r="BS101" s="842"/>
      <c r="BT101" s="843"/>
      <c r="BU101" s="843"/>
      <c r="BV101" s="843"/>
      <c r="BW101" s="843"/>
      <c r="BX101" s="843"/>
      <c r="BY101" s="843"/>
      <c r="BZ101" s="843"/>
      <c r="CA101" s="843"/>
      <c r="CB101" s="843"/>
      <c r="CC101" s="843"/>
      <c r="CD101" s="843"/>
      <c r="CE101" s="843"/>
      <c r="CF101" s="843"/>
      <c r="CG101" s="848"/>
      <c r="CH101" s="845"/>
      <c r="CI101" s="846"/>
      <c r="CJ101" s="846"/>
      <c r="CK101" s="846"/>
      <c r="CL101" s="847"/>
      <c r="CM101" s="845"/>
      <c r="CN101" s="846"/>
      <c r="CO101" s="846"/>
      <c r="CP101" s="846"/>
      <c r="CQ101" s="847"/>
      <c r="CR101" s="845"/>
      <c r="CS101" s="846"/>
      <c r="CT101" s="846"/>
      <c r="CU101" s="846"/>
      <c r="CV101" s="847"/>
      <c r="CW101" s="845"/>
      <c r="CX101" s="846"/>
      <c r="CY101" s="846"/>
      <c r="CZ101" s="846"/>
      <c r="DA101" s="847"/>
      <c r="DB101" s="845"/>
      <c r="DC101" s="846"/>
      <c r="DD101" s="846"/>
      <c r="DE101" s="846"/>
      <c r="DF101" s="847"/>
      <c r="DG101" s="845"/>
      <c r="DH101" s="846"/>
      <c r="DI101" s="846"/>
      <c r="DJ101" s="846"/>
      <c r="DK101" s="847"/>
      <c r="DL101" s="845"/>
      <c r="DM101" s="846"/>
      <c r="DN101" s="846"/>
      <c r="DO101" s="846"/>
      <c r="DP101" s="847"/>
      <c r="DQ101" s="845"/>
      <c r="DR101" s="846"/>
      <c r="DS101" s="846"/>
      <c r="DT101" s="846"/>
      <c r="DU101" s="847"/>
      <c r="DV101" s="842"/>
      <c r="DW101" s="843"/>
      <c r="DX101" s="843"/>
      <c r="DY101" s="843"/>
      <c r="DZ101" s="844"/>
      <c r="EA101" s="216"/>
    </row>
    <row r="102" spans="1:131" ht="26.25" customHeight="1" thickBot="1" x14ac:dyDescent="0.25">
      <c r="A102" s="231"/>
      <c r="B102" s="232"/>
      <c r="C102" s="232"/>
      <c r="D102" s="232"/>
      <c r="E102" s="232"/>
      <c r="F102" s="232"/>
      <c r="G102" s="232"/>
      <c r="H102" s="232"/>
      <c r="I102" s="232"/>
      <c r="J102" s="232"/>
      <c r="K102" s="232"/>
      <c r="L102" s="232"/>
      <c r="M102" s="232"/>
      <c r="N102" s="232"/>
      <c r="O102" s="232"/>
      <c r="P102" s="232"/>
      <c r="Q102" s="233"/>
      <c r="R102" s="233"/>
      <c r="S102" s="233"/>
      <c r="T102" s="233"/>
      <c r="U102" s="233"/>
      <c r="V102" s="233"/>
      <c r="W102" s="233"/>
      <c r="X102" s="233"/>
      <c r="Y102" s="233"/>
      <c r="Z102" s="233"/>
      <c r="AA102" s="233"/>
      <c r="AB102" s="233"/>
      <c r="AC102" s="233"/>
      <c r="AD102" s="233"/>
      <c r="AE102" s="233"/>
      <c r="AF102" s="233"/>
      <c r="AG102" s="233"/>
      <c r="AH102" s="233"/>
      <c r="AI102" s="233"/>
      <c r="AJ102" s="233"/>
      <c r="AK102" s="233"/>
      <c r="AL102" s="233"/>
      <c r="AM102" s="233"/>
      <c r="AN102" s="233"/>
      <c r="AO102" s="233"/>
      <c r="AP102" s="233"/>
      <c r="AQ102" s="233"/>
      <c r="AR102" s="233"/>
      <c r="AS102" s="233"/>
      <c r="AT102" s="233"/>
      <c r="AU102" s="233"/>
      <c r="AV102" s="233"/>
      <c r="AW102" s="233"/>
      <c r="AX102" s="233"/>
      <c r="AY102" s="233"/>
      <c r="AZ102" s="234"/>
      <c r="BA102" s="234"/>
      <c r="BB102" s="234"/>
      <c r="BC102" s="234"/>
      <c r="BD102" s="234"/>
      <c r="BE102" s="227"/>
      <c r="BF102" s="227"/>
      <c r="BG102" s="227"/>
      <c r="BH102" s="227"/>
      <c r="BI102" s="227"/>
      <c r="BJ102" s="227"/>
      <c r="BK102" s="227"/>
      <c r="BL102" s="227"/>
      <c r="BM102" s="227"/>
      <c r="BN102" s="227"/>
      <c r="BO102" s="227"/>
      <c r="BP102" s="227"/>
      <c r="BQ102" s="226" t="s">
        <v>390</v>
      </c>
      <c r="BR102" s="772" t="s">
        <v>418</v>
      </c>
      <c r="BS102" s="773"/>
      <c r="BT102" s="773"/>
      <c r="BU102" s="773"/>
      <c r="BV102" s="773"/>
      <c r="BW102" s="773"/>
      <c r="BX102" s="773"/>
      <c r="BY102" s="773"/>
      <c r="BZ102" s="773"/>
      <c r="CA102" s="773"/>
      <c r="CB102" s="773"/>
      <c r="CC102" s="773"/>
      <c r="CD102" s="773"/>
      <c r="CE102" s="773"/>
      <c r="CF102" s="773"/>
      <c r="CG102" s="774"/>
      <c r="CH102" s="872"/>
      <c r="CI102" s="873"/>
      <c r="CJ102" s="873"/>
      <c r="CK102" s="873"/>
      <c r="CL102" s="874"/>
      <c r="CM102" s="872"/>
      <c r="CN102" s="873"/>
      <c r="CO102" s="873"/>
      <c r="CP102" s="873"/>
      <c r="CQ102" s="874"/>
      <c r="CR102" s="875"/>
      <c r="CS102" s="835"/>
      <c r="CT102" s="835"/>
      <c r="CU102" s="835"/>
      <c r="CV102" s="876"/>
      <c r="CW102" s="875"/>
      <c r="CX102" s="835"/>
      <c r="CY102" s="835"/>
      <c r="CZ102" s="835"/>
      <c r="DA102" s="876"/>
      <c r="DB102" s="875"/>
      <c r="DC102" s="835"/>
      <c r="DD102" s="835"/>
      <c r="DE102" s="835"/>
      <c r="DF102" s="876"/>
      <c r="DG102" s="875"/>
      <c r="DH102" s="835"/>
      <c r="DI102" s="835"/>
      <c r="DJ102" s="835"/>
      <c r="DK102" s="876"/>
      <c r="DL102" s="875"/>
      <c r="DM102" s="835"/>
      <c r="DN102" s="835"/>
      <c r="DO102" s="835"/>
      <c r="DP102" s="876"/>
      <c r="DQ102" s="875"/>
      <c r="DR102" s="835"/>
      <c r="DS102" s="835"/>
      <c r="DT102" s="835"/>
      <c r="DU102" s="876"/>
      <c r="DV102" s="772"/>
      <c r="DW102" s="773"/>
      <c r="DX102" s="773"/>
      <c r="DY102" s="773"/>
      <c r="DZ102" s="899"/>
      <c r="EA102" s="216"/>
    </row>
    <row r="103" spans="1:131" ht="26.25" customHeight="1" x14ac:dyDescent="0.2">
      <c r="A103" s="231"/>
      <c r="B103" s="232"/>
      <c r="C103" s="232"/>
      <c r="D103" s="232"/>
      <c r="E103" s="232"/>
      <c r="F103" s="232"/>
      <c r="G103" s="232"/>
      <c r="H103" s="232"/>
      <c r="I103" s="232"/>
      <c r="J103" s="232"/>
      <c r="K103" s="232"/>
      <c r="L103" s="232"/>
      <c r="M103" s="232"/>
      <c r="N103" s="232"/>
      <c r="O103" s="232"/>
      <c r="P103" s="232"/>
      <c r="Q103" s="233"/>
      <c r="R103" s="233"/>
      <c r="S103" s="233"/>
      <c r="T103" s="233"/>
      <c r="U103" s="233"/>
      <c r="V103" s="233"/>
      <c r="W103" s="233"/>
      <c r="X103" s="233"/>
      <c r="Y103" s="233"/>
      <c r="Z103" s="233"/>
      <c r="AA103" s="233"/>
      <c r="AB103" s="233"/>
      <c r="AC103" s="233"/>
      <c r="AD103" s="233"/>
      <c r="AE103" s="233"/>
      <c r="AF103" s="233"/>
      <c r="AG103" s="233"/>
      <c r="AH103" s="233"/>
      <c r="AI103" s="233"/>
      <c r="AJ103" s="233"/>
      <c r="AK103" s="233"/>
      <c r="AL103" s="233"/>
      <c r="AM103" s="233"/>
      <c r="AN103" s="233"/>
      <c r="AO103" s="233"/>
      <c r="AP103" s="233"/>
      <c r="AQ103" s="233"/>
      <c r="AR103" s="233"/>
      <c r="AS103" s="233"/>
      <c r="AT103" s="233"/>
      <c r="AU103" s="233"/>
      <c r="AV103" s="233"/>
      <c r="AW103" s="233"/>
      <c r="AX103" s="233"/>
      <c r="AY103" s="233"/>
      <c r="AZ103" s="234"/>
      <c r="BA103" s="234"/>
      <c r="BB103" s="234"/>
      <c r="BC103" s="234"/>
      <c r="BD103" s="234"/>
      <c r="BE103" s="227"/>
      <c r="BF103" s="227"/>
      <c r="BG103" s="227"/>
      <c r="BH103" s="227"/>
      <c r="BI103" s="227"/>
      <c r="BJ103" s="227"/>
      <c r="BK103" s="227"/>
      <c r="BL103" s="227"/>
      <c r="BM103" s="227"/>
      <c r="BN103" s="227"/>
      <c r="BO103" s="227"/>
      <c r="BP103" s="227"/>
      <c r="BQ103" s="900" t="s">
        <v>419</v>
      </c>
      <c r="BR103" s="900"/>
      <c r="BS103" s="900"/>
      <c r="BT103" s="900"/>
      <c r="BU103" s="900"/>
      <c r="BV103" s="900"/>
      <c r="BW103" s="900"/>
      <c r="BX103" s="900"/>
      <c r="BY103" s="900"/>
      <c r="BZ103" s="900"/>
      <c r="CA103" s="900"/>
      <c r="CB103" s="900"/>
      <c r="CC103" s="900"/>
      <c r="CD103" s="900"/>
      <c r="CE103" s="900"/>
      <c r="CF103" s="900"/>
      <c r="CG103" s="900"/>
      <c r="CH103" s="900"/>
      <c r="CI103" s="900"/>
      <c r="CJ103" s="900"/>
      <c r="CK103" s="900"/>
      <c r="CL103" s="900"/>
      <c r="CM103" s="900"/>
      <c r="CN103" s="900"/>
      <c r="CO103" s="900"/>
      <c r="CP103" s="900"/>
      <c r="CQ103" s="900"/>
      <c r="CR103" s="900"/>
      <c r="CS103" s="900"/>
      <c r="CT103" s="900"/>
      <c r="CU103" s="900"/>
      <c r="CV103" s="900"/>
      <c r="CW103" s="900"/>
      <c r="CX103" s="900"/>
      <c r="CY103" s="900"/>
      <c r="CZ103" s="900"/>
      <c r="DA103" s="900"/>
      <c r="DB103" s="900"/>
      <c r="DC103" s="900"/>
      <c r="DD103" s="900"/>
      <c r="DE103" s="900"/>
      <c r="DF103" s="900"/>
      <c r="DG103" s="900"/>
      <c r="DH103" s="900"/>
      <c r="DI103" s="900"/>
      <c r="DJ103" s="900"/>
      <c r="DK103" s="900"/>
      <c r="DL103" s="900"/>
      <c r="DM103" s="900"/>
      <c r="DN103" s="900"/>
      <c r="DO103" s="900"/>
      <c r="DP103" s="900"/>
      <c r="DQ103" s="900"/>
      <c r="DR103" s="900"/>
      <c r="DS103" s="900"/>
      <c r="DT103" s="900"/>
      <c r="DU103" s="900"/>
      <c r="DV103" s="900"/>
      <c r="DW103" s="900"/>
      <c r="DX103" s="900"/>
      <c r="DY103" s="900"/>
      <c r="DZ103" s="900"/>
      <c r="EA103" s="216"/>
    </row>
    <row r="104" spans="1:131" ht="26.25" customHeight="1" x14ac:dyDescent="0.2">
      <c r="A104" s="231"/>
      <c r="B104" s="232"/>
      <c r="C104" s="232"/>
      <c r="D104" s="232"/>
      <c r="E104" s="232"/>
      <c r="F104" s="232"/>
      <c r="G104" s="232"/>
      <c r="H104" s="232"/>
      <c r="I104" s="232"/>
      <c r="J104" s="232"/>
      <c r="K104" s="232"/>
      <c r="L104" s="232"/>
      <c r="M104" s="232"/>
      <c r="N104" s="232"/>
      <c r="O104" s="232"/>
      <c r="P104" s="232"/>
      <c r="Q104" s="233"/>
      <c r="R104" s="233"/>
      <c r="S104" s="233"/>
      <c r="T104" s="233"/>
      <c r="U104" s="233"/>
      <c r="V104" s="233"/>
      <c r="W104" s="233"/>
      <c r="X104" s="233"/>
      <c r="Y104" s="233"/>
      <c r="Z104" s="233"/>
      <c r="AA104" s="233"/>
      <c r="AB104" s="233"/>
      <c r="AC104" s="233"/>
      <c r="AD104" s="233"/>
      <c r="AE104" s="233"/>
      <c r="AF104" s="233"/>
      <c r="AG104" s="233"/>
      <c r="AH104" s="233"/>
      <c r="AI104" s="233"/>
      <c r="AJ104" s="233"/>
      <c r="AK104" s="233"/>
      <c r="AL104" s="233"/>
      <c r="AM104" s="233"/>
      <c r="AN104" s="233"/>
      <c r="AO104" s="233"/>
      <c r="AP104" s="233"/>
      <c r="AQ104" s="233"/>
      <c r="AR104" s="233"/>
      <c r="AS104" s="233"/>
      <c r="AT104" s="233"/>
      <c r="AU104" s="233"/>
      <c r="AV104" s="233"/>
      <c r="AW104" s="233"/>
      <c r="AX104" s="233"/>
      <c r="AY104" s="233"/>
      <c r="AZ104" s="234"/>
      <c r="BA104" s="234"/>
      <c r="BB104" s="234"/>
      <c r="BC104" s="234"/>
      <c r="BD104" s="234"/>
      <c r="BE104" s="227"/>
      <c r="BF104" s="227"/>
      <c r="BG104" s="227"/>
      <c r="BH104" s="227"/>
      <c r="BI104" s="227"/>
      <c r="BJ104" s="227"/>
      <c r="BK104" s="227"/>
      <c r="BL104" s="227"/>
      <c r="BM104" s="227"/>
      <c r="BN104" s="227"/>
      <c r="BO104" s="227"/>
      <c r="BP104" s="227"/>
      <c r="BQ104" s="901" t="s">
        <v>420</v>
      </c>
      <c r="BR104" s="901"/>
      <c r="BS104" s="901"/>
      <c r="BT104" s="901"/>
      <c r="BU104" s="901"/>
      <c r="BV104" s="901"/>
      <c r="BW104" s="901"/>
      <c r="BX104" s="901"/>
      <c r="BY104" s="901"/>
      <c r="BZ104" s="901"/>
      <c r="CA104" s="901"/>
      <c r="CB104" s="901"/>
      <c r="CC104" s="901"/>
      <c r="CD104" s="901"/>
      <c r="CE104" s="901"/>
      <c r="CF104" s="901"/>
      <c r="CG104" s="901"/>
      <c r="CH104" s="901"/>
      <c r="CI104" s="901"/>
      <c r="CJ104" s="901"/>
      <c r="CK104" s="901"/>
      <c r="CL104" s="901"/>
      <c r="CM104" s="901"/>
      <c r="CN104" s="901"/>
      <c r="CO104" s="901"/>
      <c r="CP104" s="901"/>
      <c r="CQ104" s="901"/>
      <c r="CR104" s="901"/>
      <c r="CS104" s="901"/>
      <c r="CT104" s="901"/>
      <c r="CU104" s="901"/>
      <c r="CV104" s="901"/>
      <c r="CW104" s="901"/>
      <c r="CX104" s="901"/>
      <c r="CY104" s="901"/>
      <c r="CZ104" s="901"/>
      <c r="DA104" s="901"/>
      <c r="DB104" s="901"/>
      <c r="DC104" s="901"/>
      <c r="DD104" s="901"/>
      <c r="DE104" s="901"/>
      <c r="DF104" s="901"/>
      <c r="DG104" s="901"/>
      <c r="DH104" s="901"/>
      <c r="DI104" s="901"/>
      <c r="DJ104" s="901"/>
      <c r="DK104" s="901"/>
      <c r="DL104" s="901"/>
      <c r="DM104" s="901"/>
      <c r="DN104" s="901"/>
      <c r="DO104" s="901"/>
      <c r="DP104" s="901"/>
      <c r="DQ104" s="901"/>
      <c r="DR104" s="901"/>
      <c r="DS104" s="901"/>
      <c r="DT104" s="901"/>
      <c r="DU104" s="901"/>
      <c r="DV104" s="901"/>
      <c r="DW104" s="901"/>
      <c r="DX104" s="901"/>
      <c r="DY104" s="901"/>
      <c r="DZ104" s="901"/>
      <c r="EA104" s="216"/>
    </row>
    <row r="105" spans="1:131" ht="11.25" customHeight="1" x14ac:dyDescent="0.2">
      <c r="A105" s="227"/>
      <c r="B105" s="227"/>
      <c r="C105" s="227"/>
      <c r="D105" s="227"/>
      <c r="E105" s="227"/>
      <c r="F105" s="227"/>
      <c r="G105" s="227"/>
      <c r="H105" s="227"/>
      <c r="I105" s="227"/>
      <c r="J105" s="227"/>
      <c r="K105" s="227"/>
      <c r="L105" s="227"/>
      <c r="M105" s="227"/>
      <c r="N105" s="227"/>
      <c r="O105" s="227"/>
      <c r="P105" s="227"/>
      <c r="Q105" s="227"/>
      <c r="R105" s="227"/>
      <c r="S105" s="227"/>
      <c r="T105" s="227"/>
      <c r="U105" s="227"/>
      <c r="V105" s="227"/>
      <c r="W105" s="227"/>
      <c r="X105" s="227"/>
      <c r="Y105" s="227"/>
      <c r="Z105" s="227"/>
      <c r="AA105" s="227"/>
      <c r="AB105" s="227"/>
      <c r="AC105" s="227"/>
      <c r="AD105" s="227"/>
      <c r="AE105" s="227"/>
      <c r="AF105" s="227"/>
      <c r="AG105" s="227"/>
      <c r="AH105" s="227"/>
      <c r="AI105" s="227"/>
      <c r="AJ105" s="227"/>
      <c r="AK105" s="227"/>
      <c r="AL105" s="227"/>
      <c r="AM105" s="227"/>
      <c r="AN105" s="227"/>
      <c r="AO105" s="227"/>
      <c r="AP105" s="227"/>
      <c r="AQ105" s="227"/>
      <c r="AR105" s="227"/>
      <c r="AS105" s="227"/>
      <c r="AT105" s="227"/>
      <c r="AU105" s="227"/>
      <c r="AV105" s="227"/>
      <c r="AW105" s="227"/>
      <c r="AX105" s="227"/>
      <c r="AY105" s="227"/>
      <c r="AZ105" s="227"/>
      <c r="BA105" s="227"/>
      <c r="BB105" s="227"/>
      <c r="BC105" s="227"/>
      <c r="BD105" s="227"/>
      <c r="BE105" s="227"/>
      <c r="BF105" s="227"/>
      <c r="BG105" s="227"/>
      <c r="BH105" s="227"/>
      <c r="BI105" s="227"/>
      <c r="BJ105" s="227"/>
      <c r="BK105" s="227"/>
      <c r="BL105" s="227"/>
      <c r="BM105" s="227"/>
      <c r="BN105" s="227"/>
      <c r="BO105" s="227"/>
      <c r="BP105" s="227"/>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216"/>
    </row>
    <row r="106" spans="1:131" ht="11.25" customHeight="1" x14ac:dyDescent="0.2">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216"/>
    </row>
    <row r="107" spans="1:131" s="216" customFormat="1" ht="26.25" customHeight="1" thickBot="1" x14ac:dyDescent="0.25">
      <c r="A107" s="235" t="s">
        <v>421</v>
      </c>
      <c r="B107" s="236"/>
      <c r="C107" s="236"/>
      <c r="D107" s="236"/>
      <c r="E107" s="236"/>
      <c r="F107" s="236"/>
      <c r="G107" s="236"/>
      <c r="H107" s="236"/>
      <c r="I107" s="236"/>
      <c r="J107" s="236"/>
      <c r="K107" s="236"/>
      <c r="L107" s="236"/>
      <c r="M107" s="236"/>
      <c r="N107" s="236"/>
      <c r="O107" s="236"/>
      <c r="P107" s="236"/>
      <c r="Q107" s="236"/>
      <c r="R107" s="236"/>
      <c r="S107" s="236"/>
      <c r="T107" s="236"/>
      <c r="U107" s="236"/>
      <c r="V107" s="236"/>
      <c r="W107" s="236"/>
      <c r="X107" s="236"/>
      <c r="Y107" s="236"/>
      <c r="Z107" s="236"/>
      <c r="AA107" s="236"/>
      <c r="AB107" s="236"/>
      <c r="AC107" s="236"/>
      <c r="AD107" s="236"/>
      <c r="AE107" s="236"/>
      <c r="AF107" s="236"/>
      <c r="AG107" s="236"/>
      <c r="AH107" s="236"/>
      <c r="AI107" s="236"/>
      <c r="AJ107" s="236"/>
      <c r="AK107" s="236"/>
      <c r="AL107" s="236"/>
      <c r="AM107" s="236"/>
      <c r="AN107" s="236"/>
      <c r="AO107" s="236"/>
      <c r="AP107" s="236"/>
      <c r="AQ107" s="236"/>
      <c r="AR107" s="236"/>
      <c r="AS107" s="236"/>
      <c r="AT107" s="236"/>
      <c r="AU107" s="235" t="s">
        <v>422</v>
      </c>
      <c r="AV107" s="236"/>
      <c r="AW107" s="236"/>
      <c r="AX107" s="236"/>
      <c r="AY107" s="236"/>
      <c r="AZ107" s="236"/>
      <c r="BA107" s="236"/>
      <c r="BB107" s="236"/>
      <c r="BC107" s="236"/>
      <c r="BD107" s="236"/>
      <c r="BE107" s="236"/>
      <c r="BF107" s="236"/>
      <c r="BG107" s="236"/>
      <c r="BH107" s="236"/>
      <c r="BI107" s="236"/>
      <c r="BJ107" s="236"/>
      <c r="BK107" s="236"/>
      <c r="BL107" s="236"/>
      <c r="BM107" s="236"/>
      <c r="BN107" s="236"/>
      <c r="BO107" s="236"/>
      <c r="BP107" s="236"/>
      <c r="BQ107" s="236"/>
      <c r="BR107" s="236"/>
      <c r="BS107" s="236"/>
      <c r="BT107" s="236"/>
      <c r="BU107" s="236"/>
      <c r="BV107" s="236"/>
      <c r="BW107" s="236"/>
      <c r="BX107" s="236"/>
      <c r="BY107" s="236"/>
      <c r="BZ107" s="236"/>
      <c r="CA107" s="236"/>
      <c r="CB107" s="236"/>
      <c r="CC107" s="236"/>
      <c r="CD107" s="236"/>
      <c r="CE107" s="236"/>
      <c r="CF107" s="236"/>
      <c r="CG107" s="236"/>
      <c r="CH107" s="236"/>
      <c r="CI107" s="236"/>
      <c r="CJ107" s="236"/>
      <c r="CK107" s="236"/>
      <c r="CL107" s="236"/>
      <c r="CM107" s="236"/>
      <c r="CN107" s="236"/>
      <c r="CO107" s="236"/>
      <c r="CP107" s="236"/>
      <c r="CQ107" s="236"/>
      <c r="CR107" s="236"/>
      <c r="CS107" s="236"/>
      <c r="CT107" s="236"/>
      <c r="CU107" s="236"/>
      <c r="CV107" s="236"/>
      <c r="CW107" s="236"/>
      <c r="CX107" s="236"/>
      <c r="CY107" s="236"/>
      <c r="CZ107" s="236"/>
      <c r="DA107" s="236"/>
      <c r="DB107" s="236"/>
      <c r="DC107" s="236"/>
      <c r="DD107" s="236"/>
      <c r="DE107" s="236"/>
      <c r="DF107" s="236"/>
      <c r="DG107" s="236"/>
      <c r="DH107" s="236"/>
      <c r="DI107" s="236"/>
      <c r="DJ107" s="236"/>
      <c r="DK107" s="236"/>
      <c r="DL107" s="236"/>
      <c r="DM107" s="236"/>
      <c r="DN107" s="236"/>
      <c r="DO107" s="236"/>
      <c r="DP107" s="236"/>
      <c r="DQ107" s="236"/>
      <c r="DR107" s="236"/>
      <c r="DS107" s="236"/>
      <c r="DT107" s="236"/>
      <c r="DU107" s="236"/>
      <c r="DV107" s="236"/>
      <c r="DW107" s="236"/>
      <c r="DX107" s="236"/>
      <c r="DY107" s="236"/>
      <c r="DZ107" s="236"/>
    </row>
    <row r="108" spans="1:131" s="216" customFormat="1" ht="26.25" customHeight="1" x14ac:dyDescent="0.2">
      <c r="A108" s="902" t="s">
        <v>423</v>
      </c>
      <c r="B108" s="903"/>
      <c r="C108" s="903"/>
      <c r="D108" s="903"/>
      <c r="E108" s="903"/>
      <c r="F108" s="903"/>
      <c r="G108" s="903"/>
      <c r="H108" s="903"/>
      <c r="I108" s="903"/>
      <c r="J108" s="903"/>
      <c r="K108" s="903"/>
      <c r="L108" s="903"/>
      <c r="M108" s="903"/>
      <c r="N108" s="903"/>
      <c r="O108" s="903"/>
      <c r="P108" s="903"/>
      <c r="Q108" s="903"/>
      <c r="R108" s="903"/>
      <c r="S108" s="903"/>
      <c r="T108" s="903"/>
      <c r="U108" s="903"/>
      <c r="V108" s="903"/>
      <c r="W108" s="903"/>
      <c r="X108" s="903"/>
      <c r="Y108" s="903"/>
      <c r="Z108" s="903"/>
      <c r="AA108" s="903"/>
      <c r="AB108" s="903"/>
      <c r="AC108" s="903"/>
      <c r="AD108" s="903"/>
      <c r="AE108" s="903"/>
      <c r="AF108" s="903"/>
      <c r="AG108" s="903"/>
      <c r="AH108" s="903"/>
      <c r="AI108" s="903"/>
      <c r="AJ108" s="903"/>
      <c r="AK108" s="903"/>
      <c r="AL108" s="903"/>
      <c r="AM108" s="903"/>
      <c r="AN108" s="903"/>
      <c r="AO108" s="903"/>
      <c r="AP108" s="903"/>
      <c r="AQ108" s="903"/>
      <c r="AR108" s="903"/>
      <c r="AS108" s="903"/>
      <c r="AT108" s="904"/>
      <c r="AU108" s="902" t="s">
        <v>424</v>
      </c>
      <c r="AV108" s="903"/>
      <c r="AW108" s="903"/>
      <c r="AX108" s="903"/>
      <c r="AY108" s="903"/>
      <c r="AZ108" s="903"/>
      <c r="BA108" s="903"/>
      <c r="BB108" s="903"/>
      <c r="BC108" s="903"/>
      <c r="BD108" s="903"/>
      <c r="BE108" s="903"/>
      <c r="BF108" s="903"/>
      <c r="BG108" s="903"/>
      <c r="BH108" s="903"/>
      <c r="BI108" s="903"/>
      <c r="BJ108" s="903"/>
      <c r="BK108" s="903"/>
      <c r="BL108" s="903"/>
      <c r="BM108" s="903"/>
      <c r="BN108" s="903"/>
      <c r="BO108" s="903"/>
      <c r="BP108" s="903"/>
      <c r="BQ108" s="903"/>
      <c r="BR108" s="903"/>
      <c r="BS108" s="903"/>
      <c r="BT108" s="903"/>
      <c r="BU108" s="903"/>
      <c r="BV108" s="903"/>
      <c r="BW108" s="903"/>
      <c r="BX108" s="903"/>
      <c r="BY108" s="903"/>
      <c r="BZ108" s="903"/>
      <c r="CA108" s="903"/>
      <c r="CB108" s="903"/>
      <c r="CC108" s="903"/>
      <c r="CD108" s="903"/>
      <c r="CE108" s="903"/>
      <c r="CF108" s="903"/>
      <c r="CG108" s="903"/>
      <c r="CH108" s="903"/>
      <c r="CI108" s="903"/>
      <c r="CJ108" s="903"/>
      <c r="CK108" s="903"/>
      <c r="CL108" s="903"/>
      <c r="CM108" s="903"/>
      <c r="CN108" s="903"/>
      <c r="CO108" s="903"/>
      <c r="CP108" s="903"/>
      <c r="CQ108" s="903"/>
      <c r="CR108" s="903"/>
      <c r="CS108" s="903"/>
      <c r="CT108" s="903"/>
      <c r="CU108" s="903"/>
      <c r="CV108" s="903"/>
      <c r="CW108" s="903"/>
      <c r="CX108" s="903"/>
      <c r="CY108" s="903"/>
      <c r="CZ108" s="903"/>
      <c r="DA108" s="903"/>
      <c r="DB108" s="903"/>
      <c r="DC108" s="903"/>
      <c r="DD108" s="903"/>
      <c r="DE108" s="903"/>
      <c r="DF108" s="903"/>
      <c r="DG108" s="903"/>
      <c r="DH108" s="903"/>
      <c r="DI108" s="903"/>
      <c r="DJ108" s="903"/>
      <c r="DK108" s="903"/>
      <c r="DL108" s="903"/>
      <c r="DM108" s="903"/>
      <c r="DN108" s="903"/>
      <c r="DO108" s="903"/>
      <c r="DP108" s="903"/>
      <c r="DQ108" s="903"/>
      <c r="DR108" s="903"/>
      <c r="DS108" s="903"/>
      <c r="DT108" s="903"/>
      <c r="DU108" s="903"/>
      <c r="DV108" s="903"/>
      <c r="DW108" s="903"/>
      <c r="DX108" s="903"/>
      <c r="DY108" s="903"/>
      <c r="DZ108" s="904"/>
    </row>
    <row r="109" spans="1:131" s="216" customFormat="1" ht="26.25" customHeight="1" x14ac:dyDescent="0.2">
      <c r="A109" s="897" t="s">
        <v>425</v>
      </c>
      <c r="B109" s="878"/>
      <c r="C109" s="878"/>
      <c r="D109" s="878"/>
      <c r="E109" s="878"/>
      <c r="F109" s="878"/>
      <c r="G109" s="878"/>
      <c r="H109" s="878"/>
      <c r="I109" s="878"/>
      <c r="J109" s="878"/>
      <c r="K109" s="878"/>
      <c r="L109" s="878"/>
      <c r="M109" s="878"/>
      <c r="N109" s="878"/>
      <c r="O109" s="878"/>
      <c r="P109" s="878"/>
      <c r="Q109" s="878"/>
      <c r="R109" s="878"/>
      <c r="S109" s="878"/>
      <c r="T109" s="878"/>
      <c r="U109" s="878"/>
      <c r="V109" s="878"/>
      <c r="W109" s="878"/>
      <c r="X109" s="878"/>
      <c r="Y109" s="878"/>
      <c r="Z109" s="879"/>
      <c r="AA109" s="877" t="s">
        <v>426</v>
      </c>
      <c r="AB109" s="878"/>
      <c r="AC109" s="878"/>
      <c r="AD109" s="878"/>
      <c r="AE109" s="879"/>
      <c r="AF109" s="877" t="s">
        <v>427</v>
      </c>
      <c r="AG109" s="878"/>
      <c r="AH109" s="878"/>
      <c r="AI109" s="878"/>
      <c r="AJ109" s="879"/>
      <c r="AK109" s="877" t="s">
        <v>304</v>
      </c>
      <c r="AL109" s="878"/>
      <c r="AM109" s="878"/>
      <c r="AN109" s="878"/>
      <c r="AO109" s="879"/>
      <c r="AP109" s="877" t="s">
        <v>428</v>
      </c>
      <c r="AQ109" s="878"/>
      <c r="AR109" s="878"/>
      <c r="AS109" s="878"/>
      <c r="AT109" s="880"/>
      <c r="AU109" s="897" t="s">
        <v>425</v>
      </c>
      <c r="AV109" s="878"/>
      <c r="AW109" s="878"/>
      <c r="AX109" s="878"/>
      <c r="AY109" s="878"/>
      <c r="AZ109" s="878"/>
      <c r="BA109" s="878"/>
      <c r="BB109" s="878"/>
      <c r="BC109" s="878"/>
      <c r="BD109" s="878"/>
      <c r="BE109" s="878"/>
      <c r="BF109" s="878"/>
      <c r="BG109" s="878"/>
      <c r="BH109" s="878"/>
      <c r="BI109" s="878"/>
      <c r="BJ109" s="878"/>
      <c r="BK109" s="878"/>
      <c r="BL109" s="878"/>
      <c r="BM109" s="878"/>
      <c r="BN109" s="878"/>
      <c r="BO109" s="878"/>
      <c r="BP109" s="879"/>
      <c r="BQ109" s="877" t="s">
        <v>426</v>
      </c>
      <c r="BR109" s="878"/>
      <c r="BS109" s="878"/>
      <c r="BT109" s="878"/>
      <c r="BU109" s="879"/>
      <c r="BV109" s="877" t="s">
        <v>427</v>
      </c>
      <c r="BW109" s="878"/>
      <c r="BX109" s="878"/>
      <c r="BY109" s="878"/>
      <c r="BZ109" s="879"/>
      <c r="CA109" s="877" t="s">
        <v>304</v>
      </c>
      <c r="CB109" s="878"/>
      <c r="CC109" s="878"/>
      <c r="CD109" s="878"/>
      <c r="CE109" s="879"/>
      <c r="CF109" s="898" t="s">
        <v>428</v>
      </c>
      <c r="CG109" s="898"/>
      <c r="CH109" s="898"/>
      <c r="CI109" s="898"/>
      <c r="CJ109" s="898"/>
      <c r="CK109" s="877" t="s">
        <v>429</v>
      </c>
      <c r="CL109" s="878"/>
      <c r="CM109" s="878"/>
      <c r="CN109" s="878"/>
      <c r="CO109" s="878"/>
      <c r="CP109" s="878"/>
      <c r="CQ109" s="878"/>
      <c r="CR109" s="878"/>
      <c r="CS109" s="878"/>
      <c r="CT109" s="878"/>
      <c r="CU109" s="878"/>
      <c r="CV109" s="878"/>
      <c r="CW109" s="878"/>
      <c r="CX109" s="878"/>
      <c r="CY109" s="878"/>
      <c r="CZ109" s="878"/>
      <c r="DA109" s="878"/>
      <c r="DB109" s="878"/>
      <c r="DC109" s="878"/>
      <c r="DD109" s="878"/>
      <c r="DE109" s="878"/>
      <c r="DF109" s="879"/>
      <c r="DG109" s="877" t="s">
        <v>426</v>
      </c>
      <c r="DH109" s="878"/>
      <c r="DI109" s="878"/>
      <c r="DJ109" s="878"/>
      <c r="DK109" s="879"/>
      <c r="DL109" s="877" t="s">
        <v>427</v>
      </c>
      <c r="DM109" s="878"/>
      <c r="DN109" s="878"/>
      <c r="DO109" s="878"/>
      <c r="DP109" s="879"/>
      <c r="DQ109" s="877" t="s">
        <v>304</v>
      </c>
      <c r="DR109" s="878"/>
      <c r="DS109" s="878"/>
      <c r="DT109" s="878"/>
      <c r="DU109" s="879"/>
      <c r="DV109" s="877" t="s">
        <v>428</v>
      </c>
      <c r="DW109" s="878"/>
      <c r="DX109" s="878"/>
      <c r="DY109" s="878"/>
      <c r="DZ109" s="880"/>
    </row>
    <row r="110" spans="1:131" s="216" customFormat="1" ht="26.25" customHeight="1" x14ac:dyDescent="0.2">
      <c r="A110" s="881" t="s">
        <v>430</v>
      </c>
      <c r="B110" s="882"/>
      <c r="C110" s="882"/>
      <c r="D110" s="882"/>
      <c r="E110" s="882"/>
      <c r="F110" s="882"/>
      <c r="G110" s="882"/>
      <c r="H110" s="882"/>
      <c r="I110" s="882"/>
      <c r="J110" s="882"/>
      <c r="K110" s="882"/>
      <c r="L110" s="882"/>
      <c r="M110" s="882"/>
      <c r="N110" s="882"/>
      <c r="O110" s="882"/>
      <c r="P110" s="882"/>
      <c r="Q110" s="882"/>
      <c r="R110" s="882"/>
      <c r="S110" s="882"/>
      <c r="T110" s="882"/>
      <c r="U110" s="882"/>
      <c r="V110" s="882"/>
      <c r="W110" s="882"/>
      <c r="X110" s="882"/>
      <c r="Y110" s="882"/>
      <c r="Z110" s="883"/>
      <c r="AA110" s="884">
        <v>380448</v>
      </c>
      <c r="AB110" s="885"/>
      <c r="AC110" s="885"/>
      <c r="AD110" s="885"/>
      <c r="AE110" s="886"/>
      <c r="AF110" s="887">
        <v>403887</v>
      </c>
      <c r="AG110" s="885"/>
      <c r="AH110" s="885"/>
      <c r="AI110" s="885"/>
      <c r="AJ110" s="886"/>
      <c r="AK110" s="887">
        <v>414463</v>
      </c>
      <c r="AL110" s="885"/>
      <c r="AM110" s="885"/>
      <c r="AN110" s="885"/>
      <c r="AO110" s="886"/>
      <c r="AP110" s="888">
        <v>13.8</v>
      </c>
      <c r="AQ110" s="889"/>
      <c r="AR110" s="889"/>
      <c r="AS110" s="889"/>
      <c r="AT110" s="890"/>
      <c r="AU110" s="891" t="s">
        <v>73</v>
      </c>
      <c r="AV110" s="892"/>
      <c r="AW110" s="892"/>
      <c r="AX110" s="892"/>
      <c r="AY110" s="892"/>
      <c r="AZ110" s="914" t="s">
        <v>431</v>
      </c>
      <c r="BA110" s="882"/>
      <c r="BB110" s="882"/>
      <c r="BC110" s="882"/>
      <c r="BD110" s="882"/>
      <c r="BE110" s="882"/>
      <c r="BF110" s="882"/>
      <c r="BG110" s="882"/>
      <c r="BH110" s="882"/>
      <c r="BI110" s="882"/>
      <c r="BJ110" s="882"/>
      <c r="BK110" s="882"/>
      <c r="BL110" s="882"/>
      <c r="BM110" s="882"/>
      <c r="BN110" s="882"/>
      <c r="BO110" s="882"/>
      <c r="BP110" s="883"/>
      <c r="BQ110" s="915">
        <v>4115355</v>
      </c>
      <c r="BR110" s="916"/>
      <c r="BS110" s="916"/>
      <c r="BT110" s="916"/>
      <c r="BU110" s="916"/>
      <c r="BV110" s="916">
        <v>4010653</v>
      </c>
      <c r="BW110" s="916"/>
      <c r="BX110" s="916"/>
      <c r="BY110" s="916"/>
      <c r="BZ110" s="916"/>
      <c r="CA110" s="916">
        <v>4011238</v>
      </c>
      <c r="CB110" s="916"/>
      <c r="CC110" s="916"/>
      <c r="CD110" s="916"/>
      <c r="CE110" s="916"/>
      <c r="CF110" s="929">
        <v>133.5</v>
      </c>
      <c r="CG110" s="930"/>
      <c r="CH110" s="930"/>
      <c r="CI110" s="930"/>
      <c r="CJ110" s="930"/>
      <c r="CK110" s="931" t="s">
        <v>432</v>
      </c>
      <c r="CL110" s="932"/>
      <c r="CM110" s="914" t="s">
        <v>433</v>
      </c>
      <c r="CN110" s="882"/>
      <c r="CO110" s="882"/>
      <c r="CP110" s="882"/>
      <c r="CQ110" s="882"/>
      <c r="CR110" s="882"/>
      <c r="CS110" s="882"/>
      <c r="CT110" s="882"/>
      <c r="CU110" s="882"/>
      <c r="CV110" s="882"/>
      <c r="CW110" s="882"/>
      <c r="CX110" s="882"/>
      <c r="CY110" s="882"/>
      <c r="CZ110" s="882"/>
      <c r="DA110" s="882"/>
      <c r="DB110" s="882"/>
      <c r="DC110" s="882"/>
      <c r="DD110" s="882"/>
      <c r="DE110" s="882"/>
      <c r="DF110" s="883"/>
      <c r="DG110" s="915" t="s">
        <v>128</v>
      </c>
      <c r="DH110" s="916"/>
      <c r="DI110" s="916"/>
      <c r="DJ110" s="916"/>
      <c r="DK110" s="916"/>
      <c r="DL110" s="916" t="s">
        <v>128</v>
      </c>
      <c r="DM110" s="916"/>
      <c r="DN110" s="916"/>
      <c r="DO110" s="916"/>
      <c r="DP110" s="916"/>
      <c r="DQ110" s="916" t="s">
        <v>128</v>
      </c>
      <c r="DR110" s="916"/>
      <c r="DS110" s="916"/>
      <c r="DT110" s="916"/>
      <c r="DU110" s="916"/>
      <c r="DV110" s="917" t="s">
        <v>128</v>
      </c>
      <c r="DW110" s="917"/>
      <c r="DX110" s="917"/>
      <c r="DY110" s="917"/>
      <c r="DZ110" s="918"/>
    </row>
    <row r="111" spans="1:131" s="216" customFormat="1" ht="26.25" customHeight="1" x14ac:dyDescent="0.2">
      <c r="A111" s="919" t="s">
        <v>434</v>
      </c>
      <c r="B111" s="920"/>
      <c r="C111" s="920"/>
      <c r="D111" s="920"/>
      <c r="E111" s="920"/>
      <c r="F111" s="920"/>
      <c r="G111" s="920"/>
      <c r="H111" s="920"/>
      <c r="I111" s="920"/>
      <c r="J111" s="920"/>
      <c r="K111" s="920"/>
      <c r="L111" s="920"/>
      <c r="M111" s="920"/>
      <c r="N111" s="920"/>
      <c r="O111" s="920"/>
      <c r="P111" s="920"/>
      <c r="Q111" s="920"/>
      <c r="R111" s="920"/>
      <c r="S111" s="920"/>
      <c r="T111" s="920"/>
      <c r="U111" s="920"/>
      <c r="V111" s="920"/>
      <c r="W111" s="920"/>
      <c r="X111" s="920"/>
      <c r="Y111" s="920"/>
      <c r="Z111" s="921"/>
      <c r="AA111" s="922" t="s">
        <v>128</v>
      </c>
      <c r="AB111" s="923"/>
      <c r="AC111" s="923"/>
      <c r="AD111" s="923"/>
      <c r="AE111" s="924"/>
      <c r="AF111" s="925" t="s">
        <v>128</v>
      </c>
      <c r="AG111" s="923"/>
      <c r="AH111" s="923"/>
      <c r="AI111" s="923"/>
      <c r="AJ111" s="924"/>
      <c r="AK111" s="925" t="s">
        <v>128</v>
      </c>
      <c r="AL111" s="923"/>
      <c r="AM111" s="923"/>
      <c r="AN111" s="923"/>
      <c r="AO111" s="924"/>
      <c r="AP111" s="926" t="s">
        <v>128</v>
      </c>
      <c r="AQ111" s="927"/>
      <c r="AR111" s="927"/>
      <c r="AS111" s="927"/>
      <c r="AT111" s="928"/>
      <c r="AU111" s="893"/>
      <c r="AV111" s="894"/>
      <c r="AW111" s="894"/>
      <c r="AX111" s="894"/>
      <c r="AY111" s="894"/>
      <c r="AZ111" s="907" t="s">
        <v>435</v>
      </c>
      <c r="BA111" s="908"/>
      <c r="BB111" s="908"/>
      <c r="BC111" s="908"/>
      <c r="BD111" s="908"/>
      <c r="BE111" s="908"/>
      <c r="BF111" s="908"/>
      <c r="BG111" s="908"/>
      <c r="BH111" s="908"/>
      <c r="BI111" s="908"/>
      <c r="BJ111" s="908"/>
      <c r="BK111" s="908"/>
      <c r="BL111" s="908"/>
      <c r="BM111" s="908"/>
      <c r="BN111" s="908"/>
      <c r="BO111" s="908"/>
      <c r="BP111" s="909"/>
      <c r="BQ111" s="910">
        <v>570756</v>
      </c>
      <c r="BR111" s="911"/>
      <c r="BS111" s="911"/>
      <c r="BT111" s="911"/>
      <c r="BU111" s="911"/>
      <c r="BV111" s="911">
        <v>523514</v>
      </c>
      <c r="BW111" s="911"/>
      <c r="BX111" s="911"/>
      <c r="BY111" s="911"/>
      <c r="BZ111" s="911"/>
      <c r="CA111" s="911">
        <v>476272</v>
      </c>
      <c r="CB111" s="911"/>
      <c r="CC111" s="911"/>
      <c r="CD111" s="911"/>
      <c r="CE111" s="911"/>
      <c r="CF111" s="905">
        <v>15.9</v>
      </c>
      <c r="CG111" s="906"/>
      <c r="CH111" s="906"/>
      <c r="CI111" s="906"/>
      <c r="CJ111" s="906"/>
      <c r="CK111" s="933"/>
      <c r="CL111" s="934"/>
      <c r="CM111" s="907" t="s">
        <v>436</v>
      </c>
      <c r="CN111" s="908"/>
      <c r="CO111" s="908"/>
      <c r="CP111" s="908"/>
      <c r="CQ111" s="908"/>
      <c r="CR111" s="908"/>
      <c r="CS111" s="908"/>
      <c r="CT111" s="908"/>
      <c r="CU111" s="908"/>
      <c r="CV111" s="908"/>
      <c r="CW111" s="908"/>
      <c r="CX111" s="908"/>
      <c r="CY111" s="908"/>
      <c r="CZ111" s="908"/>
      <c r="DA111" s="908"/>
      <c r="DB111" s="908"/>
      <c r="DC111" s="908"/>
      <c r="DD111" s="908"/>
      <c r="DE111" s="908"/>
      <c r="DF111" s="909"/>
      <c r="DG111" s="910" t="s">
        <v>437</v>
      </c>
      <c r="DH111" s="911"/>
      <c r="DI111" s="911"/>
      <c r="DJ111" s="911"/>
      <c r="DK111" s="911"/>
      <c r="DL111" s="911" t="s">
        <v>437</v>
      </c>
      <c r="DM111" s="911"/>
      <c r="DN111" s="911"/>
      <c r="DO111" s="911"/>
      <c r="DP111" s="911"/>
      <c r="DQ111" s="911" t="s">
        <v>437</v>
      </c>
      <c r="DR111" s="911"/>
      <c r="DS111" s="911"/>
      <c r="DT111" s="911"/>
      <c r="DU111" s="911"/>
      <c r="DV111" s="912" t="s">
        <v>437</v>
      </c>
      <c r="DW111" s="912"/>
      <c r="DX111" s="912"/>
      <c r="DY111" s="912"/>
      <c r="DZ111" s="913"/>
    </row>
    <row r="112" spans="1:131" s="216" customFormat="1" ht="26.25" customHeight="1" x14ac:dyDescent="0.2">
      <c r="A112" s="937" t="s">
        <v>438</v>
      </c>
      <c r="B112" s="938"/>
      <c r="C112" s="908" t="s">
        <v>439</v>
      </c>
      <c r="D112" s="908"/>
      <c r="E112" s="908"/>
      <c r="F112" s="908"/>
      <c r="G112" s="908"/>
      <c r="H112" s="908"/>
      <c r="I112" s="908"/>
      <c r="J112" s="908"/>
      <c r="K112" s="908"/>
      <c r="L112" s="908"/>
      <c r="M112" s="908"/>
      <c r="N112" s="908"/>
      <c r="O112" s="908"/>
      <c r="P112" s="908"/>
      <c r="Q112" s="908"/>
      <c r="R112" s="908"/>
      <c r="S112" s="908"/>
      <c r="T112" s="908"/>
      <c r="U112" s="908"/>
      <c r="V112" s="908"/>
      <c r="W112" s="908"/>
      <c r="X112" s="908"/>
      <c r="Y112" s="908"/>
      <c r="Z112" s="909"/>
      <c r="AA112" s="943" t="s">
        <v>437</v>
      </c>
      <c r="AB112" s="944"/>
      <c r="AC112" s="944"/>
      <c r="AD112" s="944"/>
      <c r="AE112" s="945"/>
      <c r="AF112" s="946" t="s">
        <v>437</v>
      </c>
      <c r="AG112" s="944"/>
      <c r="AH112" s="944"/>
      <c r="AI112" s="944"/>
      <c r="AJ112" s="945"/>
      <c r="AK112" s="946" t="s">
        <v>440</v>
      </c>
      <c r="AL112" s="944"/>
      <c r="AM112" s="944"/>
      <c r="AN112" s="944"/>
      <c r="AO112" s="945"/>
      <c r="AP112" s="947" t="s">
        <v>440</v>
      </c>
      <c r="AQ112" s="948"/>
      <c r="AR112" s="948"/>
      <c r="AS112" s="948"/>
      <c r="AT112" s="949"/>
      <c r="AU112" s="893"/>
      <c r="AV112" s="894"/>
      <c r="AW112" s="894"/>
      <c r="AX112" s="894"/>
      <c r="AY112" s="894"/>
      <c r="AZ112" s="907" t="s">
        <v>441</v>
      </c>
      <c r="BA112" s="908"/>
      <c r="BB112" s="908"/>
      <c r="BC112" s="908"/>
      <c r="BD112" s="908"/>
      <c r="BE112" s="908"/>
      <c r="BF112" s="908"/>
      <c r="BG112" s="908"/>
      <c r="BH112" s="908"/>
      <c r="BI112" s="908"/>
      <c r="BJ112" s="908"/>
      <c r="BK112" s="908"/>
      <c r="BL112" s="908"/>
      <c r="BM112" s="908"/>
      <c r="BN112" s="908"/>
      <c r="BO112" s="908"/>
      <c r="BP112" s="909"/>
      <c r="BQ112" s="910">
        <v>971524</v>
      </c>
      <c r="BR112" s="911"/>
      <c r="BS112" s="911"/>
      <c r="BT112" s="911"/>
      <c r="BU112" s="911"/>
      <c r="BV112" s="911">
        <v>853865</v>
      </c>
      <c r="BW112" s="911"/>
      <c r="BX112" s="911"/>
      <c r="BY112" s="911"/>
      <c r="BZ112" s="911"/>
      <c r="CA112" s="911">
        <v>737841</v>
      </c>
      <c r="CB112" s="911"/>
      <c r="CC112" s="911"/>
      <c r="CD112" s="911"/>
      <c r="CE112" s="911"/>
      <c r="CF112" s="905">
        <v>24.6</v>
      </c>
      <c r="CG112" s="906"/>
      <c r="CH112" s="906"/>
      <c r="CI112" s="906"/>
      <c r="CJ112" s="906"/>
      <c r="CK112" s="933"/>
      <c r="CL112" s="934"/>
      <c r="CM112" s="907" t="s">
        <v>442</v>
      </c>
      <c r="CN112" s="908"/>
      <c r="CO112" s="908"/>
      <c r="CP112" s="908"/>
      <c r="CQ112" s="908"/>
      <c r="CR112" s="908"/>
      <c r="CS112" s="908"/>
      <c r="CT112" s="908"/>
      <c r="CU112" s="908"/>
      <c r="CV112" s="908"/>
      <c r="CW112" s="908"/>
      <c r="CX112" s="908"/>
      <c r="CY112" s="908"/>
      <c r="CZ112" s="908"/>
      <c r="DA112" s="908"/>
      <c r="DB112" s="908"/>
      <c r="DC112" s="908"/>
      <c r="DD112" s="908"/>
      <c r="DE112" s="908"/>
      <c r="DF112" s="909"/>
      <c r="DG112" s="910" t="s">
        <v>437</v>
      </c>
      <c r="DH112" s="911"/>
      <c r="DI112" s="911"/>
      <c r="DJ112" s="911"/>
      <c r="DK112" s="911"/>
      <c r="DL112" s="911" t="s">
        <v>440</v>
      </c>
      <c r="DM112" s="911"/>
      <c r="DN112" s="911"/>
      <c r="DO112" s="911"/>
      <c r="DP112" s="911"/>
      <c r="DQ112" s="911" t="s">
        <v>437</v>
      </c>
      <c r="DR112" s="911"/>
      <c r="DS112" s="911"/>
      <c r="DT112" s="911"/>
      <c r="DU112" s="911"/>
      <c r="DV112" s="912" t="s">
        <v>440</v>
      </c>
      <c r="DW112" s="912"/>
      <c r="DX112" s="912"/>
      <c r="DY112" s="912"/>
      <c r="DZ112" s="913"/>
    </row>
    <row r="113" spans="1:130" s="216" customFormat="1" ht="26.25" customHeight="1" x14ac:dyDescent="0.2">
      <c r="A113" s="939"/>
      <c r="B113" s="940"/>
      <c r="C113" s="908" t="s">
        <v>443</v>
      </c>
      <c r="D113" s="908"/>
      <c r="E113" s="908"/>
      <c r="F113" s="908"/>
      <c r="G113" s="908"/>
      <c r="H113" s="908"/>
      <c r="I113" s="908"/>
      <c r="J113" s="908"/>
      <c r="K113" s="908"/>
      <c r="L113" s="908"/>
      <c r="M113" s="908"/>
      <c r="N113" s="908"/>
      <c r="O113" s="908"/>
      <c r="P113" s="908"/>
      <c r="Q113" s="908"/>
      <c r="R113" s="908"/>
      <c r="S113" s="908"/>
      <c r="T113" s="908"/>
      <c r="U113" s="908"/>
      <c r="V113" s="908"/>
      <c r="W113" s="908"/>
      <c r="X113" s="908"/>
      <c r="Y113" s="908"/>
      <c r="Z113" s="909"/>
      <c r="AA113" s="922">
        <v>136796</v>
      </c>
      <c r="AB113" s="923"/>
      <c r="AC113" s="923"/>
      <c r="AD113" s="923"/>
      <c r="AE113" s="924"/>
      <c r="AF113" s="925">
        <v>134709</v>
      </c>
      <c r="AG113" s="923"/>
      <c r="AH113" s="923"/>
      <c r="AI113" s="923"/>
      <c r="AJ113" s="924"/>
      <c r="AK113" s="925">
        <v>134333</v>
      </c>
      <c r="AL113" s="923"/>
      <c r="AM113" s="923"/>
      <c r="AN113" s="923"/>
      <c r="AO113" s="924"/>
      <c r="AP113" s="926">
        <v>4.5</v>
      </c>
      <c r="AQ113" s="927"/>
      <c r="AR113" s="927"/>
      <c r="AS113" s="927"/>
      <c r="AT113" s="928"/>
      <c r="AU113" s="893"/>
      <c r="AV113" s="894"/>
      <c r="AW113" s="894"/>
      <c r="AX113" s="894"/>
      <c r="AY113" s="894"/>
      <c r="AZ113" s="907" t="s">
        <v>444</v>
      </c>
      <c r="BA113" s="908"/>
      <c r="BB113" s="908"/>
      <c r="BC113" s="908"/>
      <c r="BD113" s="908"/>
      <c r="BE113" s="908"/>
      <c r="BF113" s="908"/>
      <c r="BG113" s="908"/>
      <c r="BH113" s="908"/>
      <c r="BI113" s="908"/>
      <c r="BJ113" s="908"/>
      <c r="BK113" s="908"/>
      <c r="BL113" s="908"/>
      <c r="BM113" s="908"/>
      <c r="BN113" s="908"/>
      <c r="BO113" s="908"/>
      <c r="BP113" s="909"/>
      <c r="BQ113" s="910">
        <v>257768</v>
      </c>
      <c r="BR113" s="911"/>
      <c r="BS113" s="911"/>
      <c r="BT113" s="911"/>
      <c r="BU113" s="911"/>
      <c r="BV113" s="911">
        <v>256989</v>
      </c>
      <c r="BW113" s="911"/>
      <c r="BX113" s="911"/>
      <c r="BY113" s="911"/>
      <c r="BZ113" s="911"/>
      <c r="CA113" s="911">
        <v>254041</v>
      </c>
      <c r="CB113" s="911"/>
      <c r="CC113" s="911"/>
      <c r="CD113" s="911"/>
      <c r="CE113" s="911"/>
      <c r="CF113" s="905">
        <v>8.5</v>
      </c>
      <c r="CG113" s="906"/>
      <c r="CH113" s="906"/>
      <c r="CI113" s="906"/>
      <c r="CJ113" s="906"/>
      <c r="CK113" s="933"/>
      <c r="CL113" s="934"/>
      <c r="CM113" s="907" t="s">
        <v>445</v>
      </c>
      <c r="CN113" s="908"/>
      <c r="CO113" s="908"/>
      <c r="CP113" s="908"/>
      <c r="CQ113" s="908"/>
      <c r="CR113" s="908"/>
      <c r="CS113" s="908"/>
      <c r="CT113" s="908"/>
      <c r="CU113" s="908"/>
      <c r="CV113" s="908"/>
      <c r="CW113" s="908"/>
      <c r="CX113" s="908"/>
      <c r="CY113" s="908"/>
      <c r="CZ113" s="908"/>
      <c r="DA113" s="908"/>
      <c r="DB113" s="908"/>
      <c r="DC113" s="908"/>
      <c r="DD113" s="908"/>
      <c r="DE113" s="908"/>
      <c r="DF113" s="909"/>
      <c r="DG113" s="943" t="s">
        <v>437</v>
      </c>
      <c r="DH113" s="944"/>
      <c r="DI113" s="944"/>
      <c r="DJ113" s="944"/>
      <c r="DK113" s="945"/>
      <c r="DL113" s="946" t="s">
        <v>437</v>
      </c>
      <c r="DM113" s="944"/>
      <c r="DN113" s="944"/>
      <c r="DO113" s="944"/>
      <c r="DP113" s="945"/>
      <c r="DQ113" s="946" t="s">
        <v>128</v>
      </c>
      <c r="DR113" s="944"/>
      <c r="DS113" s="944"/>
      <c r="DT113" s="944"/>
      <c r="DU113" s="945"/>
      <c r="DV113" s="947" t="s">
        <v>446</v>
      </c>
      <c r="DW113" s="948"/>
      <c r="DX113" s="948"/>
      <c r="DY113" s="948"/>
      <c r="DZ113" s="949"/>
    </row>
    <row r="114" spans="1:130" s="216" customFormat="1" ht="26.25" customHeight="1" x14ac:dyDescent="0.2">
      <c r="A114" s="939"/>
      <c r="B114" s="940"/>
      <c r="C114" s="908" t="s">
        <v>447</v>
      </c>
      <c r="D114" s="908"/>
      <c r="E114" s="908"/>
      <c r="F114" s="908"/>
      <c r="G114" s="908"/>
      <c r="H114" s="908"/>
      <c r="I114" s="908"/>
      <c r="J114" s="908"/>
      <c r="K114" s="908"/>
      <c r="L114" s="908"/>
      <c r="M114" s="908"/>
      <c r="N114" s="908"/>
      <c r="O114" s="908"/>
      <c r="P114" s="908"/>
      <c r="Q114" s="908"/>
      <c r="R114" s="908"/>
      <c r="S114" s="908"/>
      <c r="T114" s="908"/>
      <c r="U114" s="908"/>
      <c r="V114" s="908"/>
      <c r="W114" s="908"/>
      <c r="X114" s="908"/>
      <c r="Y114" s="908"/>
      <c r="Z114" s="909"/>
      <c r="AA114" s="943">
        <v>39124</v>
      </c>
      <c r="AB114" s="944"/>
      <c r="AC114" s="944"/>
      <c r="AD114" s="944"/>
      <c r="AE114" s="945"/>
      <c r="AF114" s="946">
        <v>29733</v>
      </c>
      <c r="AG114" s="944"/>
      <c r="AH114" s="944"/>
      <c r="AI114" s="944"/>
      <c r="AJ114" s="945"/>
      <c r="AK114" s="946">
        <v>29760</v>
      </c>
      <c r="AL114" s="944"/>
      <c r="AM114" s="944"/>
      <c r="AN114" s="944"/>
      <c r="AO114" s="945"/>
      <c r="AP114" s="947">
        <v>1</v>
      </c>
      <c r="AQ114" s="948"/>
      <c r="AR114" s="948"/>
      <c r="AS114" s="948"/>
      <c r="AT114" s="949"/>
      <c r="AU114" s="893"/>
      <c r="AV114" s="894"/>
      <c r="AW114" s="894"/>
      <c r="AX114" s="894"/>
      <c r="AY114" s="894"/>
      <c r="AZ114" s="907" t="s">
        <v>448</v>
      </c>
      <c r="BA114" s="908"/>
      <c r="BB114" s="908"/>
      <c r="BC114" s="908"/>
      <c r="BD114" s="908"/>
      <c r="BE114" s="908"/>
      <c r="BF114" s="908"/>
      <c r="BG114" s="908"/>
      <c r="BH114" s="908"/>
      <c r="BI114" s="908"/>
      <c r="BJ114" s="908"/>
      <c r="BK114" s="908"/>
      <c r="BL114" s="908"/>
      <c r="BM114" s="908"/>
      <c r="BN114" s="908"/>
      <c r="BO114" s="908"/>
      <c r="BP114" s="909"/>
      <c r="BQ114" s="910">
        <v>1275328</v>
      </c>
      <c r="BR114" s="911"/>
      <c r="BS114" s="911"/>
      <c r="BT114" s="911"/>
      <c r="BU114" s="911"/>
      <c r="BV114" s="911">
        <v>1235300</v>
      </c>
      <c r="BW114" s="911"/>
      <c r="BX114" s="911"/>
      <c r="BY114" s="911"/>
      <c r="BZ114" s="911"/>
      <c r="CA114" s="911">
        <v>1179662</v>
      </c>
      <c r="CB114" s="911"/>
      <c r="CC114" s="911"/>
      <c r="CD114" s="911"/>
      <c r="CE114" s="911"/>
      <c r="CF114" s="905">
        <v>39.299999999999997</v>
      </c>
      <c r="CG114" s="906"/>
      <c r="CH114" s="906"/>
      <c r="CI114" s="906"/>
      <c r="CJ114" s="906"/>
      <c r="CK114" s="933"/>
      <c r="CL114" s="934"/>
      <c r="CM114" s="907" t="s">
        <v>449</v>
      </c>
      <c r="CN114" s="908"/>
      <c r="CO114" s="908"/>
      <c r="CP114" s="908"/>
      <c r="CQ114" s="908"/>
      <c r="CR114" s="908"/>
      <c r="CS114" s="908"/>
      <c r="CT114" s="908"/>
      <c r="CU114" s="908"/>
      <c r="CV114" s="908"/>
      <c r="CW114" s="908"/>
      <c r="CX114" s="908"/>
      <c r="CY114" s="908"/>
      <c r="CZ114" s="908"/>
      <c r="DA114" s="908"/>
      <c r="DB114" s="908"/>
      <c r="DC114" s="908"/>
      <c r="DD114" s="908"/>
      <c r="DE114" s="908"/>
      <c r="DF114" s="909"/>
      <c r="DG114" s="943" t="s">
        <v>437</v>
      </c>
      <c r="DH114" s="944"/>
      <c r="DI114" s="944"/>
      <c r="DJ114" s="944"/>
      <c r="DK114" s="945"/>
      <c r="DL114" s="946" t="s">
        <v>437</v>
      </c>
      <c r="DM114" s="944"/>
      <c r="DN114" s="944"/>
      <c r="DO114" s="944"/>
      <c r="DP114" s="945"/>
      <c r="DQ114" s="946" t="s">
        <v>437</v>
      </c>
      <c r="DR114" s="944"/>
      <c r="DS114" s="944"/>
      <c r="DT114" s="944"/>
      <c r="DU114" s="945"/>
      <c r="DV114" s="947" t="s">
        <v>437</v>
      </c>
      <c r="DW114" s="948"/>
      <c r="DX114" s="948"/>
      <c r="DY114" s="948"/>
      <c r="DZ114" s="949"/>
    </row>
    <row r="115" spans="1:130" s="216" customFormat="1" ht="26.25" customHeight="1" x14ac:dyDescent="0.2">
      <c r="A115" s="939"/>
      <c r="B115" s="940"/>
      <c r="C115" s="908" t="s">
        <v>450</v>
      </c>
      <c r="D115" s="908"/>
      <c r="E115" s="908"/>
      <c r="F115" s="908"/>
      <c r="G115" s="908"/>
      <c r="H115" s="908"/>
      <c r="I115" s="908"/>
      <c r="J115" s="908"/>
      <c r="K115" s="908"/>
      <c r="L115" s="908"/>
      <c r="M115" s="908"/>
      <c r="N115" s="908"/>
      <c r="O115" s="908"/>
      <c r="P115" s="908"/>
      <c r="Q115" s="908"/>
      <c r="R115" s="908"/>
      <c r="S115" s="908"/>
      <c r="T115" s="908"/>
      <c r="U115" s="908"/>
      <c r="V115" s="908"/>
      <c r="W115" s="908"/>
      <c r="X115" s="908"/>
      <c r="Y115" s="908"/>
      <c r="Z115" s="909"/>
      <c r="AA115" s="922">
        <v>49768</v>
      </c>
      <c r="AB115" s="923"/>
      <c r="AC115" s="923"/>
      <c r="AD115" s="923"/>
      <c r="AE115" s="924"/>
      <c r="AF115" s="925">
        <v>49490</v>
      </c>
      <c r="AG115" s="923"/>
      <c r="AH115" s="923"/>
      <c r="AI115" s="923"/>
      <c r="AJ115" s="924"/>
      <c r="AK115" s="925">
        <v>49487</v>
      </c>
      <c r="AL115" s="923"/>
      <c r="AM115" s="923"/>
      <c r="AN115" s="923"/>
      <c r="AO115" s="924"/>
      <c r="AP115" s="926">
        <v>1.6</v>
      </c>
      <c r="AQ115" s="927"/>
      <c r="AR115" s="927"/>
      <c r="AS115" s="927"/>
      <c r="AT115" s="928"/>
      <c r="AU115" s="893"/>
      <c r="AV115" s="894"/>
      <c r="AW115" s="894"/>
      <c r="AX115" s="894"/>
      <c r="AY115" s="894"/>
      <c r="AZ115" s="907" t="s">
        <v>451</v>
      </c>
      <c r="BA115" s="908"/>
      <c r="BB115" s="908"/>
      <c r="BC115" s="908"/>
      <c r="BD115" s="908"/>
      <c r="BE115" s="908"/>
      <c r="BF115" s="908"/>
      <c r="BG115" s="908"/>
      <c r="BH115" s="908"/>
      <c r="BI115" s="908"/>
      <c r="BJ115" s="908"/>
      <c r="BK115" s="908"/>
      <c r="BL115" s="908"/>
      <c r="BM115" s="908"/>
      <c r="BN115" s="908"/>
      <c r="BO115" s="908"/>
      <c r="BP115" s="909"/>
      <c r="BQ115" s="910" t="s">
        <v>452</v>
      </c>
      <c r="BR115" s="911"/>
      <c r="BS115" s="911"/>
      <c r="BT115" s="911"/>
      <c r="BU115" s="911"/>
      <c r="BV115" s="911" t="s">
        <v>437</v>
      </c>
      <c r="BW115" s="911"/>
      <c r="BX115" s="911"/>
      <c r="BY115" s="911"/>
      <c r="BZ115" s="911"/>
      <c r="CA115" s="911" t="s">
        <v>437</v>
      </c>
      <c r="CB115" s="911"/>
      <c r="CC115" s="911"/>
      <c r="CD115" s="911"/>
      <c r="CE115" s="911"/>
      <c r="CF115" s="905" t="s">
        <v>453</v>
      </c>
      <c r="CG115" s="906"/>
      <c r="CH115" s="906"/>
      <c r="CI115" s="906"/>
      <c r="CJ115" s="906"/>
      <c r="CK115" s="933"/>
      <c r="CL115" s="934"/>
      <c r="CM115" s="907" t="s">
        <v>454</v>
      </c>
      <c r="CN115" s="908"/>
      <c r="CO115" s="908"/>
      <c r="CP115" s="908"/>
      <c r="CQ115" s="908"/>
      <c r="CR115" s="908"/>
      <c r="CS115" s="908"/>
      <c r="CT115" s="908"/>
      <c r="CU115" s="908"/>
      <c r="CV115" s="908"/>
      <c r="CW115" s="908"/>
      <c r="CX115" s="908"/>
      <c r="CY115" s="908"/>
      <c r="CZ115" s="908"/>
      <c r="DA115" s="908"/>
      <c r="DB115" s="908"/>
      <c r="DC115" s="908"/>
      <c r="DD115" s="908"/>
      <c r="DE115" s="908"/>
      <c r="DF115" s="909"/>
      <c r="DG115" s="943" t="s">
        <v>128</v>
      </c>
      <c r="DH115" s="944"/>
      <c r="DI115" s="944"/>
      <c r="DJ115" s="944"/>
      <c r="DK115" s="945"/>
      <c r="DL115" s="946" t="s">
        <v>437</v>
      </c>
      <c r="DM115" s="944"/>
      <c r="DN115" s="944"/>
      <c r="DO115" s="944"/>
      <c r="DP115" s="945"/>
      <c r="DQ115" s="946" t="s">
        <v>437</v>
      </c>
      <c r="DR115" s="944"/>
      <c r="DS115" s="944"/>
      <c r="DT115" s="944"/>
      <c r="DU115" s="945"/>
      <c r="DV115" s="947" t="s">
        <v>437</v>
      </c>
      <c r="DW115" s="948"/>
      <c r="DX115" s="948"/>
      <c r="DY115" s="948"/>
      <c r="DZ115" s="949"/>
    </row>
    <row r="116" spans="1:130" s="216" customFormat="1" ht="26.25" customHeight="1" x14ac:dyDescent="0.2">
      <c r="A116" s="941"/>
      <c r="B116" s="942"/>
      <c r="C116" s="950" t="s">
        <v>455</v>
      </c>
      <c r="D116" s="950"/>
      <c r="E116" s="950"/>
      <c r="F116" s="950"/>
      <c r="G116" s="950"/>
      <c r="H116" s="950"/>
      <c r="I116" s="950"/>
      <c r="J116" s="950"/>
      <c r="K116" s="950"/>
      <c r="L116" s="950"/>
      <c r="M116" s="950"/>
      <c r="N116" s="950"/>
      <c r="O116" s="950"/>
      <c r="P116" s="950"/>
      <c r="Q116" s="950"/>
      <c r="R116" s="950"/>
      <c r="S116" s="950"/>
      <c r="T116" s="950"/>
      <c r="U116" s="950"/>
      <c r="V116" s="950"/>
      <c r="W116" s="950"/>
      <c r="X116" s="950"/>
      <c r="Y116" s="950"/>
      <c r="Z116" s="951"/>
      <c r="AA116" s="943" t="s">
        <v>437</v>
      </c>
      <c r="AB116" s="944"/>
      <c r="AC116" s="944"/>
      <c r="AD116" s="944"/>
      <c r="AE116" s="945"/>
      <c r="AF116" s="946" t="s">
        <v>128</v>
      </c>
      <c r="AG116" s="944"/>
      <c r="AH116" s="944"/>
      <c r="AI116" s="944"/>
      <c r="AJ116" s="945"/>
      <c r="AK116" s="946" t="s">
        <v>437</v>
      </c>
      <c r="AL116" s="944"/>
      <c r="AM116" s="944"/>
      <c r="AN116" s="944"/>
      <c r="AO116" s="945"/>
      <c r="AP116" s="947" t="s">
        <v>128</v>
      </c>
      <c r="AQ116" s="948"/>
      <c r="AR116" s="948"/>
      <c r="AS116" s="948"/>
      <c r="AT116" s="949"/>
      <c r="AU116" s="893"/>
      <c r="AV116" s="894"/>
      <c r="AW116" s="894"/>
      <c r="AX116" s="894"/>
      <c r="AY116" s="894"/>
      <c r="AZ116" s="952" t="s">
        <v>456</v>
      </c>
      <c r="BA116" s="953"/>
      <c r="BB116" s="953"/>
      <c r="BC116" s="953"/>
      <c r="BD116" s="953"/>
      <c r="BE116" s="953"/>
      <c r="BF116" s="953"/>
      <c r="BG116" s="953"/>
      <c r="BH116" s="953"/>
      <c r="BI116" s="953"/>
      <c r="BJ116" s="953"/>
      <c r="BK116" s="953"/>
      <c r="BL116" s="953"/>
      <c r="BM116" s="953"/>
      <c r="BN116" s="953"/>
      <c r="BO116" s="953"/>
      <c r="BP116" s="954"/>
      <c r="BQ116" s="910" t="s">
        <v>440</v>
      </c>
      <c r="BR116" s="911"/>
      <c r="BS116" s="911"/>
      <c r="BT116" s="911"/>
      <c r="BU116" s="911"/>
      <c r="BV116" s="911" t="s">
        <v>452</v>
      </c>
      <c r="BW116" s="911"/>
      <c r="BX116" s="911"/>
      <c r="BY116" s="911"/>
      <c r="BZ116" s="911"/>
      <c r="CA116" s="911" t="s">
        <v>437</v>
      </c>
      <c r="CB116" s="911"/>
      <c r="CC116" s="911"/>
      <c r="CD116" s="911"/>
      <c r="CE116" s="911"/>
      <c r="CF116" s="905" t="s">
        <v>437</v>
      </c>
      <c r="CG116" s="906"/>
      <c r="CH116" s="906"/>
      <c r="CI116" s="906"/>
      <c r="CJ116" s="906"/>
      <c r="CK116" s="933"/>
      <c r="CL116" s="934"/>
      <c r="CM116" s="907" t="s">
        <v>457</v>
      </c>
      <c r="CN116" s="908"/>
      <c r="CO116" s="908"/>
      <c r="CP116" s="908"/>
      <c r="CQ116" s="908"/>
      <c r="CR116" s="908"/>
      <c r="CS116" s="908"/>
      <c r="CT116" s="908"/>
      <c r="CU116" s="908"/>
      <c r="CV116" s="908"/>
      <c r="CW116" s="908"/>
      <c r="CX116" s="908"/>
      <c r="CY116" s="908"/>
      <c r="CZ116" s="908"/>
      <c r="DA116" s="908"/>
      <c r="DB116" s="908"/>
      <c r="DC116" s="908"/>
      <c r="DD116" s="908"/>
      <c r="DE116" s="908"/>
      <c r="DF116" s="909"/>
      <c r="DG116" s="943" t="s">
        <v>440</v>
      </c>
      <c r="DH116" s="944"/>
      <c r="DI116" s="944"/>
      <c r="DJ116" s="944"/>
      <c r="DK116" s="945"/>
      <c r="DL116" s="946" t="s">
        <v>440</v>
      </c>
      <c r="DM116" s="944"/>
      <c r="DN116" s="944"/>
      <c r="DO116" s="944"/>
      <c r="DP116" s="945"/>
      <c r="DQ116" s="946" t="s">
        <v>437</v>
      </c>
      <c r="DR116" s="944"/>
      <c r="DS116" s="944"/>
      <c r="DT116" s="944"/>
      <c r="DU116" s="945"/>
      <c r="DV116" s="947" t="s">
        <v>437</v>
      </c>
      <c r="DW116" s="948"/>
      <c r="DX116" s="948"/>
      <c r="DY116" s="948"/>
      <c r="DZ116" s="949"/>
    </row>
    <row r="117" spans="1:130" s="216" customFormat="1" ht="26.25" customHeight="1" x14ac:dyDescent="0.2">
      <c r="A117" s="897" t="s">
        <v>187</v>
      </c>
      <c r="B117" s="878"/>
      <c r="C117" s="878"/>
      <c r="D117" s="878"/>
      <c r="E117" s="878"/>
      <c r="F117" s="878"/>
      <c r="G117" s="878"/>
      <c r="H117" s="878"/>
      <c r="I117" s="878"/>
      <c r="J117" s="878"/>
      <c r="K117" s="878"/>
      <c r="L117" s="878"/>
      <c r="M117" s="878"/>
      <c r="N117" s="878"/>
      <c r="O117" s="878"/>
      <c r="P117" s="878"/>
      <c r="Q117" s="878"/>
      <c r="R117" s="878"/>
      <c r="S117" s="878"/>
      <c r="T117" s="878"/>
      <c r="U117" s="878"/>
      <c r="V117" s="878"/>
      <c r="W117" s="878"/>
      <c r="X117" s="878"/>
      <c r="Y117" s="962" t="s">
        <v>458</v>
      </c>
      <c r="Z117" s="879"/>
      <c r="AA117" s="963">
        <v>606136</v>
      </c>
      <c r="AB117" s="964"/>
      <c r="AC117" s="964"/>
      <c r="AD117" s="964"/>
      <c r="AE117" s="965"/>
      <c r="AF117" s="966">
        <v>617819</v>
      </c>
      <c r="AG117" s="964"/>
      <c r="AH117" s="964"/>
      <c r="AI117" s="964"/>
      <c r="AJ117" s="965"/>
      <c r="AK117" s="966">
        <v>628043</v>
      </c>
      <c r="AL117" s="964"/>
      <c r="AM117" s="964"/>
      <c r="AN117" s="964"/>
      <c r="AO117" s="965"/>
      <c r="AP117" s="967"/>
      <c r="AQ117" s="968"/>
      <c r="AR117" s="968"/>
      <c r="AS117" s="968"/>
      <c r="AT117" s="969"/>
      <c r="AU117" s="893"/>
      <c r="AV117" s="894"/>
      <c r="AW117" s="894"/>
      <c r="AX117" s="894"/>
      <c r="AY117" s="894"/>
      <c r="AZ117" s="959" t="s">
        <v>459</v>
      </c>
      <c r="BA117" s="960"/>
      <c r="BB117" s="960"/>
      <c r="BC117" s="960"/>
      <c r="BD117" s="960"/>
      <c r="BE117" s="960"/>
      <c r="BF117" s="960"/>
      <c r="BG117" s="960"/>
      <c r="BH117" s="960"/>
      <c r="BI117" s="960"/>
      <c r="BJ117" s="960"/>
      <c r="BK117" s="960"/>
      <c r="BL117" s="960"/>
      <c r="BM117" s="960"/>
      <c r="BN117" s="960"/>
      <c r="BO117" s="960"/>
      <c r="BP117" s="961"/>
      <c r="BQ117" s="910" t="s">
        <v>128</v>
      </c>
      <c r="BR117" s="911"/>
      <c r="BS117" s="911"/>
      <c r="BT117" s="911"/>
      <c r="BU117" s="911"/>
      <c r="BV117" s="911" t="s">
        <v>437</v>
      </c>
      <c r="BW117" s="911"/>
      <c r="BX117" s="911"/>
      <c r="BY117" s="911"/>
      <c r="BZ117" s="911"/>
      <c r="CA117" s="911" t="s">
        <v>446</v>
      </c>
      <c r="CB117" s="911"/>
      <c r="CC117" s="911"/>
      <c r="CD117" s="911"/>
      <c r="CE117" s="911"/>
      <c r="CF117" s="905" t="s">
        <v>437</v>
      </c>
      <c r="CG117" s="906"/>
      <c r="CH117" s="906"/>
      <c r="CI117" s="906"/>
      <c r="CJ117" s="906"/>
      <c r="CK117" s="933"/>
      <c r="CL117" s="934"/>
      <c r="CM117" s="907" t="s">
        <v>460</v>
      </c>
      <c r="CN117" s="908"/>
      <c r="CO117" s="908"/>
      <c r="CP117" s="908"/>
      <c r="CQ117" s="908"/>
      <c r="CR117" s="908"/>
      <c r="CS117" s="908"/>
      <c r="CT117" s="908"/>
      <c r="CU117" s="908"/>
      <c r="CV117" s="908"/>
      <c r="CW117" s="908"/>
      <c r="CX117" s="908"/>
      <c r="CY117" s="908"/>
      <c r="CZ117" s="908"/>
      <c r="DA117" s="908"/>
      <c r="DB117" s="908"/>
      <c r="DC117" s="908"/>
      <c r="DD117" s="908"/>
      <c r="DE117" s="908"/>
      <c r="DF117" s="909"/>
      <c r="DG117" s="943" t="s">
        <v>437</v>
      </c>
      <c r="DH117" s="944"/>
      <c r="DI117" s="944"/>
      <c r="DJ117" s="944"/>
      <c r="DK117" s="945"/>
      <c r="DL117" s="946" t="s">
        <v>437</v>
      </c>
      <c r="DM117" s="944"/>
      <c r="DN117" s="944"/>
      <c r="DO117" s="944"/>
      <c r="DP117" s="945"/>
      <c r="DQ117" s="946" t="s">
        <v>452</v>
      </c>
      <c r="DR117" s="944"/>
      <c r="DS117" s="944"/>
      <c r="DT117" s="944"/>
      <c r="DU117" s="945"/>
      <c r="DV117" s="947" t="s">
        <v>440</v>
      </c>
      <c r="DW117" s="948"/>
      <c r="DX117" s="948"/>
      <c r="DY117" s="948"/>
      <c r="DZ117" s="949"/>
    </row>
    <row r="118" spans="1:130" s="216" customFormat="1" ht="26.25" customHeight="1" x14ac:dyDescent="0.2">
      <c r="A118" s="897" t="s">
        <v>429</v>
      </c>
      <c r="B118" s="878"/>
      <c r="C118" s="878"/>
      <c r="D118" s="878"/>
      <c r="E118" s="878"/>
      <c r="F118" s="878"/>
      <c r="G118" s="878"/>
      <c r="H118" s="878"/>
      <c r="I118" s="878"/>
      <c r="J118" s="878"/>
      <c r="K118" s="878"/>
      <c r="L118" s="878"/>
      <c r="M118" s="878"/>
      <c r="N118" s="878"/>
      <c r="O118" s="878"/>
      <c r="P118" s="878"/>
      <c r="Q118" s="878"/>
      <c r="R118" s="878"/>
      <c r="S118" s="878"/>
      <c r="T118" s="878"/>
      <c r="U118" s="878"/>
      <c r="V118" s="878"/>
      <c r="W118" s="878"/>
      <c r="X118" s="878"/>
      <c r="Y118" s="878"/>
      <c r="Z118" s="879"/>
      <c r="AA118" s="877" t="s">
        <v>426</v>
      </c>
      <c r="AB118" s="878"/>
      <c r="AC118" s="878"/>
      <c r="AD118" s="878"/>
      <c r="AE118" s="879"/>
      <c r="AF118" s="877" t="s">
        <v>427</v>
      </c>
      <c r="AG118" s="878"/>
      <c r="AH118" s="878"/>
      <c r="AI118" s="878"/>
      <c r="AJ118" s="879"/>
      <c r="AK118" s="877" t="s">
        <v>304</v>
      </c>
      <c r="AL118" s="878"/>
      <c r="AM118" s="878"/>
      <c r="AN118" s="878"/>
      <c r="AO118" s="879"/>
      <c r="AP118" s="955" t="s">
        <v>428</v>
      </c>
      <c r="AQ118" s="956"/>
      <c r="AR118" s="956"/>
      <c r="AS118" s="956"/>
      <c r="AT118" s="957"/>
      <c r="AU118" s="893"/>
      <c r="AV118" s="894"/>
      <c r="AW118" s="894"/>
      <c r="AX118" s="894"/>
      <c r="AY118" s="894"/>
      <c r="AZ118" s="958" t="s">
        <v>461</v>
      </c>
      <c r="BA118" s="950"/>
      <c r="BB118" s="950"/>
      <c r="BC118" s="950"/>
      <c r="BD118" s="950"/>
      <c r="BE118" s="950"/>
      <c r="BF118" s="950"/>
      <c r="BG118" s="950"/>
      <c r="BH118" s="950"/>
      <c r="BI118" s="950"/>
      <c r="BJ118" s="950"/>
      <c r="BK118" s="950"/>
      <c r="BL118" s="950"/>
      <c r="BM118" s="950"/>
      <c r="BN118" s="950"/>
      <c r="BO118" s="950"/>
      <c r="BP118" s="951"/>
      <c r="BQ118" s="984" t="s">
        <v>128</v>
      </c>
      <c r="BR118" s="985"/>
      <c r="BS118" s="985"/>
      <c r="BT118" s="985"/>
      <c r="BU118" s="985"/>
      <c r="BV118" s="985" t="s">
        <v>437</v>
      </c>
      <c r="BW118" s="985"/>
      <c r="BX118" s="985"/>
      <c r="BY118" s="985"/>
      <c r="BZ118" s="985"/>
      <c r="CA118" s="985" t="s">
        <v>437</v>
      </c>
      <c r="CB118" s="985"/>
      <c r="CC118" s="985"/>
      <c r="CD118" s="985"/>
      <c r="CE118" s="985"/>
      <c r="CF118" s="905" t="s">
        <v>128</v>
      </c>
      <c r="CG118" s="906"/>
      <c r="CH118" s="906"/>
      <c r="CI118" s="906"/>
      <c r="CJ118" s="906"/>
      <c r="CK118" s="933"/>
      <c r="CL118" s="934"/>
      <c r="CM118" s="907" t="s">
        <v>462</v>
      </c>
      <c r="CN118" s="908"/>
      <c r="CO118" s="908"/>
      <c r="CP118" s="908"/>
      <c r="CQ118" s="908"/>
      <c r="CR118" s="908"/>
      <c r="CS118" s="908"/>
      <c r="CT118" s="908"/>
      <c r="CU118" s="908"/>
      <c r="CV118" s="908"/>
      <c r="CW118" s="908"/>
      <c r="CX118" s="908"/>
      <c r="CY118" s="908"/>
      <c r="CZ118" s="908"/>
      <c r="DA118" s="908"/>
      <c r="DB118" s="908"/>
      <c r="DC118" s="908"/>
      <c r="DD118" s="908"/>
      <c r="DE118" s="908"/>
      <c r="DF118" s="909"/>
      <c r="DG118" s="943" t="s">
        <v>437</v>
      </c>
      <c r="DH118" s="944"/>
      <c r="DI118" s="944"/>
      <c r="DJ118" s="944"/>
      <c r="DK118" s="945"/>
      <c r="DL118" s="946" t="s">
        <v>437</v>
      </c>
      <c r="DM118" s="944"/>
      <c r="DN118" s="944"/>
      <c r="DO118" s="944"/>
      <c r="DP118" s="945"/>
      <c r="DQ118" s="946" t="s">
        <v>437</v>
      </c>
      <c r="DR118" s="944"/>
      <c r="DS118" s="944"/>
      <c r="DT118" s="944"/>
      <c r="DU118" s="945"/>
      <c r="DV118" s="947" t="s">
        <v>463</v>
      </c>
      <c r="DW118" s="948"/>
      <c r="DX118" s="948"/>
      <c r="DY118" s="948"/>
      <c r="DZ118" s="949"/>
    </row>
    <row r="119" spans="1:130" s="216" customFormat="1" ht="26.25" customHeight="1" x14ac:dyDescent="0.2">
      <c r="A119" s="1041" t="s">
        <v>432</v>
      </c>
      <c r="B119" s="932"/>
      <c r="C119" s="914" t="s">
        <v>433</v>
      </c>
      <c r="D119" s="882"/>
      <c r="E119" s="882"/>
      <c r="F119" s="882"/>
      <c r="G119" s="882"/>
      <c r="H119" s="882"/>
      <c r="I119" s="882"/>
      <c r="J119" s="882"/>
      <c r="K119" s="882"/>
      <c r="L119" s="882"/>
      <c r="M119" s="882"/>
      <c r="N119" s="882"/>
      <c r="O119" s="882"/>
      <c r="P119" s="882"/>
      <c r="Q119" s="882"/>
      <c r="R119" s="882"/>
      <c r="S119" s="882"/>
      <c r="T119" s="882"/>
      <c r="U119" s="882"/>
      <c r="V119" s="882"/>
      <c r="W119" s="882"/>
      <c r="X119" s="882"/>
      <c r="Y119" s="882"/>
      <c r="Z119" s="883"/>
      <c r="AA119" s="884" t="s">
        <v>437</v>
      </c>
      <c r="AB119" s="885"/>
      <c r="AC119" s="885"/>
      <c r="AD119" s="885"/>
      <c r="AE119" s="886"/>
      <c r="AF119" s="887" t="s">
        <v>452</v>
      </c>
      <c r="AG119" s="885"/>
      <c r="AH119" s="885"/>
      <c r="AI119" s="885"/>
      <c r="AJ119" s="886"/>
      <c r="AK119" s="887" t="s">
        <v>437</v>
      </c>
      <c r="AL119" s="885"/>
      <c r="AM119" s="885"/>
      <c r="AN119" s="885"/>
      <c r="AO119" s="886"/>
      <c r="AP119" s="888" t="s">
        <v>128</v>
      </c>
      <c r="AQ119" s="889"/>
      <c r="AR119" s="889"/>
      <c r="AS119" s="889"/>
      <c r="AT119" s="890"/>
      <c r="AU119" s="895"/>
      <c r="AV119" s="896"/>
      <c r="AW119" s="896"/>
      <c r="AX119" s="896"/>
      <c r="AY119" s="896"/>
      <c r="AZ119" s="237" t="s">
        <v>187</v>
      </c>
      <c r="BA119" s="237"/>
      <c r="BB119" s="237"/>
      <c r="BC119" s="237"/>
      <c r="BD119" s="237"/>
      <c r="BE119" s="237"/>
      <c r="BF119" s="237"/>
      <c r="BG119" s="237"/>
      <c r="BH119" s="237"/>
      <c r="BI119" s="237"/>
      <c r="BJ119" s="237"/>
      <c r="BK119" s="237"/>
      <c r="BL119" s="237"/>
      <c r="BM119" s="237"/>
      <c r="BN119" s="237"/>
      <c r="BO119" s="962" t="s">
        <v>464</v>
      </c>
      <c r="BP119" s="990"/>
      <c r="BQ119" s="984">
        <v>7190731</v>
      </c>
      <c r="BR119" s="985"/>
      <c r="BS119" s="985"/>
      <c r="BT119" s="985"/>
      <c r="BU119" s="985"/>
      <c r="BV119" s="985">
        <v>6880321</v>
      </c>
      <c r="BW119" s="985"/>
      <c r="BX119" s="985"/>
      <c r="BY119" s="985"/>
      <c r="BZ119" s="985"/>
      <c r="CA119" s="985">
        <v>6659054</v>
      </c>
      <c r="CB119" s="985"/>
      <c r="CC119" s="985"/>
      <c r="CD119" s="985"/>
      <c r="CE119" s="985"/>
      <c r="CF119" s="986"/>
      <c r="CG119" s="987"/>
      <c r="CH119" s="987"/>
      <c r="CI119" s="987"/>
      <c r="CJ119" s="988"/>
      <c r="CK119" s="935"/>
      <c r="CL119" s="936"/>
      <c r="CM119" s="958" t="s">
        <v>465</v>
      </c>
      <c r="CN119" s="950"/>
      <c r="CO119" s="950"/>
      <c r="CP119" s="950"/>
      <c r="CQ119" s="950"/>
      <c r="CR119" s="950"/>
      <c r="CS119" s="950"/>
      <c r="CT119" s="950"/>
      <c r="CU119" s="950"/>
      <c r="CV119" s="950"/>
      <c r="CW119" s="950"/>
      <c r="CX119" s="950"/>
      <c r="CY119" s="950"/>
      <c r="CZ119" s="950"/>
      <c r="DA119" s="950"/>
      <c r="DB119" s="950"/>
      <c r="DC119" s="950"/>
      <c r="DD119" s="950"/>
      <c r="DE119" s="950"/>
      <c r="DF119" s="951"/>
      <c r="DG119" s="989">
        <v>570756</v>
      </c>
      <c r="DH119" s="971"/>
      <c r="DI119" s="971"/>
      <c r="DJ119" s="971"/>
      <c r="DK119" s="972"/>
      <c r="DL119" s="970">
        <v>523514</v>
      </c>
      <c r="DM119" s="971"/>
      <c r="DN119" s="971"/>
      <c r="DO119" s="971"/>
      <c r="DP119" s="972"/>
      <c r="DQ119" s="970">
        <v>476272</v>
      </c>
      <c r="DR119" s="971"/>
      <c r="DS119" s="971"/>
      <c r="DT119" s="971"/>
      <c r="DU119" s="972"/>
      <c r="DV119" s="973">
        <v>15.9</v>
      </c>
      <c r="DW119" s="974"/>
      <c r="DX119" s="974"/>
      <c r="DY119" s="974"/>
      <c r="DZ119" s="975"/>
    </row>
    <row r="120" spans="1:130" s="216" customFormat="1" ht="26.25" customHeight="1" x14ac:dyDescent="0.2">
      <c r="A120" s="1042"/>
      <c r="B120" s="934"/>
      <c r="C120" s="907" t="s">
        <v>436</v>
      </c>
      <c r="D120" s="908"/>
      <c r="E120" s="908"/>
      <c r="F120" s="908"/>
      <c r="G120" s="908"/>
      <c r="H120" s="908"/>
      <c r="I120" s="908"/>
      <c r="J120" s="908"/>
      <c r="K120" s="908"/>
      <c r="L120" s="908"/>
      <c r="M120" s="908"/>
      <c r="N120" s="908"/>
      <c r="O120" s="908"/>
      <c r="P120" s="908"/>
      <c r="Q120" s="908"/>
      <c r="R120" s="908"/>
      <c r="S120" s="908"/>
      <c r="T120" s="908"/>
      <c r="U120" s="908"/>
      <c r="V120" s="908"/>
      <c r="W120" s="908"/>
      <c r="X120" s="908"/>
      <c r="Y120" s="908"/>
      <c r="Z120" s="909"/>
      <c r="AA120" s="943" t="s">
        <v>128</v>
      </c>
      <c r="AB120" s="944"/>
      <c r="AC120" s="944"/>
      <c r="AD120" s="944"/>
      <c r="AE120" s="945"/>
      <c r="AF120" s="946" t="s">
        <v>128</v>
      </c>
      <c r="AG120" s="944"/>
      <c r="AH120" s="944"/>
      <c r="AI120" s="944"/>
      <c r="AJ120" s="945"/>
      <c r="AK120" s="946" t="s">
        <v>446</v>
      </c>
      <c r="AL120" s="944"/>
      <c r="AM120" s="944"/>
      <c r="AN120" s="944"/>
      <c r="AO120" s="945"/>
      <c r="AP120" s="947" t="s">
        <v>437</v>
      </c>
      <c r="AQ120" s="948"/>
      <c r="AR120" s="948"/>
      <c r="AS120" s="948"/>
      <c r="AT120" s="949"/>
      <c r="AU120" s="976" t="s">
        <v>466</v>
      </c>
      <c r="AV120" s="977"/>
      <c r="AW120" s="977"/>
      <c r="AX120" s="977"/>
      <c r="AY120" s="978"/>
      <c r="AZ120" s="914" t="s">
        <v>467</v>
      </c>
      <c r="BA120" s="882"/>
      <c r="BB120" s="882"/>
      <c r="BC120" s="882"/>
      <c r="BD120" s="882"/>
      <c r="BE120" s="882"/>
      <c r="BF120" s="882"/>
      <c r="BG120" s="882"/>
      <c r="BH120" s="882"/>
      <c r="BI120" s="882"/>
      <c r="BJ120" s="882"/>
      <c r="BK120" s="882"/>
      <c r="BL120" s="882"/>
      <c r="BM120" s="882"/>
      <c r="BN120" s="882"/>
      <c r="BO120" s="882"/>
      <c r="BP120" s="883"/>
      <c r="BQ120" s="915">
        <v>2267449</v>
      </c>
      <c r="BR120" s="916"/>
      <c r="BS120" s="916"/>
      <c r="BT120" s="916"/>
      <c r="BU120" s="916"/>
      <c r="BV120" s="916">
        <v>2411398</v>
      </c>
      <c r="BW120" s="916"/>
      <c r="BX120" s="916"/>
      <c r="BY120" s="916"/>
      <c r="BZ120" s="916"/>
      <c r="CA120" s="916">
        <v>2690062</v>
      </c>
      <c r="CB120" s="916"/>
      <c r="CC120" s="916"/>
      <c r="CD120" s="916"/>
      <c r="CE120" s="916"/>
      <c r="CF120" s="929">
        <v>89.6</v>
      </c>
      <c r="CG120" s="930"/>
      <c r="CH120" s="930"/>
      <c r="CI120" s="930"/>
      <c r="CJ120" s="930"/>
      <c r="CK120" s="991" t="s">
        <v>468</v>
      </c>
      <c r="CL120" s="992"/>
      <c r="CM120" s="992"/>
      <c r="CN120" s="992"/>
      <c r="CO120" s="993"/>
      <c r="CP120" s="999" t="s">
        <v>469</v>
      </c>
      <c r="CQ120" s="1000"/>
      <c r="CR120" s="1000"/>
      <c r="CS120" s="1000"/>
      <c r="CT120" s="1000"/>
      <c r="CU120" s="1000"/>
      <c r="CV120" s="1000"/>
      <c r="CW120" s="1000"/>
      <c r="CX120" s="1000"/>
      <c r="CY120" s="1000"/>
      <c r="CZ120" s="1000"/>
      <c r="DA120" s="1000"/>
      <c r="DB120" s="1000"/>
      <c r="DC120" s="1000"/>
      <c r="DD120" s="1000"/>
      <c r="DE120" s="1000"/>
      <c r="DF120" s="1001"/>
      <c r="DG120" s="915">
        <v>971524</v>
      </c>
      <c r="DH120" s="916"/>
      <c r="DI120" s="916"/>
      <c r="DJ120" s="916"/>
      <c r="DK120" s="916"/>
      <c r="DL120" s="916">
        <v>853865</v>
      </c>
      <c r="DM120" s="916"/>
      <c r="DN120" s="916"/>
      <c r="DO120" s="916"/>
      <c r="DP120" s="916"/>
      <c r="DQ120" s="916">
        <v>737841</v>
      </c>
      <c r="DR120" s="916"/>
      <c r="DS120" s="916"/>
      <c r="DT120" s="916"/>
      <c r="DU120" s="916"/>
      <c r="DV120" s="917">
        <v>24.6</v>
      </c>
      <c r="DW120" s="917"/>
      <c r="DX120" s="917"/>
      <c r="DY120" s="917"/>
      <c r="DZ120" s="918"/>
    </row>
    <row r="121" spans="1:130" s="216" customFormat="1" ht="26.25" customHeight="1" x14ac:dyDescent="0.2">
      <c r="A121" s="1042"/>
      <c r="B121" s="934"/>
      <c r="C121" s="959" t="s">
        <v>470</v>
      </c>
      <c r="D121" s="960"/>
      <c r="E121" s="960"/>
      <c r="F121" s="960"/>
      <c r="G121" s="960"/>
      <c r="H121" s="960"/>
      <c r="I121" s="960"/>
      <c r="J121" s="960"/>
      <c r="K121" s="960"/>
      <c r="L121" s="960"/>
      <c r="M121" s="960"/>
      <c r="N121" s="960"/>
      <c r="O121" s="960"/>
      <c r="P121" s="960"/>
      <c r="Q121" s="960"/>
      <c r="R121" s="960"/>
      <c r="S121" s="960"/>
      <c r="T121" s="960"/>
      <c r="U121" s="960"/>
      <c r="V121" s="960"/>
      <c r="W121" s="960"/>
      <c r="X121" s="960"/>
      <c r="Y121" s="960"/>
      <c r="Z121" s="961"/>
      <c r="AA121" s="943" t="s">
        <v>128</v>
      </c>
      <c r="AB121" s="944"/>
      <c r="AC121" s="944"/>
      <c r="AD121" s="944"/>
      <c r="AE121" s="945"/>
      <c r="AF121" s="946" t="s">
        <v>128</v>
      </c>
      <c r="AG121" s="944"/>
      <c r="AH121" s="944"/>
      <c r="AI121" s="944"/>
      <c r="AJ121" s="945"/>
      <c r="AK121" s="946" t="s">
        <v>437</v>
      </c>
      <c r="AL121" s="944"/>
      <c r="AM121" s="944"/>
      <c r="AN121" s="944"/>
      <c r="AO121" s="945"/>
      <c r="AP121" s="947" t="s">
        <v>437</v>
      </c>
      <c r="AQ121" s="948"/>
      <c r="AR121" s="948"/>
      <c r="AS121" s="948"/>
      <c r="AT121" s="949"/>
      <c r="AU121" s="979"/>
      <c r="AV121" s="980"/>
      <c r="AW121" s="980"/>
      <c r="AX121" s="980"/>
      <c r="AY121" s="981"/>
      <c r="AZ121" s="907" t="s">
        <v>471</v>
      </c>
      <c r="BA121" s="908"/>
      <c r="BB121" s="908"/>
      <c r="BC121" s="908"/>
      <c r="BD121" s="908"/>
      <c r="BE121" s="908"/>
      <c r="BF121" s="908"/>
      <c r="BG121" s="908"/>
      <c r="BH121" s="908"/>
      <c r="BI121" s="908"/>
      <c r="BJ121" s="908"/>
      <c r="BK121" s="908"/>
      <c r="BL121" s="908"/>
      <c r="BM121" s="908"/>
      <c r="BN121" s="908"/>
      <c r="BO121" s="908"/>
      <c r="BP121" s="909"/>
      <c r="BQ121" s="910" t="s">
        <v>128</v>
      </c>
      <c r="BR121" s="911"/>
      <c r="BS121" s="911"/>
      <c r="BT121" s="911"/>
      <c r="BU121" s="911"/>
      <c r="BV121" s="911" t="s">
        <v>437</v>
      </c>
      <c r="BW121" s="911"/>
      <c r="BX121" s="911"/>
      <c r="BY121" s="911"/>
      <c r="BZ121" s="911"/>
      <c r="CA121" s="911" t="s">
        <v>440</v>
      </c>
      <c r="CB121" s="911"/>
      <c r="CC121" s="911"/>
      <c r="CD121" s="911"/>
      <c r="CE121" s="911"/>
      <c r="CF121" s="905" t="s">
        <v>437</v>
      </c>
      <c r="CG121" s="906"/>
      <c r="CH121" s="906"/>
      <c r="CI121" s="906"/>
      <c r="CJ121" s="906"/>
      <c r="CK121" s="994"/>
      <c r="CL121" s="995"/>
      <c r="CM121" s="995"/>
      <c r="CN121" s="995"/>
      <c r="CO121" s="996"/>
      <c r="CP121" s="1004" t="s">
        <v>472</v>
      </c>
      <c r="CQ121" s="1005"/>
      <c r="CR121" s="1005"/>
      <c r="CS121" s="1005"/>
      <c r="CT121" s="1005"/>
      <c r="CU121" s="1005"/>
      <c r="CV121" s="1005"/>
      <c r="CW121" s="1005"/>
      <c r="CX121" s="1005"/>
      <c r="CY121" s="1005"/>
      <c r="CZ121" s="1005"/>
      <c r="DA121" s="1005"/>
      <c r="DB121" s="1005"/>
      <c r="DC121" s="1005"/>
      <c r="DD121" s="1005"/>
      <c r="DE121" s="1005"/>
      <c r="DF121" s="1006"/>
      <c r="DG121" s="910" t="s">
        <v>128</v>
      </c>
      <c r="DH121" s="911"/>
      <c r="DI121" s="911"/>
      <c r="DJ121" s="911"/>
      <c r="DK121" s="911"/>
      <c r="DL121" s="911" t="s">
        <v>128</v>
      </c>
      <c r="DM121" s="911"/>
      <c r="DN121" s="911"/>
      <c r="DO121" s="911"/>
      <c r="DP121" s="911"/>
      <c r="DQ121" s="911" t="s">
        <v>446</v>
      </c>
      <c r="DR121" s="911"/>
      <c r="DS121" s="911"/>
      <c r="DT121" s="911"/>
      <c r="DU121" s="911"/>
      <c r="DV121" s="912" t="s">
        <v>128</v>
      </c>
      <c r="DW121" s="912"/>
      <c r="DX121" s="912"/>
      <c r="DY121" s="912"/>
      <c r="DZ121" s="913"/>
    </row>
    <row r="122" spans="1:130" s="216" customFormat="1" ht="26.25" customHeight="1" x14ac:dyDescent="0.2">
      <c r="A122" s="1042"/>
      <c r="B122" s="934"/>
      <c r="C122" s="907" t="s">
        <v>449</v>
      </c>
      <c r="D122" s="908"/>
      <c r="E122" s="908"/>
      <c r="F122" s="908"/>
      <c r="G122" s="908"/>
      <c r="H122" s="908"/>
      <c r="I122" s="908"/>
      <c r="J122" s="908"/>
      <c r="K122" s="908"/>
      <c r="L122" s="908"/>
      <c r="M122" s="908"/>
      <c r="N122" s="908"/>
      <c r="O122" s="908"/>
      <c r="P122" s="908"/>
      <c r="Q122" s="908"/>
      <c r="R122" s="908"/>
      <c r="S122" s="908"/>
      <c r="T122" s="908"/>
      <c r="U122" s="908"/>
      <c r="V122" s="908"/>
      <c r="W122" s="908"/>
      <c r="X122" s="908"/>
      <c r="Y122" s="908"/>
      <c r="Z122" s="909"/>
      <c r="AA122" s="943" t="s">
        <v>437</v>
      </c>
      <c r="AB122" s="944"/>
      <c r="AC122" s="944"/>
      <c r="AD122" s="944"/>
      <c r="AE122" s="945"/>
      <c r="AF122" s="946" t="s">
        <v>437</v>
      </c>
      <c r="AG122" s="944"/>
      <c r="AH122" s="944"/>
      <c r="AI122" s="944"/>
      <c r="AJ122" s="945"/>
      <c r="AK122" s="946" t="s">
        <v>452</v>
      </c>
      <c r="AL122" s="944"/>
      <c r="AM122" s="944"/>
      <c r="AN122" s="944"/>
      <c r="AO122" s="945"/>
      <c r="AP122" s="947" t="s">
        <v>440</v>
      </c>
      <c r="AQ122" s="948"/>
      <c r="AR122" s="948"/>
      <c r="AS122" s="948"/>
      <c r="AT122" s="949"/>
      <c r="AU122" s="979"/>
      <c r="AV122" s="980"/>
      <c r="AW122" s="980"/>
      <c r="AX122" s="980"/>
      <c r="AY122" s="981"/>
      <c r="AZ122" s="958" t="s">
        <v>473</v>
      </c>
      <c r="BA122" s="950"/>
      <c r="BB122" s="950"/>
      <c r="BC122" s="950"/>
      <c r="BD122" s="950"/>
      <c r="BE122" s="950"/>
      <c r="BF122" s="950"/>
      <c r="BG122" s="950"/>
      <c r="BH122" s="950"/>
      <c r="BI122" s="950"/>
      <c r="BJ122" s="950"/>
      <c r="BK122" s="950"/>
      <c r="BL122" s="950"/>
      <c r="BM122" s="950"/>
      <c r="BN122" s="950"/>
      <c r="BO122" s="950"/>
      <c r="BP122" s="951"/>
      <c r="BQ122" s="984">
        <v>4345592</v>
      </c>
      <c r="BR122" s="985"/>
      <c r="BS122" s="985"/>
      <c r="BT122" s="985"/>
      <c r="BU122" s="985"/>
      <c r="BV122" s="985">
        <v>4183722</v>
      </c>
      <c r="BW122" s="985"/>
      <c r="BX122" s="985"/>
      <c r="BY122" s="985"/>
      <c r="BZ122" s="985"/>
      <c r="CA122" s="985">
        <v>4021180</v>
      </c>
      <c r="CB122" s="985"/>
      <c r="CC122" s="985"/>
      <c r="CD122" s="985"/>
      <c r="CE122" s="985"/>
      <c r="CF122" s="1002">
        <v>133.9</v>
      </c>
      <c r="CG122" s="1003"/>
      <c r="CH122" s="1003"/>
      <c r="CI122" s="1003"/>
      <c r="CJ122" s="1003"/>
      <c r="CK122" s="994"/>
      <c r="CL122" s="995"/>
      <c r="CM122" s="995"/>
      <c r="CN122" s="995"/>
      <c r="CO122" s="996"/>
      <c r="CP122" s="1004"/>
      <c r="CQ122" s="1005"/>
      <c r="CR122" s="1005"/>
      <c r="CS122" s="1005"/>
      <c r="CT122" s="1005"/>
      <c r="CU122" s="1005"/>
      <c r="CV122" s="1005"/>
      <c r="CW122" s="1005"/>
      <c r="CX122" s="1005"/>
      <c r="CY122" s="1005"/>
      <c r="CZ122" s="1005"/>
      <c r="DA122" s="1005"/>
      <c r="DB122" s="1005"/>
      <c r="DC122" s="1005"/>
      <c r="DD122" s="1005"/>
      <c r="DE122" s="1005"/>
      <c r="DF122" s="1006"/>
      <c r="DG122" s="910"/>
      <c r="DH122" s="911"/>
      <c r="DI122" s="911"/>
      <c r="DJ122" s="911"/>
      <c r="DK122" s="911"/>
      <c r="DL122" s="911"/>
      <c r="DM122" s="911"/>
      <c r="DN122" s="911"/>
      <c r="DO122" s="911"/>
      <c r="DP122" s="911"/>
      <c r="DQ122" s="911"/>
      <c r="DR122" s="911"/>
      <c r="DS122" s="911"/>
      <c r="DT122" s="911"/>
      <c r="DU122" s="911"/>
      <c r="DV122" s="912"/>
      <c r="DW122" s="912"/>
      <c r="DX122" s="912"/>
      <c r="DY122" s="912"/>
      <c r="DZ122" s="913"/>
    </row>
    <row r="123" spans="1:130" s="216" customFormat="1" ht="26.25" customHeight="1" x14ac:dyDescent="0.2">
      <c r="A123" s="1042"/>
      <c r="B123" s="934"/>
      <c r="C123" s="907" t="s">
        <v>457</v>
      </c>
      <c r="D123" s="908"/>
      <c r="E123" s="908"/>
      <c r="F123" s="908"/>
      <c r="G123" s="908"/>
      <c r="H123" s="908"/>
      <c r="I123" s="908"/>
      <c r="J123" s="908"/>
      <c r="K123" s="908"/>
      <c r="L123" s="908"/>
      <c r="M123" s="908"/>
      <c r="N123" s="908"/>
      <c r="O123" s="908"/>
      <c r="P123" s="908"/>
      <c r="Q123" s="908"/>
      <c r="R123" s="908"/>
      <c r="S123" s="908"/>
      <c r="T123" s="908"/>
      <c r="U123" s="908"/>
      <c r="V123" s="908"/>
      <c r="W123" s="908"/>
      <c r="X123" s="908"/>
      <c r="Y123" s="908"/>
      <c r="Z123" s="909"/>
      <c r="AA123" s="943" t="s">
        <v>452</v>
      </c>
      <c r="AB123" s="944"/>
      <c r="AC123" s="944"/>
      <c r="AD123" s="944"/>
      <c r="AE123" s="945"/>
      <c r="AF123" s="946" t="s">
        <v>452</v>
      </c>
      <c r="AG123" s="944"/>
      <c r="AH123" s="944"/>
      <c r="AI123" s="944"/>
      <c r="AJ123" s="945"/>
      <c r="AK123" s="946" t="s">
        <v>452</v>
      </c>
      <c r="AL123" s="944"/>
      <c r="AM123" s="944"/>
      <c r="AN123" s="944"/>
      <c r="AO123" s="945"/>
      <c r="AP123" s="947" t="s">
        <v>128</v>
      </c>
      <c r="AQ123" s="948"/>
      <c r="AR123" s="948"/>
      <c r="AS123" s="948"/>
      <c r="AT123" s="949"/>
      <c r="AU123" s="982"/>
      <c r="AV123" s="983"/>
      <c r="AW123" s="983"/>
      <c r="AX123" s="983"/>
      <c r="AY123" s="983"/>
      <c r="AZ123" s="237" t="s">
        <v>187</v>
      </c>
      <c r="BA123" s="237"/>
      <c r="BB123" s="237"/>
      <c r="BC123" s="237"/>
      <c r="BD123" s="237"/>
      <c r="BE123" s="237"/>
      <c r="BF123" s="237"/>
      <c r="BG123" s="237"/>
      <c r="BH123" s="237"/>
      <c r="BI123" s="237"/>
      <c r="BJ123" s="237"/>
      <c r="BK123" s="237"/>
      <c r="BL123" s="237"/>
      <c r="BM123" s="237"/>
      <c r="BN123" s="237"/>
      <c r="BO123" s="962" t="s">
        <v>474</v>
      </c>
      <c r="BP123" s="990"/>
      <c r="BQ123" s="1048">
        <v>6613041</v>
      </c>
      <c r="BR123" s="1049"/>
      <c r="BS123" s="1049"/>
      <c r="BT123" s="1049"/>
      <c r="BU123" s="1049"/>
      <c r="BV123" s="1049">
        <v>6595120</v>
      </c>
      <c r="BW123" s="1049"/>
      <c r="BX123" s="1049"/>
      <c r="BY123" s="1049"/>
      <c r="BZ123" s="1049"/>
      <c r="CA123" s="1049">
        <v>6711242</v>
      </c>
      <c r="CB123" s="1049"/>
      <c r="CC123" s="1049"/>
      <c r="CD123" s="1049"/>
      <c r="CE123" s="1049"/>
      <c r="CF123" s="986"/>
      <c r="CG123" s="987"/>
      <c r="CH123" s="987"/>
      <c r="CI123" s="987"/>
      <c r="CJ123" s="988"/>
      <c r="CK123" s="994"/>
      <c r="CL123" s="995"/>
      <c r="CM123" s="995"/>
      <c r="CN123" s="995"/>
      <c r="CO123" s="996"/>
      <c r="CP123" s="1004"/>
      <c r="CQ123" s="1005"/>
      <c r="CR123" s="1005"/>
      <c r="CS123" s="1005"/>
      <c r="CT123" s="1005"/>
      <c r="CU123" s="1005"/>
      <c r="CV123" s="1005"/>
      <c r="CW123" s="1005"/>
      <c r="CX123" s="1005"/>
      <c r="CY123" s="1005"/>
      <c r="CZ123" s="1005"/>
      <c r="DA123" s="1005"/>
      <c r="DB123" s="1005"/>
      <c r="DC123" s="1005"/>
      <c r="DD123" s="1005"/>
      <c r="DE123" s="1005"/>
      <c r="DF123" s="1006"/>
      <c r="DG123" s="943"/>
      <c r="DH123" s="944"/>
      <c r="DI123" s="944"/>
      <c r="DJ123" s="944"/>
      <c r="DK123" s="945"/>
      <c r="DL123" s="946"/>
      <c r="DM123" s="944"/>
      <c r="DN123" s="944"/>
      <c r="DO123" s="944"/>
      <c r="DP123" s="945"/>
      <c r="DQ123" s="946"/>
      <c r="DR123" s="944"/>
      <c r="DS123" s="944"/>
      <c r="DT123" s="944"/>
      <c r="DU123" s="945"/>
      <c r="DV123" s="947"/>
      <c r="DW123" s="948"/>
      <c r="DX123" s="948"/>
      <c r="DY123" s="948"/>
      <c r="DZ123" s="949"/>
    </row>
    <row r="124" spans="1:130" s="216" customFormat="1" ht="26.25" customHeight="1" thickBot="1" x14ac:dyDescent="0.25">
      <c r="A124" s="1042"/>
      <c r="B124" s="934"/>
      <c r="C124" s="907" t="s">
        <v>460</v>
      </c>
      <c r="D124" s="908"/>
      <c r="E124" s="908"/>
      <c r="F124" s="908"/>
      <c r="G124" s="908"/>
      <c r="H124" s="908"/>
      <c r="I124" s="908"/>
      <c r="J124" s="908"/>
      <c r="K124" s="908"/>
      <c r="L124" s="908"/>
      <c r="M124" s="908"/>
      <c r="N124" s="908"/>
      <c r="O124" s="908"/>
      <c r="P124" s="908"/>
      <c r="Q124" s="908"/>
      <c r="R124" s="908"/>
      <c r="S124" s="908"/>
      <c r="T124" s="908"/>
      <c r="U124" s="908"/>
      <c r="V124" s="908"/>
      <c r="W124" s="908"/>
      <c r="X124" s="908"/>
      <c r="Y124" s="908"/>
      <c r="Z124" s="909"/>
      <c r="AA124" s="943" t="s">
        <v>440</v>
      </c>
      <c r="AB124" s="944"/>
      <c r="AC124" s="944"/>
      <c r="AD124" s="944"/>
      <c r="AE124" s="945"/>
      <c r="AF124" s="946" t="s">
        <v>437</v>
      </c>
      <c r="AG124" s="944"/>
      <c r="AH124" s="944"/>
      <c r="AI124" s="944"/>
      <c r="AJ124" s="945"/>
      <c r="AK124" s="946" t="s">
        <v>463</v>
      </c>
      <c r="AL124" s="944"/>
      <c r="AM124" s="944"/>
      <c r="AN124" s="944"/>
      <c r="AO124" s="945"/>
      <c r="AP124" s="947" t="s">
        <v>128</v>
      </c>
      <c r="AQ124" s="948"/>
      <c r="AR124" s="948"/>
      <c r="AS124" s="948"/>
      <c r="AT124" s="949"/>
      <c r="AU124" s="1044" t="s">
        <v>475</v>
      </c>
      <c r="AV124" s="1045"/>
      <c r="AW124" s="1045"/>
      <c r="AX124" s="1045"/>
      <c r="AY124" s="1045"/>
      <c r="AZ124" s="1045"/>
      <c r="BA124" s="1045"/>
      <c r="BB124" s="1045"/>
      <c r="BC124" s="1045"/>
      <c r="BD124" s="1045"/>
      <c r="BE124" s="1045"/>
      <c r="BF124" s="1045"/>
      <c r="BG124" s="1045"/>
      <c r="BH124" s="1045"/>
      <c r="BI124" s="1045"/>
      <c r="BJ124" s="1045"/>
      <c r="BK124" s="1045"/>
      <c r="BL124" s="1045"/>
      <c r="BM124" s="1045"/>
      <c r="BN124" s="1045"/>
      <c r="BO124" s="1045"/>
      <c r="BP124" s="1046"/>
      <c r="BQ124" s="1047">
        <v>22</v>
      </c>
      <c r="BR124" s="1012"/>
      <c r="BS124" s="1012"/>
      <c r="BT124" s="1012"/>
      <c r="BU124" s="1012"/>
      <c r="BV124" s="1012">
        <v>10.199999999999999</v>
      </c>
      <c r="BW124" s="1012"/>
      <c r="BX124" s="1012"/>
      <c r="BY124" s="1012"/>
      <c r="BZ124" s="1012"/>
      <c r="CA124" s="1012" t="s">
        <v>437</v>
      </c>
      <c r="CB124" s="1012"/>
      <c r="CC124" s="1012"/>
      <c r="CD124" s="1012"/>
      <c r="CE124" s="1012"/>
      <c r="CF124" s="1013"/>
      <c r="CG124" s="1014"/>
      <c r="CH124" s="1014"/>
      <c r="CI124" s="1014"/>
      <c r="CJ124" s="1015"/>
      <c r="CK124" s="997"/>
      <c r="CL124" s="997"/>
      <c r="CM124" s="997"/>
      <c r="CN124" s="997"/>
      <c r="CO124" s="998"/>
      <c r="CP124" s="1004" t="s">
        <v>476</v>
      </c>
      <c r="CQ124" s="1005"/>
      <c r="CR124" s="1005"/>
      <c r="CS124" s="1005"/>
      <c r="CT124" s="1005"/>
      <c r="CU124" s="1005"/>
      <c r="CV124" s="1005"/>
      <c r="CW124" s="1005"/>
      <c r="CX124" s="1005"/>
      <c r="CY124" s="1005"/>
      <c r="CZ124" s="1005"/>
      <c r="DA124" s="1005"/>
      <c r="DB124" s="1005"/>
      <c r="DC124" s="1005"/>
      <c r="DD124" s="1005"/>
      <c r="DE124" s="1005"/>
      <c r="DF124" s="1006"/>
      <c r="DG124" s="989" t="s">
        <v>437</v>
      </c>
      <c r="DH124" s="971"/>
      <c r="DI124" s="971"/>
      <c r="DJ124" s="971"/>
      <c r="DK124" s="972"/>
      <c r="DL124" s="970" t="s">
        <v>446</v>
      </c>
      <c r="DM124" s="971"/>
      <c r="DN124" s="971"/>
      <c r="DO124" s="971"/>
      <c r="DP124" s="972"/>
      <c r="DQ124" s="970" t="s">
        <v>477</v>
      </c>
      <c r="DR124" s="971"/>
      <c r="DS124" s="971"/>
      <c r="DT124" s="971"/>
      <c r="DU124" s="972"/>
      <c r="DV124" s="973" t="s">
        <v>446</v>
      </c>
      <c r="DW124" s="974"/>
      <c r="DX124" s="974"/>
      <c r="DY124" s="974"/>
      <c r="DZ124" s="975"/>
    </row>
    <row r="125" spans="1:130" s="216" customFormat="1" ht="26.25" customHeight="1" x14ac:dyDescent="0.2">
      <c r="A125" s="1042"/>
      <c r="B125" s="934"/>
      <c r="C125" s="907" t="s">
        <v>462</v>
      </c>
      <c r="D125" s="908"/>
      <c r="E125" s="908"/>
      <c r="F125" s="908"/>
      <c r="G125" s="908"/>
      <c r="H125" s="908"/>
      <c r="I125" s="908"/>
      <c r="J125" s="908"/>
      <c r="K125" s="908"/>
      <c r="L125" s="908"/>
      <c r="M125" s="908"/>
      <c r="N125" s="908"/>
      <c r="O125" s="908"/>
      <c r="P125" s="908"/>
      <c r="Q125" s="908"/>
      <c r="R125" s="908"/>
      <c r="S125" s="908"/>
      <c r="T125" s="908"/>
      <c r="U125" s="908"/>
      <c r="V125" s="908"/>
      <c r="W125" s="908"/>
      <c r="X125" s="908"/>
      <c r="Y125" s="908"/>
      <c r="Z125" s="909"/>
      <c r="AA125" s="943" t="s">
        <v>477</v>
      </c>
      <c r="AB125" s="944"/>
      <c r="AC125" s="944"/>
      <c r="AD125" s="944"/>
      <c r="AE125" s="945"/>
      <c r="AF125" s="946" t="s">
        <v>446</v>
      </c>
      <c r="AG125" s="944"/>
      <c r="AH125" s="944"/>
      <c r="AI125" s="944"/>
      <c r="AJ125" s="945"/>
      <c r="AK125" s="946" t="s">
        <v>446</v>
      </c>
      <c r="AL125" s="944"/>
      <c r="AM125" s="944"/>
      <c r="AN125" s="944"/>
      <c r="AO125" s="945"/>
      <c r="AP125" s="947" t="s">
        <v>437</v>
      </c>
      <c r="AQ125" s="948"/>
      <c r="AR125" s="948"/>
      <c r="AS125" s="948"/>
      <c r="AT125" s="949"/>
      <c r="AU125" s="238"/>
      <c r="AV125" s="239"/>
      <c r="AW125" s="239"/>
      <c r="AX125" s="239"/>
      <c r="AY125" s="239"/>
      <c r="AZ125" s="239"/>
      <c r="BA125" s="239"/>
      <c r="BB125" s="239"/>
      <c r="BC125" s="239"/>
      <c r="BD125" s="239"/>
      <c r="BE125" s="239"/>
      <c r="BF125" s="239"/>
      <c r="BG125" s="239"/>
      <c r="BH125" s="239"/>
      <c r="BI125" s="239"/>
      <c r="BJ125" s="239"/>
      <c r="BK125" s="239"/>
      <c r="BL125" s="239"/>
      <c r="BM125" s="239"/>
      <c r="BN125" s="239"/>
      <c r="BO125" s="239"/>
      <c r="BP125" s="239"/>
      <c r="BQ125" s="218"/>
      <c r="BR125" s="218"/>
      <c r="BS125" s="218"/>
      <c r="BT125" s="218"/>
      <c r="BU125" s="218"/>
      <c r="BV125" s="218"/>
      <c r="BW125" s="218"/>
      <c r="BX125" s="218"/>
      <c r="BY125" s="218"/>
      <c r="BZ125" s="218"/>
      <c r="CA125" s="218"/>
      <c r="CB125" s="218"/>
      <c r="CC125" s="218"/>
      <c r="CD125" s="218"/>
      <c r="CE125" s="218"/>
      <c r="CF125" s="218"/>
      <c r="CG125" s="218"/>
      <c r="CH125" s="218"/>
      <c r="CI125" s="218"/>
      <c r="CJ125" s="240"/>
      <c r="CK125" s="1007" t="s">
        <v>478</v>
      </c>
      <c r="CL125" s="992"/>
      <c r="CM125" s="992"/>
      <c r="CN125" s="992"/>
      <c r="CO125" s="993"/>
      <c r="CP125" s="914" t="s">
        <v>479</v>
      </c>
      <c r="CQ125" s="882"/>
      <c r="CR125" s="882"/>
      <c r="CS125" s="882"/>
      <c r="CT125" s="882"/>
      <c r="CU125" s="882"/>
      <c r="CV125" s="882"/>
      <c r="CW125" s="882"/>
      <c r="CX125" s="882"/>
      <c r="CY125" s="882"/>
      <c r="CZ125" s="882"/>
      <c r="DA125" s="882"/>
      <c r="DB125" s="882"/>
      <c r="DC125" s="882"/>
      <c r="DD125" s="882"/>
      <c r="DE125" s="882"/>
      <c r="DF125" s="883"/>
      <c r="DG125" s="915" t="s">
        <v>437</v>
      </c>
      <c r="DH125" s="916"/>
      <c r="DI125" s="916"/>
      <c r="DJ125" s="916"/>
      <c r="DK125" s="916"/>
      <c r="DL125" s="916" t="s">
        <v>128</v>
      </c>
      <c r="DM125" s="916"/>
      <c r="DN125" s="916"/>
      <c r="DO125" s="916"/>
      <c r="DP125" s="916"/>
      <c r="DQ125" s="916" t="s">
        <v>128</v>
      </c>
      <c r="DR125" s="916"/>
      <c r="DS125" s="916"/>
      <c r="DT125" s="916"/>
      <c r="DU125" s="916"/>
      <c r="DV125" s="917" t="s">
        <v>437</v>
      </c>
      <c r="DW125" s="917"/>
      <c r="DX125" s="917"/>
      <c r="DY125" s="917"/>
      <c r="DZ125" s="918"/>
    </row>
    <row r="126" spans="1:130" s="216" customFormat="1" ht="26.25" customHeight="1" thickBot="1" x14ac:dyDescent="0.25">
      <c r="A126" s="1042"/>
      <c r="B126" s="934"/>
      <c r="C126" s="907" t="s">
        <v>465</v>
      </c>
      <c r="D126" s="908"/>
      <c r="E126" s="908"/>
      <c r="F126" s="908"/>
      <c r="G126" s="908"/>
      <c r="H126" s="908"/>
      <c r="I126" s="908"/>
      <c r="J126" s="908"/>
      <c r="K126" s="908"/>
      <c r="L126" s="908"/>
      <c r="M126" s="908"/>
      <c r="N126" s="908"/>
      <c r="O126" s="908"/>
      <c r="P126" s="908"/>
      <c r="Q126" s="908"/>
      <c r="R126" s="908"/>
      <c r="S126" s="908"/>
      <c r="T126" s="908"/>
      <c r="U126" s="908"/>
      <c r="V126" s="908"/>
      <c r="W126" s="908"/>
      <c r="X126" s="908"/>
      <c r="Y126" s="908"/>
      <c r="Z126" s="909"/>
      <c r="AA126" s="943">
        <v>49768</v>
      </c>
      <c r="AB126" s="944"/>
      <c r="AC126" s="944"/>
      <c r="AD126" s="944"/>
      <c r="AE126" s="945"/>
      <c r="AF126" s="946">
        <v>49490</v>
      </c>
      <c r="AG126" s="944"/>
      <c r="AH126" s="944"/>
      <c r="AI126" s="944"/>
      <c r="AJ126" s="945"/>
      <c r="AK126" s="946">
        <v>49487</v>
      </c>
      <c r="AL126" s="944"/>
      <c r="AM126" s="944"/>
      <c r="AN126" s="944"/>
      <c r="AO126" s="945"/>
      <c r="AP126" s="947">
        <v>1.6</v>
      </c>
      <c r="AQ126" s="948"/>
      <c r="AR126" s="948"/>
      <c r="AS126" s="948"/>
      <c r="AT126" s="949"/>
      <c r="AU126" s="218"/>
      <c r="AV126" s="218"/>
      <c r="AW126" s="218"/>
      <c r="AX126" s="218"/>
      <c r="AY126" s="218"/>
      <c r="AZ126" s="218"/>
      <c r="BA126" s="218"/>
      <c r="BB126" s="218"/>
      <c r="BC126" s="218"/>
      <c r="BD126" s="218"/>
      <c r="BE126" s="218"/>
      <c r="BF126" s="218"/>
      <c r="BG126" s="218"/>
      <c r="BH126" s="218"/>
      <c r="BI126" s="218"/>
      <c r="BJ126" s="218"/>
      <c r="BK126" s="218"/>
      <c r="BL126" s="218"/>
      <c r="BM126" s="218"/>
      <c r="BN126" s="218"/>
      <c r="BO126" s="218"/>
      <c r="BP126" s="218"/>
      <c r="BQ126" s="218"/>
      <c r="BR126" s="218"/>
      <c r="BS126" s="218"/>
      <c r="BT126" s="218"/>
      <c r="BU126" s="218"/>
      <c r="BV126" s="218"/>
      <c r="BW126" s="218"/>
      <c r="BX126" s="218"/>
      <c r="BY126" s="218"/>
      <c r="BZ126" s="218"/>
      <c r="CA126" s="218"/>
      <c r="CB126" s="218"/>
      <c r="CC126" s="218"/>
      <c r="CD126" s="241"/>
      <c r="CE126" s="241"/>
      <c r="CF126" s="241"/>
      <c r="CG126" s="218"/>
      <c r="CH126" s="218"/>
      <c r="CI126" s="218"/>
      <c r="CJ126" s="240"/>
      <c r="CK126" s="1008"/>
      <c r="CL126" s="995"/>
      <c r="CM126" s="995"/>
      <c r="CN126" s="995"/>
      <c r="CO126" s="996"/>
      <c r="CP126" s="907" t="s">
        <v>480</v>
      </c>
      <c r="CQ126" s="908"/>
      <c r="CR126" s="908"/>
      <c r="CS126" s="908"/>
      <c r="CT126" s="908"/>
      <c r="CU126" s="908"/>
      <c r="CV126" s="908"/>
      <c r="CW126" s="908"/>
      <c r="CX126" s="908"/>
      <c r="CY126" s="908"/>
      <c r="CZ126" s="908"/>
      <c r="DA126" s="908"/>
      <c r="DB126" s="908"/>
      <c r="DC126" s="908"/>
      <c r="DD126" s="908"/>
      <c r="DE126" s="908"/>
      <c r="DF126" s="909"/>
      <c r="DG126" s="910" t="s">
        <v>437</v>
      </c>
      <c r="DH126" s="911"/>
      <c r="DI126" s="911"/>
      <c r="DJ126" s="911"/>
      <c r="DK126" s="911"/>
      <c r="DL126" s="911" t="s">
        <v>128</v>
      </c>
      <c r="DM126" s="911"/>
      <c r="DN126" s="911"/>
      <c r="DO126" s="911"/>
      <c r="DP126" s="911"/>
      <c r="DQ126" s="911" t="s">
        <v>437</v>
      </c>
      <c r="DR126" s="911"/>
      <c r="DS126" s="911"/>
      <c r="DT126" s="911"/>
      <c r="DU126" s="911"/>
      <c r="DV126" s="912" t="s">
        <v>437</v>
      </c>
      <c r="DW126" s="912"/>
      <c r="DX126" s="912"/>
      <c r="DY126" s="912"/>
      <c r="DZ126" s="913"/>
    </row>
    <row r="127" spans="1:130" s="216" customFormat="1" ht="26.25" customHeight="1" x14ac:dyDescent="0.2">
      <c r="A127" s="1043"/>
      <c r="B127" s="936"/>
      <c r="C127" s="958" t="s">
        <v>481</v>
      </c>
      <c r="D127" s="950"/>
      <c r="E127" s="950"/>
      <c r="F127" s="950"/>
      <c r="G127" s="950"/>
      <c r="H127" s="950"/>
      <c r="I127" s="950"/>
      <c r="J127" s="950"/>
      <c r="K127" s="950"/>
      <c r="L127" s="950"/>
      <c r="M127" s="950"/>
      <c r="N127" s="950"/>
      <c r="O127" s="950"/>
      <c r="P127" s="950"/>
      <c r="Q127" s="950"/>
      <c r="R127" s="950"/>
      <c r="S127" s="950"/>
      <c r="T127" s="950"/>
      <c r="U127" s="950"/>
      <c r="V127" s="950"/>
      <c r="W127" s="950"/>
      <c r="X127" s="950"/>
      <c r="Y127" s="950"/>
      <c r="Z127" s="951"/>
      <c r="AA127" s="943" t="s">
        <v>437</v>
      </c>
      <c r="AB127" s="944"/>
      <c r="AC127" s="944"/>
      <c r="AD127" s="944"/>
      <c r="AE127" s="945"/>
      <c r="AF127" s="946" t="s">
        <v>446</v>
      </c>
      <c r="AG127" s="944"/>
      <c r="AH127" s="944"/>
      <c r="AI127" s="944"/>
      <c r="AJ127" s="945"/>
      <c r="AK127" s="946" t="s">
        <v>128</v>
      </c>
      <c r="AL127" s="944"/>
      <c r="AM127" s="944"/>
      <c r="AN127" s="944"/>
      <c r="AO127" s="945"/>
      <c r="AP127" s="947" t="s">
        <v>128</v>
      </c>
      <c r="AQ127" s="948"/>
      <c r="AR127" s="948"/>
      <c r="AS127" s="948"/>
      <c r="AT127" s="949"/>
      <c r="AU127" s="218"/>
      <c r="AV127" s="218"/>
      <c r="AW127" s="218"/>
      <c r="AX127" s="1016" t="s">
        <v>482</v>
      </c>
      <c r="AY127" s="1017"/>
      <c r="AZ127" s="1017"/>
      <c r="BA127" s="1017"/>
      <c r="BB127" s="1017"/>
      <c r="BC127" s="1017"/>
      <c r="BD127" s="1017"/>
      <c r="BE127" s="1018"/>
      <c r="BF127" s="1019" t="s">
        <v>483</v>
      </c>
      <c r="BG127" s="1017"/>
      <c r="BH127" s="1017"/>
      <c r="BI127" s="1017"/>
      <c r="BJ127" s="1017"/>
      <c r="BK127" s="1017"/>
      <c r="BL127" s="1018"/>
      <c r="BM127" s="1019" t="s">
        <v>484</v>
      </c>
      <c r="BN127" s="1017"/>
      <c r="BO127" s="1017"/>
      <c r="BP127" s="1017"/>
      <c r="BQ127" s="1017"/>
      <c r="BR127" s="1017"/>
      <c r="BS127" s="1018"/>
      <c r="BT127" s="1019" t="s">
        <v>485</v>
      </c>
      <c r="BU127" s="1017"/>
      <c r="BV127" s="1017"/>
      <c r="BW127" s="1017"/>
      <c r="BX127" s="1017"/>
      <c r="BY127" s="1017"/>
      <c r="BZ127" s="1040"/>
      <c r="CA127" s="218"/>
      <c r="CB127" s="218"/>
      <c r="CC127" s="218"/>
      <c r="CD127" s="241"/>
      <c r="CE127" s="241"/>
      <c r="CF127" s="241"/>
      <c r="CG127" s="218"/>
      <c r="CH127" s="218"/>
      <c r="CI127" s="218"/>
      <c r="CJ127" s="240"/>
      <c r="CK127" s="1008"/>
      <c r="CL127" s="995"/>
      <c r="CM127" s="995"/>
      <c r="CN127" s="995"/>
      <c r="CO127" s="996"/>
      <c r="CP127" s="907" t="s">
        <v>486</v>
      </c>
      <c r="CQ127" s="908"/>
      <c r="CR127" s="908"/>
      <c r="CS127" s="908"/>
      <c r="CT127" s="908"/>
      <c r="CU127" s="908"/>
      <c r="CV127" s="908"/>
      <c r="CW127" s="908"/>
      <c r="CX127" s="908"/>
      <c r="CY127" s="908"/>
      <c r="CZ127" s="908"/>
      <c r="DA127" s="908"/>
      <c r="DB127" s="908"/>
      <c r="DC127" s="908"/>
      <c r="DD127" s="908"/>
      <c r="DE127" s="908"/>
      <c r="DF127" s="909"/>
      <c r="DG127" s="910" t="s">
        <v>446</v>
      </c>
      <c r="DH127" s="911"/>
      <c r="DI127" s="911"/>
      <c r="DJ127" s="911"/>
      <c r="DK127" s="911"/>
      <c r="DL127" s="911" t="s">
        <v>440</v>
      </c>
      <c r="DM127" s="911"/>
      <c r="DN127" s="911"/>
      <c r="DO127" s="911"/>
      <c r="DP127" s="911"/>
      <c r="DQ127" s="911" t="s">
        <v>437</v>
      </c>
      <c r="DR127" s="911"/>
      <c r="DS127" s="911"/>
      <c r="DT127" s="911"/>
      <c r="DU127" s="911"/>
      <c r="DV127" s="912" t="s">
        <v>437</v>
      </c>
      <c r="DW127" s="912"/>
      <c r="DX127" s="912"/>
      <c r="DY127" s="912"/>
      <c r="DZ127" s="913"/>
    </row>
    <row r="128" spans="1:130" s="216" customFormat="1" ht="26.25" customHeight="1" thickBot="1" x14ac:dyDescent="0.25">
      <c r="A128" s="1026" t="s">
        <v>487</v>
      </c>
      <c r="B128" s="1027"/>
      <c r="C128" s="1027"/>
      <c r="D128" s="1027"/>
      <c r="E128" s="1027"/>
      <c r="F128" s="1027"/>
      <c r="G128" s="1027"/>
      <c r="H128" s="1027"/>
      <c r="I128" s="1027"/>
      <c r="J128" s="1027"/>
      <c r="K128" s="1027"/>
      <c r="L128" s="1027"/>
      <c r="M128" s="1027"/>
      <c r="N128" s="1027"/>
      <c r="O128" s="1027"/>
      <c r="P128" s="1027"/>
      <c r="Q128" s="1027"/>
      <c r="R128" s="1027"/>
      <c r="S128" s="1027"/>
      <c r="T128" s="1027"/>
      <c r="U128" s="1027"/>
      <c r="V128" s="1027"/>
      <c r="W128" s="1028" t="s">
        <v>488</v>
      </c>
      <c r="X128" s="1028"/>
      <c r="Y128" s="1028"/>
      <c r="Z128" s="1029"/>
      <c r="AA128" s="1030" t="s">
        <v>440</v>
      </c>
      <c r="AB128" s="1031"/>
      <c r="AC128" s="1031"/>
      <c r="AD128" s="1031"/>
      <c r="AE128" s="1032"/>
      <c r="AF128" s="1033" t="s">
        <v>437</v>
      </c>
      <c r="AG128" s="1031"/>
      <c r="AH128" s="1031"/>
      <c r="AI128" s="1031"/>
      <c r="AJ128" s="1032"/>
      <c r="AK128" s="1033" t="s">
        <v>128</v>
      </c>
      <c r="AL128" s="1031"/>
      <c r="AM128" s="1031"/>
      <c r="AN128" s="1031"/>
      <c r="AO128" s="1032"/>
      <c r="AP128" s="1034"/>
      <c r="AQ128" s="1035"/>
      <c r="AR128" s="1035"/>
      <c r="AS128" s="1035"/>
      <c r="AT128" s="1036"/>
      <c r="AU128" s="218"/>
      <c r="AV128" s="218"/>
      <c r="AW128" s="218"/>
      <c r="AX128" s="881" t="s">
        <v>489</v>
      </c>
      <c r="AY128" s="882"/>
      <c r="AZ128" s="882"/>
      <c r="BA128" s="882"/>
      <c r="BB128" s="882"/>
      <c r="BC128" s="882"/>
      <c r="BD128" s="882"/>
      <c r="BE128" s="883"/>
      <c r="BF128" s="1037" t="s">
        <v>446</v>
      </c>
      <c r="BG128" s="1038"/>
      <c r="BH128" s="1038"/>
      <c r="BI128" s="1038"/>
      <c r="BJ128" s="1038"/>
      <c r="BK128" s="1038"/>
      <c r="BL128" s="1039"/>
      <c r="BM128" s="1037">
        <v>15</v>
      </c>
      <c r="BN128" s="1038"/>
      <c r="BO128" s="1038"/>
      <c r="BP128" s="1038"/>
      <c r="BQ128" s="1038"/>
      <c r="BR128" s="1038"/>
      <c r="BS128" s="1039"/>
      <c r="BT128" s="1037">
        <v>20</v>
      </c>
      <c r="BU128" s="1038"/>
      <c r="BV128" s="1038"/>
      <c r="BW128" s="1038"/>
      <c r="BX128" s="1038"/>
      <c r="BY128" s="1038"/>
      <c r="BZ128" s="1061"/>
      <c r="CA128" s="241"/>
      <c r="CB128" s="241"/>
      <c r="CC128" s="241"/>
      <c r="CD128" s="241"/>
      <c r="CE128" s="241"/>
      <c r="CF128" s="241"/>
      <c r="CG128" s="218"/>
      <c r="CH128" s="218"/>
      <c r="CI128" s="218"/>
      <c r="CJ128" s="240"/>
      <c r="CK128" s="1009"/>
      <c r="CL128" s="1010"/>
      <c r="CM128" s="1010"/>
      <c r="CN128" s="1010"/>
      <c r="CO128" s="1011"/>
      <c r="CP128" s="1020" t="s">
        <v>490</v>
      </c>
      <c r="CQ128" s="709"/>
      <c r="CR128" s="709"/>
      <c r="CS128" s="709"/>
      <c r="CT128" s="709"/>
      <c r="CU128" s="709"/>
      <c r="CV128" s="709"/>
      <c r="CW128" s="709"/>
      <c r="CX128" s="709"/>
      <c r="CY128" s="709"/>
      <c r="CZ128" s="709"/>
      <c r="DA128" s="709"/>
      <c r="DB128" s="709"/>
      <c r="DC128" s="709"/>
      <c r="DD128" s="709"/>
      <c r="DE128" s="709"/>
      <c r="DF128" s="1021"/>
      <c r="DG128" s="1022" t="s">
        <v>437</v>
      </c>
      <c r="DH128" s="1023"/>
      <c r="DI128" s="1023"/>
      <c r="DJ128" s="1023"/>
      <c r="DK128" s="1023"/>
      <c r="DL128" s="1023" t="s">
        <v>446</v>
      </c>
      <c r="DM128" s="1023"/>
      <c r="DN128" s="1023"/>
      <c r="DO128" s="1023"/>
      <c r="DP128" s="1023"/>
      <c r="DQ128" s="1023" t="s">
        <v>437</v>
      </c>
      <c r="DR128" s="1023"/>
      <c r="DS128" s="1023"/>
      <c r="DT128" s="1023"/>
      <c r="DU128" s="1023"/>
      <c r="DV128" s="1024" t="s">
        <v>437</v>
      </c>
      <c r="DW128" s="1024"/>
      <c r="DX128" s="1024"/>
      <c r="DY128" s="1024"/>
      <c r="DZ128" s="1025"/>
    </row>
    <row r="129" spans="1:131" s="216" customFormat="1" ht="26.25" customHeight="1" x14ac:dyDescent="0.2">
      <c r="A129" s="919" t="s">
        <v>106</v>
      </c>
      <c r="B129" s="920"/>
      <c r="C129" s="920"/>
      <c r="D129" s="920"/>
      <c r="E129" s="920"/>
      <c r="F129" s="920"/>
      <c r="G129" s="920"/>
      <c r="H129" s="920"/>
      <c r="I129" s="920"/>
      <c r="J129" s="920"/>
      <c r="K129" s="920"/>
      <c r="L129" s="920"/>
      <c r="M129" s="920"/>
      <c r="N129" s="920"/>
      <c r="O129" s="920"/>
      <c r="P129" s="920"/>
      <c r="Q129" s="920"/>
      <c r="R129" s="920"/>
      <c r="S129" s="920"/>
      <c r="T129" s="920"/>
      <c r="U129" s="920"/>
      <c r="V129" s="920"/>
      <c r="W129" s="1055" t="s">
        <v>491</v>
      </c>
      <c r="X129" s="1056"/>
      <c r="Y129" s="1056"/>
      <c r="Z129" s="1057"/>
      <c r="AA129" s="943">
        <v>3059098</v>
      </c>
      <c r="AB129" s="944"/>
      <c r="AC129" s="944"/>
      <c r="AD129" s="944"/>
      <c r="AE129" s="945"/>
      <c r="AF129" s="946">
        <v>3234339</v>
      </c>
      <c r="AG129" s="944"/>
      <c r="AH129" s="944"/>
      <c r="AI129" s="944"/>
      <c r="AJ129" s="945"/>
      <c r="AK129" s="946">
        <v>3455893</v>
      </c>
      <c r="AL129" s="944"/>
      <c r="AM129" s="944"/>
      <c r="AN129" s="944"/>
      <c r="AO129" s="945"/>
      <c r="AP129" s="1058"/>
      <c r="AQ129" s="1059"/>
      <c r="AR129" s="1059"/>
      <c r="AS129" s="1059"/>
      <c r="AT129" s="1060"/>
      <c r="AU129" s="219"/>
      <c r="AV129" s="219"/>
      <c r="AW129" s="219"/>
      <c r="AX129" s="1050" t="s">
        <v>492</v>
      </c>
      <c r="AY129" s="908"/>
      <c r="AZ129" s="908"/>
      <c r="BA129" s="908"/>
      <c r="BB129" s="908"/>
      <c r="BC129" s="908"/>
      <c r="BD129" s="908"/>
      <c r="BE129" s="909"/>
      <c r="BF129" s="1051" t="s">
        <v>493</v>
      </c>
      <c r="BG129" s="1052"/>
      <c r="BH129" s="1052"/>
      <c r="BI129" s="1052"/>
      <c r="BJ129" s="1052"/>
      <c r="BK129" s="1052"/>
      <c r="BL129" s="1053"/>
      <c r="BM129" s="1051">
        <v>20</v>
      </c>
      <c r="BN129" s="1052"/>
      <c r="BO129" s="1052"/>
      <c r="BP129" s="1052"/>
      <c r="BQ129" s="1052"/>
      <c r="BR129" s="1052"/>
      <c r="BS129" s="1053"/>
      <c r="BT129" s="1051">
        <v>30</v>
      </c>
      <c r="BU129" s="1052"/>
      <c r="BV129" s="1052"/>
      <c r="BW129" s="1052"/>
      <c r="BX129" s="1052"/>
      <c r="BY129" s="1052"/>
      <c r="BZ129" s="1054"/>
      <c r="CA129" s="242"/>
      <c r="CB129" s="242"/>
      <c r="CC129" s="242"/>
      <c r="CD129" s="242"/>
      <c r="CE129" s="242"/>
      <c r="CF129" s="242"/>
      <c r="CG129" s="242"/>
      <c r="CH129" s="242"/>
      <c r="CI129" s="242"/>
      <c r="CJ129" s="242"/>
      <c r="CK129" s="242"/>
      <c r="CL129" s="242"/>
      <c r="CM129" s="242"/>
      <c r="CN129" s="242"/>
      <c r="CO129" s="242"/>
      <c r="CP129" s="242"/>
      <c r="CQ129" s="242"/>
      <c r="CR129" s="242"/>
      <c r="CS129" s="242"/>
      <c r="CT129" s="242"/>
      <c r="CU129" s="242"/>
      <c r="CV129" s="242"/>
      <c r="CW129" s="242"/>
      <c r="CX129" s="242"/>
      <c r="CY129" s="242"/>
      <c r="CZ129" s="242"/>
      <c r="DA129" s="242"/>
      <c r="DB129" s="242"/>
      <c r="DC129" s="242"/>
      <c r="DD129" s="242"/>
      <c r="DE129" s="242"/>
      <c r="DF129" s="242"/>
      <c r="DG129" s="242"/>
      <c r="DH129" s="242"/>
      <c r="DI129" s="242"/>
      <c r="DJ129" s="242"/>
      <c r="DK129" s="242"/>
      <c r="DL129" s="242"/>
      <c r="DM129" s="242"/>
      <c r="DN129" s="242"/>
      <c r="DO129" s="242"/>
      <c r="DP129" s="219"/>
      <c r="DQ129" s="219"/>
      <c r="DR129" s="219"/>
      <c r="DS129" s="219"/>
      <c r="DT129" s="219"/>
      <c r="DU129" s="219"/>
      <c r="DV129" s="219"/>
      <c r="DW129" s="219"/>
      <c r="DX129" s="219"/>
      <c r="DY129" s="219"/>
      <c r="DZ129" s="219"/>
    </row>
    <row r="130" spans="1:131" s="216" customFormat="1" ht="26.25" customHeight="1" x14ac:dyDescent="0.2">
      <c r="A130" s="919" t="s">
        <v>494</v>
      </c>
      <c r="B130" s="920"/>
      <c r="C130" s="920"/>
      <c r="D130" s="920"/>
      <c r="E130" s="920"/>
      <c r="F130" s="920"/>
      <c r="G130" s="920"/>
      <c r="H130" s="920"/>
      <c r="I130" s="920"/>
      <c r="J130" s="920"/>
      <c r="K130" s="920"/>
      <c r="L130" s="920"/>
      <c r="M130" s="920"/>
      <c r="N130" s="920"/>
      <c r="O130" s="920"/>
      <c r="P130" s="920"/>
      <c r="Q130" s="920"/>
      <c r="R130" s="920"/>
      <c r="S130" s="920"/>
      <c r="T130" s="920"/>
      <c r="U130" s="920"/>
      <c r="V130" s="920"/>
      <c r="W130" s="1055" t="s">
        <v>495</v>
      </c>
      <c r="X130" s="1056"/>
      <c r="Y130" s="1056"/>
      <c r="Z130" s="1057"/>
      <c r="AA130" s="943">
        <v>436115</v>
      </c>
      <c r="AB130" s="944"/>
      <c r="AC130" s="944"/>
      <c r="AD130" s="944"/>
      <c r="AE130" s="945"/>
      <c r="AF130" s="946">
        <v>447885</v>
      </c>
      <c r="AG130" s="944"/>
      <c r="AH130" s="944"/>
      <c r="AI130" s="944"/>
      <c r="AJ130" s="945"/>
      <c r="AK130" s="946">
        <v>452284</v>
      </c>
      <c r="AL130" s="944"/>
      <c r="AM130" s="944"/>
      <c r="AN130" s="944"/>
      <c r="AO130" s="945"/>
      <c r="AP130" s="1058"/>
      <c r="AQ130" s="1059"/>
      <c r="AR130" s="1059"/>
      <c r="AS130" s="1059"/>
      <c r="AT130" s="1060"/>
      <c r="AU130" s="219"/>
      <c r="AV130" s="219"/>
      <c r="AW130" s="219"/>
      <c r="AX130" s="1050" t="s">
        <v>496</v>
      </c>
      <c r="AY130" s="908"/>
      <c r="AZ130" s="908"/>
      <c r="BA130" s="908"/>
      <c r="BB130" s="908"/>
      <c r="BC130" s="908"/>
      <c r="BD130" s="908"/>
      <c r="BE130" s="909"/>
      <c r="BF130" s="1086">
        <v>6.1</v>
      </c>
      <c r="BG130" s="1087"/>
      <c r="BH130" s="1087"/>
      <c r="BI130" s="1087"/>
      <c r="BJ130" s="1087"/>
      <c r="BK130" s="1087"/>
      <c r="BL130" s="1088"/>
      <c r="BM130" s="1086">
        <v>25</v>
      </c>
      <c r="BN130" s="1087"/>
      <c r="BO130" s="1087"/>
      <c r="BP130" s="1087"/>
      <c r="BQ130" s="1087"/>
      <c r="BR130" s="1087"/>
      <c r="BS130" s="1088"/>
      <c r="BT130" s="1086">
        <v>35</v>
      </c>
      <c r="BU130" s="1087"/>
      <c r="BV130" s="1087"/>
      <c r="BW130" s="1087"/>
      <c r="BX130" s="1087"/>
      <c r="BY130" s="1087"/>
      <c r="BZ130" s="1089"/>
      <c r="CA130" s="242"/>
      <c r="CB130" s="242"/>
      <c r="CC130" s="242"/>
      <c r="CD130" s="242"/>
      <c r="CE130" s="242"/>
      <c r="CF130" s="242"/>
      <c r="CG130" s="242"/>
      <c r="CH130" s="242"/>
      <c r="CI130" s="242"/>
      <c r="CJ130" s="242"/>
      <c r="CK130" s="242"/>
      <c r="CL130" s="242"/>
      <c r="CM130" s="242"/>
      <c r="CN130" s="242"/>
      <c r="CO130" s="242"/>
      <c r="CP130" s="242"/>
      <c r="CQ130" s="242"/>
      <c r="CR130" s="242"/>
      <c r="CS130" s="242"/>
      <c r="CT130" s="242"/>
      <c r="CU130" s="242"/>
      <c r="CV130" s="242"/>
      <c r="CW130" s="242"/>
      <c r="CX130" s="242"/>
      <c r="CY130" s="242"/>
      <c r="CZ130" s="242"/>
      <c r="DA130" s="242"/>
      <c r="DB130" s="242"/>
      <c r="DC130" s="242"/>
      <c r="DD130" s="242"/>
      <c r="DE130" s="242"/>
      <c r="DF130" s="242"/>
      <c r="DG130" s="242"/>
      <c r="DH130" s="242"/>
      <c r="DI130" s="242"/>
      <c r="DJ130" s="242"/>
      <c r="DK130" s="242"/>
      <c r="DL130" s="242"/>
      <c r="DM130" s="242"/>
      <c r="DN130" s="242"/>
      <c r="DO130" s="242"/>
      <c r="DP130" s="219"/>
      <c r="DQ130" s="219"/>
      <c r="DR130" s="219"/>
      <c r="DS130" s="219"/>
      <c r="DT130" s="219"/>
      <c r="DU130" s="219"/>
      <c r="DV130" s="219"/>
      <c r="DW130" s="219"/>
      <c r="DX130" s="219"/>
      <c r="DY130" s="219"/>
      <c r="DZ130" s="219"/>
    </row>
    <row r="131" spans="1:131" s="216" customFormat="1" ht="26.25" customHeight="1" thickBot="1" x14ac:dyDescent="0.25">
      <c r="A131" s="1090"/>
      <c r="B131" s="1091"/>
      <c r="C131" s="1091"/>
      <c r="D131" s="1091"/>
      <c r="E131" s="1091"/>
      <c r="F131" s="1091"/>
      <c r="G131" s="1091"/>
      <c r="H131" s="1091"/>
      <c r="I131" s="1091"/>
      <c r="J131" s="1091"/>
      <c r="K131" s="1091"/>
      <c r="L131" s="1091"/>
      <c r="M131" s="1091"/>
      <c r="N131" s="1091"/>
      <c r="O131" s="1091"/>
      <c r="P131" s="1091"/>
      <c r="Q131" s="1091"/>
      <c r="R131" s="1091"/>
      <c r="S131" s="1091"/>
      <c r="T131" s="1091"/>
      <c r="U131" s="1091"/>
      <c r="V131" s="1091"/>
      <c r="W131" s="1092" t="s">
        <v>497</v>
      </c>
      <c r="X131" s="1093"/>
      <c r="Y131" s="1093"/>
      <c r="Z131" s="1094"/>
      <c r="AA131" s="989">
        <v>2622983</v>
      </c>
      <c r="AB131" s="971"/>
      <c r="AC131" s="971"/>
      <c r="AD131" s="971"/>
      <c r="AE131" s="972"/>
      <c r="AF131" s="970">
        <v>2786454</v>
      </c>
      <c r="AG131" s="971"/>
      <c r="AH131" s="971"/>
      <c r="AI131" s="971"/>
      <c r="AJ131" s="972"/>
      <c r="AK131" s="970">
        <v>3003609</v>
      </c>
      <c r="AL131" s="971"/>
      <c r="AM131" s="971"/>
      <c r="AN131" s="971"/>
      <c r="AO131" s="972"/>
      <c r="AP131" s="1095"/>
      <c r="AQ131" s="1096"/>
      <c r="AR131" s="1096"/>
      <c r="AS131" s="1096"/>
      <c r="AT131" s="1097"/>
      <c r="AU131" s="219"/>
      <c r="AV131" s="219"/>
      <c r="AW131" s="219"/>
      <c r="AX131" s="1068" t="s">
        <v>498</v>
      </c>
      <c r="AY131" s="709"/>
      <c r="AZ131" s="709"/>
      <c r="BA131" s="709"/>
      <c r="BB131" s="709"/>
      <c r="BC131" s="709"/>
      <c r="BD131" s="709"/>
      <c r="BE131" s="1021"/>
      <c r="BF131" s="1069" t="s">
        <v>128</v>
      </c>
      <c r="BG131" s="1070"/>
      <c r="BH131" s="1070"/>
      <c r="BI131" s="1070"/>
      <c r="BJ131" s="1070"/>
      <c r="BK131" s="1070"/>
      <c r="BL131" s="1071"/>
      <c r="BM131" s="1069">
        <v>350</v>
      </c>
      <c r="BN131" s="1070"/>
      <c r="BO131" s="1070"/>
      <c r="BP131" s="1070"/>
      <c r="BQ131" s="1070"/>
      <c r="BR131" s="1070"/>
      <c r="BS131" s="1071"/>
      <c r="BT131" s="1072"/>
      <c r="BU131" s="1073"/>
      <c r="BV131" s="1073"/>
      <c r="BW131" s="1073"/>
      <c r="BX131" s="1073"/>
      <c r="BY131" s="1073"/>
      <c r="BZ131" s="1074"/>
      <c r="CA131" s="242"/>
      <c r="CB131" s="242"/>
      <c r="CC131" s="242"/>
      <c r="CD131" s="242"/>
      <c r="CE131" s="242"/>
      <c r="CF131" s="242"/>
      <c r="CG131" s="242"/>
      <c r="CH131" s="242"/>
      <c r="CI131" s="242"/>
      <c r="CJ131" s="242"/>
      <c r="CK131" s="242"/>
      <c r="CL131" s="242"/>
      <c r="CM131" s="242"/>
      <c r="CN131" s="242"/>
      <c r="CO131" s="242"/>
      <c r="CP131" s="242"/>
      <c r="CQ131" s="242"/>
      <c r="CR131" s="242"/>
      <c r="CS131" s="242"/>
      <c r="CT131" s="242"/>
      <c r="CU131" s="242"/>
      <c r="CV131" s="242"/>
      <c r="CW131" s="242"/>
      <c r="CX131" s="242"/>
      <c r="CY131" s="242"/>
      <c r="CZ131" s="242"/>
      <c r="DA131" s="242"/>
      <c r="DB131" s="242"/>
      <c r="DC131" s="242"/>
      <c r="DD131" s="242"/>
      <c r="DE131" s="242"/>
      <c r="DF131" s="242"/>
      <c r="DG131" s="242"/>
      <c r="DH131" s="242"/>
      <c r="DI131" s="242"/>
      <c r="DJ131" s="242"/>
      <c r="DK131" s="242"/>
      <c r="DL131" s="242"/>
      <c r="DM131" s="242"/>
      <c r="DN131" s="242"/>
      <c r="DO131" s="242"/>
      <c r="DP131" s="219"/>
      <c r="DQ131" s="219"/>
      <c r="DR131" s="219"/>
      <c r="DS131" s="219"/>
      <c r="DT131" s="219"/>
      <c r="DU131" s="219"/>
      <c r="DV131" s="219"/>
      <c r="DW131" s="219"/>
      <c r="DX131" s="219"/>
      <c r="DY131" s="219"/>
      <c r="DZ131" s="219"/>
    </row>
    <row r="132" spans="1:131" s="216" customFormat="1" ht="26.25" customHeight="1" x14ac:dyDescent="0.2">
      <c r="A132" s="1075" t="s">
        <v>499</v>
      </c>
      <c r="B132" s="1076"/>
      <c r="C132" s="1076"/>
      <c r="D132" s="1076"/>
      <c r="E132" s="1076"/>
      <c r="F132" s="1076"/>
      <c r="G132" s="1076"/>
      <c r="H132" s="1076"/>
      <c r="I132" s="1076"/>
      <c r="J132" s="1076"/>
      <c r="K132" s="1076"/>
      <c r="L132" s="1076"/>
      <c r="M132" s="1076"/>
      <c r="N132" s="1076"/>
      <c r="O132" s="1076"/>
      <c r="P132" s="1076"/>
      <c r="Q132" s="1076"/>
      <c r="R132" s="1076"/>
      <c r="S132" s="1076"/>
      <c r="T132" s="1076"/>
      <c r="U132" s="1076"/>
      <c r="V132" s="1079" t="s">
        <v>500</v>
      </c>
      <c r="W132" s="1079"/>
      <c r="X132" s="1079"/>
      <c r="Y132" s="1079"/>
      <c r="Z132" s="1080"/>
      <c r="AA132" s="1081">
        <v>6.4819710989999999</v>
      </c>
      <c r="AB132" s="1082"/>
      <c r="AC132" s="1082"/>
      <c r="AD132" s="1082"/>
      <c r="AE132" s="1083"/>
      <c r="AF132" s="1084">
        <v>6.0985754649999997</v>
      </c>
      <c r="AG132" s="1082"/>
      <c r="AH132" s="1082"/>
      <c r="AI132" s="1082"/>
      <c r="AJ132" s="1083"/>
      <c r="AK132" s="1084">
        <v>5.851593866</v>
      </c>
      <c r="AL132" s="1082"/>
      <c r="AM132" s="1082"/>
      <c r="AN132" s="1082"/>
      <c r="AO132" s="1083"/>
      <c r="AP132" s="986"/>
      <c r="AQ132" s="987"/>
      <c r="AR132" s="987"/>
      <c r="AS132" s="987"/>
      <c r="AT132" s="1085"/>
      <c r="AU132" s="243"/>
      <c r="AV132" s="219"/>
      <c r="AW132" s="219"/>
      <c r="AX132" s="219"/>
      <c r="AY132" s="219"/>
      <c r="AZ132" s="219"/>
      <c r="BA132" s="219"/>
      <c r="BB132" s="219"/>
      <c r="BC132" s="219"/>
      <c r="BD132" s="219"/>
      <c r="BE132" s="219"/>
      <c r="BF132" s="219"/>
      <c r="BG132" s="219"/>
      <c r="BH132" s="219"/>
      <c r="BI132" s="219"/>
      <c r="BJ132" s="219"/>
      <c r="BK132" s="219"/>
      <c r="BL132" s="219"/>
      <c r="BM132" s="219"/>
      <c r="BN132" s="219"/>
      <c r="BO132" s="219"/>
      <c r="BP132" s="219"/>
      <c r="BQ132" s="219"/>
      <c r="BR132" s="219"/>
      <c r="BS132" s="220"/>
      <c r="BT132" s="219"/>
      <c r="BU132" s="219"/>
      <c r="BV132" s="219"/>
      <c r="BW132" s="219"/>
      <c r="BX132" s="219"/>
      <c r="BY132" s="219"/>
      <c r="BZ132" s="219"/>
      <c r="CA132" s="242"/>
      <c r="CB132" s="242"/>
      <c r="CC132" s="242"/>
      <c r="CD132" s="242"/>
      <c r="CE132" s="242"/>
      <c r="CF132" s="242"/>
      <c r="CG132" s="242"/>
      <c r="CH132" s="242"/>
      <c r="CI132" s="242"/>
      <c r="CJ132" s="242"/>
      <c r="CK132" s="242"/>
      <c r="CL132" s="242"/>
      <c r="CM132" s="242"/>
      <c r="CN132" s="242"/>
      <c r="CO132" s="242"/>
      <c r="CP132" s="242"/>
      <c r="CQ132" s="242"/>
      <c r="CR132" s="242"/>
      <c r="CS132" s="242"/>
      <c r="CT132" s="242"/>
      <c r="CU132" s="242"/>
      <c r="CV132" s="242"/>
      <c r="CW132" s="242"/>
      <c r="CX132" s="242"/>
      <c r="CY132" s="242"/>
      <c r="CZ132" s="242"/>
      <c r="DA132" s="242"/>
      <c r="DB132" s="242"/>
      <c r="DC132" s="242"/>
      <c r="DD132" s="242"/>
      <c r="DE132" s="242"/>
      <c r="DF132" s="242"/>
      <c r="DG132" s="242"/>
      <c r="DH132" s="242"/>
      <c r="DI132" s="242"/>
      <c r="DJ132" s="242"/>
      <c r="DK132" s="242"/>
      <c r="DL132" s="242"/>
      <c r="DM132" s="242"/>
      <c r="DN132" s="242"/>
      <c r="DO132" s="242"/>
      <c r="DP132" s="219"/>
      <c r="DQ132" s="219"/>
      <c r="DR132" s="219"/>
      <c r="DS132" s="219"/>
      <c r="DT132" s="219"/>
      <c r="DU132" s="219"/>
      <c r="DV132" s="219"/>
      <c r="DW132" s="219"/>
      <c r="DX132" s="219"/>
      <c r="DY132" s="219"/>
      <c r="DZ132" s="219"/>
    </row>
    <row r="133" spans="1:131" s="216" customFormat="1" ht="26.25" customHeight="1" thickBot="1" x14ac:dyDescent="0.25">
      <c r="A133" s="1077"/>
      <c r="B133" s="1078"/>
      <c r="C133" s="1078"/>
      <c r="D133" s="1078"/>
      <c r="E133" s="1078"/>
      <c r="F133" s="1078"/>
      <c r="G133" s="1078"/>
      <c r="H133" s="1078"/>
      <c r="I133" s="1078"/>
      <c r="J133" s="1078"/>
      <c r="K133" s="1078"/>
      <c r="L133" s="1078"/>
      <c r="M133" s="1078"/>
      <c r="N133" s="1078"/>
      <c r="O133" s="1078"/>
      <c r="P133" s="1078"/>
      <c r="Q133" s="1078"/>
      <c r="R133" s="1078"/>
      <c r="S133" s="1078"/>
      <c r="T133" s="1078"/>
      <c r="U133" s="1078"/>
      <c r="V133" s="1062" t="s">
        <v>501</v>
      </c>
      <c r="W133" s="1062"/>
      <c r="X133" s="1062"/>
      <c r="Y133" s="1062"/>
      <c r="Z133" s="1063"/>
      <c r="AA133" s="1064">
        <v>6.6</v>
      </c>
      <c r="AB133" s="1065"/>
      <c r="AC133" s="1065"/>
      <c r="AD133" s="1065"/>
      <c r="AE133" s="1066"/>
      <c r="AF133" s="1064">
        <v>6.4</v>
      </c>
      <c r="AG133" s="1065"/>
      <c r="AH133" s="1065"/>
      <c r="AI133" s="1065"/>
      <c r="AJ133" s="1066"/>
      <c r="AK133" s="1064">
        <v>6.1</v>
      </c>
      <c r="AL133" s="1065"/>
      <c r="AM133" s="1065"/>
      <c r="AN133" s="1065"/>
      <c r="AO133" s="1066"/>
      <c r="AP133" s="1013"/>
      <c r="AQ133" s="1014"/>
      <c r="AR133" s="1014"/>
      <c r="AS133" s="1014"/>
      <c r="AT133" s="1067"/>
      <c r="AU133" s="219"/>
      <c r="AV133" s="219"/>
      <c r="AW133" s="219"/>
      <c r="AX133" s="219"/>
      <c r="AY133" s="219"/>
      <c r="AZ133" s="219"/>
      <c r="BA133" s="219"/>
      <c r="BB133" s="219"/>
      <c r="BC133" s="219"/>
      <c r="BD133" s="219"/>
      <c r="BE133" s="219"/>
      <c r="BF133" s="219"/>
      <c r="BG133" s="219"/>
      <c r="BH133" s="219"/>
      <c r="BI133" s="219"/>
      <c r="BJ133" s="219"/>
      <c r="BK133" s="219"/>
      <c r="BL133" s="219"/>
      <c r="BM133" s="219"/>
      <c r="BN133" s="242"/>
      <c r="BO133" s="242"/>
      <c r="BP133" s="242"/>
      <c r="BQ133" s="242"/>
      <c r="BR133" s="242"/>
      <c r="BS133" s="242"/>
      <c r="BT133" s="242"/>
      <c r="BU133" s="242"/>
      <c r="BV133" s="242"/>
      <c r="BW133" s="242"/>
      <c r="BX133" s="242"/>
      <c r="BY133" s="242"/>
      <c r="BZ133" s="242"/>
      <c r="CA133" s="242"/>
      <c r="CB133" s="242"/>
      <c r="CC133" s="242"/>
      <c r="CD133" s="242"/>
      <c r="CE133" s="242"/>
      <c r="CF133" s="242"/>
      <c r="CG133" s="242"/>
      <c r="CH133" s="242"/>
      <c r="CI133" s="242"/>
      <c r="CJ133" s="242"/>
      <c r="CK133" s="242"/>
      <c r="CL133" s="242"/>
      <c r="CM133" s="242"/>
      <c r="CN133" s="242"/>
      <c r="CO133" s="242"/>
      <c r="CP133" s="242"/>
      <c r="CQ133" s="242"/>
      <c r="CR133" s="242"/>
      <c r="CS133" s="242"/>
      <c r="CT133" s="242"/>
      <c r="CU133" s="242"/>
      <c r="CV133" s="242"/>
      <c r="CW133" s="242"/>
      <c r="CX133" s="242"/>
      <c r="CY133" s="242"/>
      <c r="CZ133" s="242"/>
      <c r="DA133" s="242"/>
      <c r="DB133" s="242"/>
      <c r="DC133" s="242"/>
      <c r="DD133" s="242"/>
      <c r="DE133" s="242"/>
      <c r="DF133" s="242"/>
      <c r="DG133" s="242"/>
      <c r="DH133" s="242"/>
      <c r="DI133" s="242"/>
      <c r="DJ133" s="242"/>
      <c r="DK133" s="242"/>
      <c r="DL133" s="242"/>
      <c r="DM133" s="242"/>
      <c r="DN133" s="242"/>
      <c r="DO133" s="242"/>
      <c r="DP133" s="219"/>
      <c r="DQ133" s="219"/>
      <c r="DR133" s="219"/>
      <c r="DS133" s="219"/>
      <c r="DT133" s="219"/>
      <c r="DU133" s="219"/>
      <c r="DV133" s="219"/>
      <c r="DW133" s="219"/>
      <c r="DX133" s="219"/>
      <c r="DY133" s="219"/>
      <c r="DZ133" s="219"/>
    </row>
    <row r="134" spans="1:131" ht="11.25" customHeight="1" x14ac:dyDescent="0.2">
      <c r="A134" s="244"/>
      <c r="B134" s="244"/>
      <c r="C134" s="244"/>
      <c r="D134" s="244"/>
      <c r="E134" s="244"/>
      <c r="F134" s="244"/>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19"/>
      <c r="AV134" s="219"/>
      <c r="AW134" s="219"/>
      <c r="AX134" s="219"/>
      <c r="AY134" s="219"/>
      <c r="AZ134" s="219"/>
      <c r="BA134" s="219"/>
      <c r="BB134" s="219"/>
      <c r="BC134" s="219"/>
      <c r="BD134" s="219"/>
      <c r="BE134" s="219"/>
      <c r="BF134" s="219"/>
      <c r="BG134" s="219"/>
      <c r="BH134" s="219"/>
      <c r="BI134" s="219"/>
      <c r="BJ134" s="219"/>
      <c r="BK134" s="219"/>
      <c r="BL134" s="219"/>
      <c r="BM134" s="219"/>
      <c r="BN134" s="242"/>
      <c r="BO134" s="242"/>
      <c r="BP134" s="242"/>
      <c r="BQ134" s="242"/>
      <c r="BR134" s="242"/>
      <c r="BS134" s="242"/>
      <c r="BT134" s="242"/>
      <c r="BU134" s="242"/>
      <c r="BV134" s="242"/>
      <c r="BW134" s="242"/>
      <c r="BX134" s="242"/>
      <c r="BY134" s="242"/>
      <c r="BZ134" s="242"/>
      <c r="CA134" s="242"/>
      <c r="CB134" s="242"/>
      <c r="CC134" s="242"/>
      <c r="CD134" s="242"/>
      <c r="CE134" s="242"/>
      <c r="CF134" s="242"/>
      <c r="CG134" s="242"/>
      <c r="CH134" s="242"/>
      <c r="CI134" s="242"/>
      <c r="CJ134" s="242"/>
      <c r="CK134" s="242"/>
      <c r="CL134" s="242"/>
      <c r="CM134" s="242"/>
      <c r="CN134" s="242"/>
      <c r="CO134" s="242"/>
      <c r="CP134" s="242"/>
      <c r="CQ134" s="242"/>
      <c r="CR134" s="242"/>
      <c r="CS134" s="242"/>
      <c r="CT134" s="242"/>
      <c r="CU134" s="242"/>
      <c r="CV134" s="242"/>
      <c r="CW134" s="242"/>
      <c r="CX134" s="242"/>
      <c r="CY134" s="242"/>
      <c r="CZ134" s="242"/>
      <c r="DA134" s="242"/>
      <c r="DB134" s="242"/>
      <c r="DC134" s="242"/>
      <c r="DD134" s="242"/>
      <c r="DE134" s="242"/>
      <c r="DF134" s="242"/>
      <c r="DG134" s="242"/>
      <c r="DH134" s="242"/>
      <c r="DI134" s="242"/>
      <c r="DJ134" s="242"/>
      <c r="DK134" s="242"/>
      <c r="DL134" s="242"/>
      <c r="DM134" s="242"/>
      <c r="DN134" s="242"/>
      <c r="DO134" s="242"/>
      <c r="DP134" s="219"/>
      <c r="DQ134" s="219"/>
      <c r="DR134" s="219"/>
      <c r="DS134" s="219"/>
      <c r="DT134" s="219"/>
      <c r="DU134" s="219"/>
      <c r="DV134" s="219"/>
      <c r="DW134" s="219"/>
      <c r="DX134" s="219"/>
      <c r="DY134" s="219"/>
      <c r="DZ134" s="219"/>
      <c r="EA134" s="216"/>
    </row>
    <row r="135" spans="1:131" ht="14.4" hidden="1" x14ac:dyDescent="0.2">
      <c r="AU135" s="244"/>
      <c r="AV135" s="244"/>
      <c r="AW135" s="244"/>
      <c r="AX135" s="244"/>
      <c r="AY135" s="244"/>
      <c r="AZ135" s="244"/>
      <c r="BA135" s="244"/>
      <c r="BB135" s="244"/>
      <c r="BC135" s="244"/>
      <c r="BD135" s="244"/>
      <c r="BE135" s="244"/>
      <c r="BF135" s="244"/>
      <c r="BG135" s="244"/>
      <c r="BH135" s="244"/>
      <c r="BI135" s="244"/>
      <c r="BJ135" s="244"/>
      <c r="BK135" s="244"/>
      <c r="BL135" s="244"/>
      <c r="BM135" s="244"/>
      <c r="BN135" s="244"/>
      <c r="BO135" s="244"/>
      <c r="BP135" s="244"/>
      <c r="BQ135" s="244"/>
      <c r="BR135" s="244"/>
      <c r="BS135" s="244"/>
      <c r="BT135" s="244"/>
      <c r="BU135" s="244"/>
      <c r="BV135" s="244"/>
      <c r="BW135" s="244"/>
      <c r="BX135" s="244"/>
      <c r="BY135" s="244"/>
      <c r="BZ135" s="244"/>
      <c r="CA135" s="244"/>
      <c r="CB135" s="244"/>
      <c r="CC135" s="244"/>
      <c r="CD135" s="244"/>
      <c r="CE135" s="244"/>
      <c r="CF135" s="244"/>
      <c r="CG135" s="244"/>
      <c r="CH135" s="244"/>
      <c r="CI135" s="244"/>
      <c r="CJ135" s="244"/>
      <c r="CK135" s="244"/>
      <c r="CL135" s="244"/>
      <c r="CM135" s="244"/>
      <c r="CN135" s="244"/>
      <c r="CO135" s="244"/>
      <c r="CP135" s="244"/>
      <c r="CQ135" s="244"/>
      <c r="CR135" s="244"/>
      <c r="CS135" s="244"/>
      <c r="CT135" s="244"/>
      <c r="CU135" s="244"/>
      <c r="CV135" s="244"/>
      <c r="CW135" s="244"/>
      <c r="CX135" s="244"/>
      <c r="CY135" s="244"/>
      <c r="CZ135" s="244"/>
      <c r="DA135" s="244"/>
      <c r="DB135" s="244"/>
      <c r="DC135" s="244"/>
      <c r="DD135" s="244"/>
      <c r="DE135" s="244"/>
      <c r="DF135" s="244"/>
      <c r="DG135" s="244"/>
      <c r="DH135" s="244"/>
      <c r="DI135" s="244"/>
      <c r="DJ135" s="244"/>
      <c r="DK135" s="244"/>
      <c r="DL135" s="244"/>
      <c r="DM135" s="244"/>
      <c r="DN135" s="244"/>
      <c r="DO135" s="244"/>
      <c r="DP135" s="244"/>
      <c r="DQ135" s="244"/>
      <c r="DR135" s="244"/>
      <c r="DS135" s="244"/>
      <c r="DT135" s="244"/>
      <c r="DU135" s="244"/>
      <c r="DV135" s="244"/>
      <c r="DW135" s="244"/>
      <c r="DX135" s="244"/>
      <c r="DY135" s="244"/>
      <c r="DZ135" s="244"/>
    </row>
  </sheetData>
  <sheetProtection algorithmName="SHA-512" hashValue="o8GV28VSi5/K7kUH+tdhGdGbCDY8/O8m+oH4ROlVZ9MiHnmpRuv6KT+NjEemUaqz/nGyjXXvAFLfpyhkldit9Q==" saltValue="Ewj4lH7ueaeR57u7WWAr7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46" customWidth="1"/>
    <col min="121" max="121" width="0" style="245" hidden="1" customWidth="1"/>
    <col min="122" max="16384" width="9" style="245" hidden="1"/>
  </cols>
  <sheetData>
    <row r="1" spans="1:120" ht="13.2" x14ac:dyDescent="0.2">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45"/>
    </row>
    <row r="17" spans="119:120" ht="13.2" x14ac:dyDescent="0.2">
      <c r="DP17" s="245"/>
    </row>
    <row r="18" spans="119:120" ht="13.2" x14ac:dyDescent="0.2"/>
    <row r="19" spans="119:120" ht="13.2" x14ac:dyDescent="0.2"/>
    <row r="20" spans="119:120" ht="13.2" x14ac:dyDescent="0.2">
      <c r="DO20" s="245"/>
      <c r="DP20" s="245"/>
    </row>
    <row r="21" spans="119:120" ht="13.2" x14ac:dyDescent="0.2">
      <c r="DP21" s="245"/>
    </row>
    <row r="22" spans="119:120" ht="13.2" x14ac:dyDescent="0.2"/>
    <row r="23" spans="119:120" ht="13.2" x14ac:dyDescent="0.2">
      <c r="DO23" s="245"/>
      <c r="DP23" s="245"/>
    </row>
    <row r="24" spans="119:120" ht="13.2" x14ac:dyDescent="0.2">
      <c r="DP24" s="245"/>
    </row>
    <row r="25" spans="119:120" ht="13.2" x14ac:dyDescent="0.2">
      <c r="DP25" s="245"/>
    </row>
    <row r="26" spans="119:120" ht="13.2" x14ac:dyDescent="0.2">
      <c r="DO26" s="245"/>
      <c r="DP26" s="245"/>
    </row>
    <row r="27" spans="119:120" ht="13.2" x14ac:dyDescent="0.2"/>
    <row r="28" spans="119:120" ht="13.2" x14ac:dyDescent="0.2">
      <c r="DO28" s="245"/>
      <c r="DP28" s="245"/>
    </row>
    <row r="29" spans="119:120" ht="13.2" x14ac:dyDescent="0.2">
      <c r="DP29" s="245"/>
    </row>
    <row r="30" spans="119:120" ht="13.2" x14ac:dyDescent="0.2"/>
    <row r="31" spans="119:120" ht="13.2" x14ac:dyDescent="0.2">
      <c r="DO31" s="245"/>
      <c r="DP31" s="245"/>
    </row>
    <row r="32" spans="119:120" ht="13.2" x14ac:dyDescent="0.2"/>
    <row r="33" spans="98:120" ht="13.2" x14ac:dyDescent="0.2">
      <c r="DO33" s="245"/>
      <c r="DP33" s="245"/>
    </row>
    <row r="34" spans="98:120" ht="13.2" x14ac:dyDescent="0.2">
      <c r="DM34" s="245"/>
    </row>
    <row r="35" spans="98:120" ht="13.2" x14ac:dyDescent="0.2">
      <c r="CT35" s="245"/>
      <c r="CU35" s="245"/>
      <c r="CV35" s="245"/>
      <c r="CY35" s="245"/>
      <c r="CZ35" s="245"/>
      <c r="DA35" s="245"/>
      <c r="DD35" s="245"/>
      <c r="DE35" s="245"/>
      <c r="DF35" s="245"/>
      <c r="DI35" s="245"/>
      <c r="DJ35" s="245"/>
      <c r="DK35" s="245"/>
      <c r="DM35" s="245"/>
      <c r="DN35" s="245"/>
      <c r="DO35" s="245"/>
      <c r="DP35" s="245"/>
    </row>
    <row r="36" spans="98:120" ht="13.2" x14ac:dyDescent="0.2"/>
    <row r="37" spans="98:120" ht="13.2" x14ac:dyDescent="0.2">
      <c r="CW37" s="245"/>
      <c r="DB37" s="245"/>
      <c r="DG37" s="245"/>
      <c r="DL37" s="245"/>
      <c r="DP37" s="245"/>
    </row>
    <row r="38" spans="98:120" ht="13.2" x14ac:dyDescent="0.2">
      <c r="CT38" s="245"/>
      <c r="CU38" s="245"/>
      <c r="CV38" s="245"/>
      <c r="CW38" s="245"/>
      <c r="CY38" s="245"/>
      <c r="CZ38" s="245"/>
      <c r="DA38" s="245"/>
      <c r="DB38" s="245"/>
      <c r="DD38" s="245"/>
      <c r="DE38" s="245"/>
      <c r="DF38" s="245"/>
      <c r="DG38" s="245"/>
      <c r="DI38" s="245"/>
      <c r="DJ38" s="245"/>
      <c r="DK38" s="245"/>
      <c r="DL38" s="245"/>
      <c r="DN38" s="245"/>
      <c r="DO38" s="245"/>
      <c r="DP38" s="24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45"/>
      <c r="DO49" s="245"/>
      <c r="DP49" s="24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45"/>
      <c r="CS63" s="245"/>
      <c r="CX63" s="245"/>
      <c r="DC63" s="245"/>
      <c r="DH63" s="245"/>
    </row>
    <row r="64" spans="22:120" ht="13.2" x14ac:dyDescent="0.2">
      <c r="V64" s="245"/>
    </row>
    <row r="65" spans="15:120" ht="13.2" x14ac:dyDescent="0.2">
      <c r="X65" s="245"/>
      <c r="Z65" s="245"/>
      <c r="AA65" s="245"/>
      <c r="AB65" s="245"/>
      <c r="AC65" s="245"/>
      <c r="AD65" s="245"/>
      <c r="AE65" s="245"/>
      <c r="AF65" s="245"/>
      <c r="AG65" s="245"/>
      <c r="AH65" s="245"/>
      <c r="AI65" s="245"/>
      <c r="AJ65" s="245"/>
      <c r="AK65" s="245"/>
      <c r="AL65" s="245"/>
      <c r="AM65" s="245"/>
      <c r="AN65" s="245"/>
      <c r="AO65" s="245"/>
      <c r="AP65" s="245"/>
      <c r="AQ65" s="245"/>
      <c r="AR65" s="245"/>
      <c r="AS65" s="245"/>
      <c r="AT65" s="245"/>
      <c r="AU65" s="245"/>
      <c r="AV65" s="245"/>
      <c r="AW65" s="245"/>
      <c r="AX65" s="245"/>
      <c r="AY65" s="245"/>
      <c r="AZ65" s="245"/>
      <c r="BA65" s="245"/>
      <c r="BB65" s="245"/>
      <c r="BC65" s="245"/>
      <c r="BD65" s="245"/>
      <c r="BE65" s="245"/>
      <c r="BF65" s="245"/>
      <c r="BG65" s="245"/>
      <c r="BH65" s="245"/>
      <c r="BI65" s="245"/>
      <c r="BJ65" s="245"/>
      <c r="BK65" s="245"/>
      <c r="BL65" s="245"/>
      <c r="BM65" s="245"/>
      <c r="BN65" s="245"/>
      <c r="BO65" s="245"/>
      <c r="BP65" s="245"/>
      <c r="BQ65" s="245"/>
      <c r="BR65" s="245"/>
      <c r="BS65" s="245"/>
      <c r="BT65" s="245"/>
      <c r="BU65" s="245"/>
      <c r="BV65" s="245"/>
      <c r="BW65" s="245"/>
      <c r="BX65" s="245"/>
      <c r="BY65" s="245"/>
      <c r="BZ65" s="245"/>
      <c r="CA65" s="245"/>
      <c r="CB65" s="245"/>
      <c r="CC65" s="245"/>
      <c r="CD65" s="245"/>
      <c r="CE65" s="245"/>
      <c r="CF65" s="245"/>
      <c r="CG65" s="245"/>
      <c r="CH65" s="245"/>
      <c r="CI65" s="245"/>
      <c r="CJ65" s="245"/>
      <c r="CK65" s="245"/>
      <c r="CL65" s="245"/>
      <c r="CM65" s="245"/>
      <c r="CN65" s="245"/>
      <c r="CO65" s="245"/>
      <c r="CP65" s="245"/>
      <c r="CQ65" s="245"/>
      <c r="CR65" s="245"/>
      <c r="CU65" s="245"/>
      <c r="CZ65" s="245"/>
      <c r="DE65" s="245"/>
      <c r="DJ65" s="245"/>
    </row>
    <row r="66" spans="15:120" ht="13.2" x14ac:dyDescent="0.2">
      <c r="Q66" s="245"/>
      <c r="S66" s="245"/>
      <c r="U66" s="245"/>
      <c r="DM66" s="245"/>
    </row>
    <row r="67" spans="15:120" ht="13.2" x14ac:dyDescent="0.2">
      <c r="O67" s="245"/>
      <c r="P67" s="245"/>
      <c r="R67" s="245"/>
      <c r="T67" s="245"/>
      <c r="Y67" s="245"/>
      <c r="CT67" s="245"/>
      <c r="CV67" s="245"/>
      <c r="CW67" s="245"/>
      <c r="CY67" s="245"/>
      <c r="DA67" s="245"/>
      <c r="DB67" s="245"/>
      <c r="DD67" s="245"/>
      <c r="DF67" s="245"/>
      <c r="DG67" s="245"/>
      <c r="DI67" s="245"/>
      <c r="DK67" s="245"/>
      <c r="DL67" s="245"/>
      <c r="DN67" s="245"/>
      <c r="DO67" s="245"/>
      <c r="DP67" s="245"/>
    </row>
    <row r="68" spans="15:120" ht="13.2" x14ac:dyDescent="0.2"/>
    <row r="69" spans="15:120" ht="13.2" x14ac:dyDescent="0.2"/>
    <row r="70" spans="15:120" ht="13.2" x14ac:dyDescent="0.2"/>
    <row r="71" spans="15:120" ht="13.2" x14ac:dyDescent="0.2"/>
    <row r="72" spans="15:120" ht="13.2" x14ac:dyDescent="0.2">
      <c r="DP72" s="245"/>
    </row>
    <row r="73" spans="15:120" ht="13.2" x14ac:dyDescent="0.2">
      <c r="DP73" s="24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45"/>
      <c r="CX96" s="245"/>
      <c r="DC96" s="245"/>
      <c r="DH96" s="245"/>
    </row>
    <row r="97" spans="24:120" ht="13.2" x14ac:dyDescent="0.2">
      <c r="CS97" s="245"/>
      <c r="CX97" s="245"/>
      <c r="DC97" s="245"/>
      <c r="DH97" s="245"/>
      <c r="DP97" s="246" t="s">
        <v>502</v>
      </c>
    </row>
    <row r="98" spans="24:120" ht="13.2" hidden="1" x14ac:dyDescent="0.2">
      <c r="CS98" s="245"/>
      <c r="CX98" s="245"/>
      <c r="DC98" s="245"/>
      <c r="DH98" s="245"/>
    </row>
    <row r="99" spans="24:120" ht="13.2" hidden="1" x14ac:dyDescent="0.2">
      <c r="CS99" s="245"/>
      <c r="CX99" s="245"/>
      <c r="DC99" s="245"/>
      <c r="DH99" s="245"/>
    </row>
    <row r="101" spans="24:120" ht="12" hidden="1" customHeight="1" x14ac:dyDescent="0.2">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5"/>
      <c r="AY101" s="245"/>
      <c r="AZ101" s="245"/>
      <c r="BA101" s="245"/>
      <c r="BB101" s="245"/>
      <c r="BC101" s="245"/>
      <c r="BD101" s="245"/>
      <c r="BE101" s="245"/>
      <c r="BF101" s="245"/>
      <c r="BG101" s="245"/>
      <c r="BH101" s="245"/>
      <c r="BI101" s="245"/>
      <c r="BJ101" s="245"/>
      <c r="BK101" s="245"/>
      <c r="BL101" s="245"/>
      <c r="BM101" s="245"/>
      <c r="BN101" s="245"/>
      <c r="BO101" s="245"/>
      <c r="BP101" s="245"/>
      <c r="BQ101" s="245"/>
      <c r="BR101" s="245"/>
      <c r="BS101" s="245"/>
      <c r="BT101" s="245"/>
      <c r="BU101" s="245"/>
      <c r="BV101" s="245"/>
      <c r="BW101" s="245"/>
      <c r="BX101" s="245"/>
      <c r="BY101" s="245"/>
      <c r="BZ101" s="245"/>
      <c r="CA101" s="245"/>
      <c r="CB101" s="245"/>
      <c r="CC101" s="245"/>
      <c r="CD101" s="245"/>
      <c r="CE101" s="245"/>
      <c r="CF101" s="245"/>
      <c r="CG101" s="245"/>
      <c r="CH101" s="245"/>
      <c r="CI101" s="245"/>
      <c r="CJ101" s="245"/>
      <c r="CK101" s="245"/>
      <c r="CL101" s="245"/>
      <c r="CM101" s="245"/>
      <c r="CN101" s="245"/>
      <c r="CO101" s="245"/>
      <c r="CP101" s="245"/>
      <c r="CQ101" s="245"/>
      <c r="CR101" s="245"/>
      <c r="CU101" s="245"/>
      <c r="CZ101" s="245"/>
      <c r="DE101" s="245"/>
      <c r="DJ101" s="245"/>
    </row>
    <row r="102" spans="24:120" ht="1.5" hidden="1" customHeight="1" x14ac:dyDescent="0.2">
      <c r="CU102" s="245"/>
      <c r="CZ102" s="245"/>
      <c r="DE102" s="245"/>
      <c r="DJ102" s="245"/>
      <c r="DM102" s="245"/>
    </row>
    <row r="103" spans="24:120" ht="13.2" hidden="1" x14ac:dyDescent="0.2">
      <c r="CT103" s="245"/>
      <c r="CV103" s="245"/>
      <c r="CW103" s="245"/>
      <c r="CY103" s="245"/>
      <c r="DA103" s="245"/>
      <c r="DB103" s="245"/>
      <c r="DD103" s="245"/>
      <c r="DF103" s="245"/>
      <c r="DG103" s="245"/>
      <c r="DI103" s="245"/>
      <c r="DK103" s="245"/>
      <c r="DL103" s="245"/>
      <c r="DM103" s="245"/>
      <c r="DN103" s="245"/>
      <c r="DO103" s="245"/>
      <c r="DP103" s="245"/>
    </row>
    <row r="104" spans="24:120" ht="13.2" hidden="1" x14ac:dyDescent="0.2">
      <c r="CV104" s="245"/>
      <c r="CW104" s="245"/>
      <c r="DA104" s="245"/>
      <c r="DB104" s="245"/>
      <c r="DF104" s="245"/>
      <c r="DG104" s="245"/>
      <c r="DK104" s="245"/>
      <c r="DL104" s="245"/>
      <c r="DN104" s="245"/>
      <c r="DO104" s="245"/>
      <c r="DP104" s="245"/>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46" customWidth="1"/>
    <col min="117" max="16384" width="9" style="245" hidden="1"/>
  </cols>
  <sheetData>
    <row r="1" spans="2:116" ht="13.2" x14ac:dyDescent="0.2">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row>
    <row r="2" spans="2:116" ht="13.2" x14ac:dyDescent="0.2"/>
    <row r="3" spans="2:116" ht="13.2" x14ac:dyDescent="0.2"/>
    <row r="4" spans="2:116" ht="13.2" x14ac:dyDescent="0.2">
      <c r="R4" s="245"/>
      <c r="S4" s="245"/>
      <c r="T4" s="245"/>
      <c r="U4" s="245"/>
      <c r="V4" s="245"/>
      <c r="W4" s="245"/>
      <c r="X4" s="245"/>
      <c r="Y4" s="245"/>
      <c r="Z4" s="245"/>
      <c r="AA4" s="245"/>
      <c r="AB4" s="245"/>
      <c r="AC4" s="245"/>
      <c r="AD4" s="245"/>
      <c r="AE4" s="245"/>
      <c r="AF4" s="245"/>
      <c r="AG4" s="245"/>
      <c r="AH4" s="245"/>
      <c r="AI4" s="245"/>
      <c r="AJ4" s="245"/>
      <c r="AK4" s="245"/>
      <c r="AL4" s="245"/>
      <c r="AM4" s="245"/>
      <c r="AN4" s="245"/>
      <c r="AO4" s="245"/>
      <c r="AP4" s="245"/>
      <c r="AQ4" s="245"/>
      <c r="AR4" s="245"/>
      <c r="AS4" s="245"/>
      <c r="AT4" s="245"/>
      <c r="AU4" s="245"/>
      <c r="AV4" s="245"/>
      <c r="AW4" s="245"/>
      <c r="AX4" s="245"/>
      <c r="AY4" s="245"/>
      <c r="AZ4" s="245"/>
      <c r="BA4" s="245"/>
      <c r="BB4" s="245"/>
      <c r="BC4" s="245"/>
      <c r="BD4" s="245"/>
      <c r="BE4" s="245"/>
      <c r="BF4" s="245"/>
      <c r="BG4" s="245"/>
      <c r="BH4" s="245"/>
      <c r="BI4" s="245"/>
      <c r="BJ4" s="245"/>
      <c r="BK4" s="245"/>
      <c r="BL4" s="245"/>
      <c r="BM4" s="245"/>
      <c r="BN4" s="245"/>
      <c r="BO4" s="245"/>
      <c r="BP4" s="245"/>
      <c r="BQ4" s="245"/>
      <c r="BR4" s="245"/>
      <c r="BS4" s="245"/>
      <c r="BT4" s="245"/>
      <c r="BU4" s="245"/>
      <c r="BV4" s="245"/>
      <c r="BW4" s="245"/>
      <c r="BX4" s="245"/>
      <c r="BY4" s="245"/>
      <c r="BZ4" s="245"/>
      <c r="CA4" s="245"/>
      <c r="CB4" s="245"/>
      <c r="CC4" s="245"/>
      <c r="CD4" s="245"/>
      <c r="CE4" s="245"/>
      <c r="CF4" s="245"/>
      <c r="CG4" s="245"/>
      <c r="CH4" s="245"/>
      <c r="CI4" s="245"/>
      <c r="CJ4" s="245"/>
      <c r="CK4" s="245"/>
      <c r="CL4" s="245"/>
      <c r="CM4" s="245"/>
      <c r="CN4" s="245"/>
      <c r="CO4" s="245"/>
      <c r="CP4" s="245"/>
      <c r="CQ4" s="245"/>
      <c r="CR4" s="245"/>
      <c r="CS4" s="245"/>
      <c r="CT4" s="245"/>
      <c r="CU4" s="245"/>
      <c r="CV4" s="245"/>
      <c r="CW4" s="245"/>
      <c r="CX4" s="245"/>
      <c r="CY4" s="245"/>
      <c r="CZ4" s="245"/>
      <c r="DA4" s="245"/>
      <c r="DB4" s="245"/>
      <c r="DC4" s="245"/>
      <c r="DD4" s="245"/>
      <c r="DE4" s="245"/>
      <c r="DF4" s="245"/>
      <c r="DG4" s="245"/>
      <c r="DH4" s="245"/>
      <c r="DI4" s="245"/>
      <c r="DJ4" s="245"/>
      <c r="DK4" s="245"/>
      <c r="DL4" s="245"/>
    </row>
    <row r="5" spans="2:116" ht="13.2" x14ac:dyDescent="0.2">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5"/>
      <c r="AT5" s="245"/>
      <c r="AU5" s="245"/>
      <c r="AV5" s="245"/>
      <c r="AW5" s="245"/>
      <c r="AX5" s="245"/>
      <c r="AY5" s="245"/>
      <c r="AZ5" s="245"/>
      <c r="BA5" s="245"/>
      <c r="BB5" s="245"/>
      <c r="BC5" s="245"/>
      <c r="BD5" s="245"/>
      <c r="BE5" s="245"/>
      <c r="BF5" s="245"/>
      <c r="BG5" s="245"/>
      <c r="BH5" s="245"/>
      <c r="BI5" s="245"/>
      <c r="BJ5" s="245"/>
      <c r="BK5" s="245"/>
      <c r="BL5" s="245"/>
      <c r="BM5" s="245"/>
      <c r="BN5" s="245"/>
      <c r="BO5" s="245"/>
      <c r="BP5" s="245"/>
      <c r="BQ5" s="245"/>
      <c r="BR5" s="245"/>
      <c r="BS5" s="245"/>
      <c r="BT5" s="245"/>
      <c r="BU5" s="245"/>
      <c r="BV5" s="245"/>
      <c r="BW5" s="245"/>
      <c r="BX5" s="245"/>
      <c r="BY5" s="245"/>
      <c r="BZ5" s="245"/>
      <c r="CA5" s="245"/>
      <c r="CB5" s="245"/>
      <c r="CC5" s="245"/>
      <c r="CD5" s="245"/>
      <c r="CE5" s="245"/>
      <c r="CF5" s="245"/>
      <c r="CG5" s="245"/>
      <c r="CH5" s="245"/>
      <c r="CI5" s="245"/>
      <c r="CJ5" s="245"/>
      <c r="CK5" s="245"/>
      <c r="CL5" s="245"/>
      <c r="CM5" s="245"/>
      <c r="CN5" s="245"/>
      <c r="CO5" s="245"/>
      <c r="CP5" s="245"/>
      <c r="CQ5" s="245"/>
      <c r="CR5" s="245"/>
      <c r="CS5" s="245"/>
      <c r="CT5" s="245"/>
      <c r="CU5" s="245"/>
      <c r="CV5" s="245"/>
      <c r="CW5" s="245"/>
      <c r="CX5" s="245"/>
      <c r="CY5" s="245"/>
      <c r="CZ5" s="245"/>
      <c r="DA5" s="245"/>
      <c r="DB5" s="245"/>
      <c r="DC5" s="245"/>
      <c r="DD5" s="245"/>
      <c r="DE5" s="245"/>
      <c r="DF5" s="245"/>
      <c r="DG5" s="245"/>
      <c r="DH5" s="245"/>
      <c r="DI5" s="245"/>
      <c r="DJ5" s="245"/>
      <c r="DK5" s="245"/>
      <c r="DL5" s="24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5"/>
      <c r="AK18" s="245"/>
      <c r="AL18" s="245"/>
      <c r="AM18" s="245"/>
      <c r="AN18" s="245"/>
      <c r="AO18" s="245"/>
      <c r="AP18" s="245"/>
      <c r="AQ18" s="245"/>
      <c r="AR18" s="245"/>
      <c r="AS18" s="245"/>
      <c r="AT18" s="245"/>
      <c r="AU18" s="245"/>
      <c r="AV18" s="245"/>
      <c r="AW18" s="245"/>
      <c r="AX18" s="245"/>
      <c r="AY18" s="245"/>
      <c r="AZ18" s="245"/>
      <c r="BA18" s="245"/>
      <c r="BB18" s="245"/>
      <c r="BC18" s="245"/>
      <c r="BD18" s="245"/>
      <c r="BE18" s="245"/>
      <c r="BF18" s="245"/>
      <c r="BG18" s="245"/>
      <c r="BH18" s="245"/>
      <c r="BI18" s="245"/>
      <c r="BJ18" s="245"/>
      <c r="BK18" s="245"/>
      <c r="BL18" s="245"/>
      <c r="BM18" s="245"/>
      <c r="BN18" s="245"/>
      <c r="BO18" s="245"/>
      <c r="BP18" s="245"/>
      <c r="BQ18" s="245"/>
      <c r="BR18" s="245"/>
      <c r="BS18" s="245"/>
      <c r="BT18" s="245"/>
      <c r="BU18" s="245"/>
      <c r="BV18" s="245"/>
      <c r="BW18" s="245"/>
      <c r="BX18" s="245"/>
      <c r="BY18" s="245"/>
      <c r="BZ18" s="245"/>
      <c r="CA18" s="245"/>
      <c r="CB18" s="245"/>
      <c r="CC18" s="245"/>
      <c r="CD18" s="245"/>
      <c r="CE18" s="245"/>
      <c r="CF18" s="245"/>
      <c r="CG18" s="245"/>
      <c r="CH18" s="245"/>
      <c r="CI18" s="245"/>
      <c r="CJ18" s="245"/>
      <c r="CK18" s="245"/>
      <c r="CL18" s="245"/>
      <c r="CM18" s="245"/>
      <c r="CN18" s="245"/>
      <c r="CO18" s="245"/>
      <c r="CP18" s="245"/>
      <c r="CQ18" s="245"/>
      <c r="CR18" s="245"/>
      <c r="CS18" s="245"/>
      <c r="CT18" s="245"/>
      <c r="CU18" s="245"/>
      <c r="CV18" s="245"/>
      <c r="CW18" s="245"/>
      <c r="CX18" s="245"/>
      <c r="CY18" s="245"/>
      <c r="CZ18" s="245"/>
      <c r="DA18" s="245"/>
      <c r="DB18" s="245"/>
      <c r="DC18" s="245"/>
      <c r="DD18" s="245"/>
      <c r="DE18" s="245"/>
      <c r="DF18" s="245"/>
      <c r="DG18" s="245"/>
      <c r="DH18" s="245"/>
      <c r="DI18" s="245"/>
      <c r="DJ18" s="245"/>
      <c r="DK18" s="245"/>
      <c r="DL18" s="245"/>
    </row>
    <row r="19" spans="9:116" ht="13.2" x14ac:dyDescent="0.2"/>
    <row r="20" spans="9:116" ht="13.2" x14ac:dyDescent="0.2"/>
    <row r="21" spans="9:116" ht="13.2" x14ac:dyDescent="0.2">
      <c r="DL21" s="245"/>
    </row>
    <row r="22" spans="9:116" ht="13.2" x14ac:dyDescent="0.2">
      <c r="DI22" s="245"/>
      <c r="DJ22" s="245"/>
      <c r="DK22" s="245"/>
      <c r="DL22" s="245"/>
    </row>
    <row r="23" spans="9:116" ht="13.2" x14ac:dyDescent="0.2">
      <c r="CY23" s="245"/>
      <c r="CZ23" s="245"/>
      <c r="DA23" s="245"/>
      <c r="DB23" s="245"/>
      <c r="DC23" s="245"/>
      <c r="DD23" s="245"/>
      <c r="DE23" s="245"/>
      <c r="DF23" s="245"/>
      <c r="DG23" s="245"/>
      <c r="DH23" s="245"/>
      <c r="DI23" s="245"/>
      <c r="DJ23" s="245"/>
      <c r="DK23" s="245"/>
      <c r="DL23" s="24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45"/>
      <c r="DA35" s="245"/>
      <c r="DB35" s="245"/>
      <c r="DC35" s="245"/>
      <c r="DD35" s="245"/>
      <c r="DE35" s="245"/>
      <c r="DF35" s="245"/>
      <c r="DG35" s="245"/>
      <c r="DH35" s="245"/>
      <c r="DI35" s="245"/>
      <c r="DJ35" s="245"/>
      <c r="DK35" s="245"/>
      <c r="DL35" s="245"/>
    </row>
    <row r="36" spans="15:116" ht="13.2" x14ac:dyDescent="0.2"/>
    <row r="37" spans="15:116" ht="13.2" x14ac:dyDescent="0.2">
      <c r="DL37" s="245"/>
    </row>
    <row r="38" spans="15:116" ht="13.2" x14ac:dyDescent="0.2">
      <c r="DI38" s="245"/>
      <c r="DJ38" s="245"/>
      <c r="DK38" s="245"/>
      <c r="DL38" s="245"/>
    </row>
    <row r="39" spans="15:116" ht="13.2" x14ac:dyDescent="0.2"/>
    <row r="40" spans="15:116" ht="13.2" x14ac:dyDescent="0.2"/>
    <row r="41" spans="15:116" ht="13.2" x14ac:dyDescent="0.2"/>
    <row r="42" spans="15:116" ht="13.2" x14ac:dyDescent="0.2"/>
    <row r="43" spans="15:116" ht="13.2" x14ac:dyDescent="0.2">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245"/>
      <c r="CM43" s="245"/>
      <c r="CN43" s="245"/>
      <c r="CO43" s="245"/>
      <c r="CP43" s="245"/>
      <c r="CQ43" s="245"/>
      <c r="CR43" s="245"/>
      <c r="CS43" s="245"/>
      <c r="CT43" s="245"/>
      <c r="CU43" s="245"/>
      <c r="CV43" s="245"/>
      <c r="CW43" s="245"/>
      <c r="CX43" s="245"/>
      <c r="CY43" s="245"/>
      <c r="CZ43" s="245"/>
      <c r="DA43" s="245"/>
      <c r="DB43" s="245"/>
      <c r="DC43" s="245"/>
      <c r="DD43" s="245"/>
      <c r="DE43" s="245"/>
      <c r="DF43" s="245"/>
      <c r="DG43" s="245"/>
      <c r="DH43" s="245"/>
      <c r="DI43" s="245"/>
      <c r="DJ43" s="245"/>
      <c r="DK43" s="245"/>
      <c r="DL43" s="245"/>
    </row>
    <row r="44" spans="15:116" ht="13.2" x14ac:dyDescent="0.2">
      <c r="DL44" s="245"/>
    </row>
    <row r="45" spans="15:116" ht="13.2" x14ac:dyDescent="0.2"/>
    <row r="46" spans="15:116" ht="13.2" x14ac:dyDescent="0.2">
      <c r="DA46" s="245"/>
      <c r="DB46" s="245"/>
      <c r="DC46" s="245"/>
      <c r="DD46" s="245"/>
      <c r="DE46" s="245"/>
      <c r="DF46" s="245"/>
      <c r="DG46" s="245"/>
      <c r="DH46" s="245"/>
      <c r="DI46" s="245"/>
      <c r="DJ46" s="245"/>
      <c r="DK46" s="245"/>
      <c r="DL46" s="245"/>
    </row>
    <row r="47" spans="15:116" ht="13.2" x14ac:dyDescent="0.2"/>
    <row r="48" spans="15:116" ht="13.2" x14ac:dyDescent="0.2"/>
    <row r="49" spans="104:116" ht="13.2" x14ac:dyDescent="0.2"/>
    <row r="50" spans="104:116" ht="13.2" x14ac:dyDescent="0.2">
      <c r="CZ50" s="245"/>
      <c r="DA50" s="245"/>
      <c r="DB50" s="245"/>
      <c r="DC50" s="245"/>
      <c r="DD50" s="245"/>
      <c r="DE50" s="245"/>
      <c r="DF50" s="245"/>
      <c r="DG50" s="245"/>
      <c r="DH50" s="245"/>
      <c r="DI50" s="245"/>
      <c r="DJ50" s="245"/>
      <c r="DK50" s="245"/>
      <c r="DL50" s="245"/>
    </row>
    <row r="51" spans="104:116" ht="13.2" x14ac:dyDescent="0.2"/>
    <row r="52" spans="104:116" ht="13.2" x14ac:dyDescent="0.2"/>
    <row r="53" spans="104:116" ht="13.2" x14ac:dyDescent="0.2">
      <c r="DL53" s="24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45"/>
      <c r="DD67" s="245"/>
      <c r="DE67" s="245"/>
      <c r="DF67" s="245"/>
      <c r="DG67" s="245"/>
      <c r="DH67" s="245"/>
      <c r="DI67" s="245"/>
      <c r="DJ67" s="245"/>
      <c r="DK67" s="245"/>
      <c r="DL67" s="24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9qJDUTaruInDqUZ1B7BGomXUlLXJwHTGNgRxS+UGgte5HFfXBLyq9dc64h5yA2766mHgTePhjzipBRrOVKC8iQ==" saltValue="ayUMvLrYWVRD2EoXuq8lhg==" spinCount="100000" sheet="1" objects="1" scenarios="1"/>
  <dataConsolidate/>
  <phoneticPr fontId="2"/>
  <printOptions horizontalCentered="1" verticalCentered="1"/>
  <pageMargins left="0" right="0" top="0" bottom="0" header="0" footer="0"/>
  <pageSetup paperSize="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47" customWidth="1"/>
    <col min="37" max="44" width="17" style="247" customWidth="1"/>
    <col min="45" max="45" width="6.109375" style="253" customWidth="1"/>
    <col min="46" max="46" width="3" style="251" customWidth="1"/>
    <col min="47" max="47" width="19.109375" style="247" hidden="1" customWidth="1"/>
    <col min="48" max="52" width="12.6640625" style="247" hidden="1" customWidth="1"/>
    <col min="53" max="16384" width="8.6640625" style="247" hidden="1"/>
  </cols>
  <sheetData>
    <row r="1" spans="1:46" ht="13.2" x14ac:dyDescent="0.2">
      <c r="AS1" s="247"/>
      <c r="AT1" s="247"/>
    </row>
    <row r="2" spans="1:46" ht="13.2" x14ac:dyDescent="0.2">
      <c r="AS2" s="247"/>
      <c r="AT2" s="247"/>
    </row>
    <row r="3" spans="1:46" ht="13.2" x14ac:dyDescent="0.2">
      <c r="AS3" s="247"/>
      <c r="AT3" s="247"/>
    </row>
    <row r="4" spans="1:46" ht="13.2" x14ac:dyDescent="0.2">
      <c r="AS4" s="247"/>
      <c r="AT4" s="247"/>
    </row>
    <row r="5" spans="1:46" ht="16.2" x14ac:dyDescent="0.2">
      <c r="A5" s="248" t="s">
        <v>503</v>
      </c>
      <c r="B5" s="249"/>
      <c r="C5" s="249"/>
      <c r="D5" s="249"/>
      <c r="E5" s="249"/>
      <c r="F5" s="249"/>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49"/>
      <c r="AR5" s="249"/>
      <c r="AS5" s="250"/>
    </row>
    <row r="6" spans="1:46" ht="13.2" x14ac:dyDescent="0.2">
      <c r="A6" s="251"/>
      <c r="AK6" s="252" t="s">
        <v>504</v>
      </c>
      <c r="AL6" s="252"/>
      <c r="AM6" s="252"/>
      <c r="AN6" s="252"/>
    </row>
    <row r="7" spans="1:46" ht="13.5" customHeight="1" x14ac:dyDescent="0.2">
      <c r="A7" s="251"/>
      <c r="AK7" s="254"/>
      <c r="AL7" s="255"/>
      <c r="AM7" s="255"/>
      <c r="AN7" s="256"/>
      <c r="AO7" s="1099" t="s">
        <v>505</v>
      </c>
      <c r="AP7" s="257"/>
      <c r="AQ7" s="258" t="s">
        <v>506</v>
      </c>
      <c r="AR7" s="259"/>
    </row>
    <row r="8" spans="1:46" ht="13.2" x14ac:dyDescent="0.2">
      <c r="A8" s="251"/>
      <c r="AK8" s="260"/>
      <c r="AL8" s="261"/>
      <c r="AM8" s="261"/>
      <c r="AN8" s="262"/>
      <c r="AO8" s="1100"/>
      <c r="AP8" s="263" t="s">
        <v>507</v>
      </c>
      <c r="AQ8" s="264" t="s">
        <v>508</v>
      </c>
      <c r="AR8" s="265" t="s">
        <v>509</v>
      </c>
    </row>
    <row r="9" spans="1:46" ht="13.2" x14ac:dyDescent="0.2">
      <c r="A9" s="251"/>
      <c r="AK9" s="1101" t="s">
        <v>510</v>
      </c>
      <c r="AL9" s="1102"/>
      <c r="AM9" s="1102"/>
      <c r="AN9" s="1103"/>
      <c r="AO9" s="266">
        <v>995557</v>
      </c>
      <c r="AP9" s="266">
        <v>131098</v>
      </c>
      <c r="AQ9" s="267">
        <v>138005</v>
      </c>
      <c r="AR9" s="268">
        <v>-5</v>
      </c>
    </row>
    <row r="10" spans="1:46" ht="13.5" customHeight="1" x14ac:dyDescent="0.2">
      <c r="A10" s="251"/>
      <c r="AK10" s="1101" t="s">
        <v>511</v>
      </c>
      <c r="AL10" s="1102"/>
      <c r="AM10" s="1102"/>
      <c r="AN10" s="1103"/>
      <c r="AO10" s="269">
        <v>103980</v>
      </c>
      <c r="AP10" s="269">
        <v>13692</v>
      </c>
      <c r="AQ10" s="270">
        <v>18944</v>
      </c>
      <c r="AR10" s="271">
        <v>-27.7</v>
      </c>
    </row>
    <row r="11" spans="1:46" ht="13.5" customHeight="1" x14ac:dyDescent="0.2">
      <c r="A11" s="251"/>
      <c r="AK11" s="1101" t="s">
        <v>512</v>
      </c>
      <c r="AL11" s="1102"/>
      <c r="AM11" s="1102"/>
      <c r="AN11" s="1103"/>
      <c r="AO11" s="269">
        <v>32118</v>
      </c>
      <c r="AP11" s="269">
        <v>4229</v>
      </c>
      <c r="AQ11" s="270">
        <v>1141</v>
      </c>
      <c r="AR11" s="271">
        <v>270.60000000000002</v>
      </c>
    </row>
    <row r="12" spans="1:46" ht="13.5" customHeight="1" x14ac:dyDescent="0.2">
      <c r="A12" s="251"/>
      <c r="AK12" s="1101" t="s">
        <v>513</v>
      </c>
      <c r="AL12" s="1102"/>
      <c r="AM12" s="1102"/>
      <c r="AN12" s="1103"/>
      <c r="AO12" s="269" t="s">
        <v>514</v>
      </c>
      <c r="AP12" s="269" t="s">
        <v>514</v>
      </c>
      <c r="AQ12" s="270" t="s">
        <v>514</v>
      </c>
      <c r="AR12" s="271" t="s">
        <v>514</v>
      </c>
    </row>
    <row r="13" spans="1:46" ht="13.5" customHeight="1" x14ac:dyDescent="0.2">
      <c r="A13" s="251"/>
      <c r="AK13" s="1101" t="s">
        <v>515</v>
      </c>
      <c r="AL13" s="1102"/>
      <c r="AM13" s="1102"/>
      <c r="AN13" s="1103"/>
      <c r="AO13" s="269">
        <v>38476</v>
      </c>
      <c r="AP13" s="269">
        <v>5067</v>
      </c>
      <c r="AQ13" s="270">
        <v>5446</v>
      </c>
      <c r="AR13" s="271">
        <v>-7</v>
      </c>
    </row>
    <row r="14" spans="1:46" ht="13.5" customHeight="1" x14ac:dyDescent="0.2">
      <c r="A14" s="251"/>
      <c r="AK14" s="1101" t="s">
        <v>516</v>
      </c>
      <c r="AL14" s="1102"/>
      <c r="AM14" s="1102"/>
      <c r="AN14" s="1103"/>
      <c r="AO14" s="269">
        <v>12760</v>
      </c>
      <c r="AP14" s="269">
        <v>1680</v>
      </c>
      <c r="AQ14" s="270">
        <v>2970</v>
      </c>
      <c r="AR14" s="271">
        <v>-43.4</v>
      </c>
    </row>
    <row r="15" spans="1:46" ht="13.5" customHeight="1" x14ac:dyDescent="0.2">
      <c r="A15" s="251"/>
      <c r="AK15" s="1104" t="s">
        <v>517</v>
      </c>
      <c r="AL15" s="1105"/>
      <c r="AM15" s="1105"/>
      <c r="AN15" s="1106"/>
      <c r="AO15" s="269">
        <v>-132920</v>
      </c>
      <c r="AP15" s="269">
        <v>-17503</v>
      </c>
      <c r="AQ15" s="270">
        <v>-11906</v>
      </c>
      <c r="AR15" s="271">
        <v>47</v>
      </c>
    </row>
    <row r="16" spans="1:46" ht="13.2" x14ac:dyDescent="0.2">
      <c r="A16" s="251"/>
      <c r="AK16" s="1104" t="s">
        <v>187</v>
      </c>
      <c r="AL16" s="1105"/>
      <c r="AM16" s="1105"/>
      <c r="AN16" s="1106"/>
      <c r="AO16" s="269">
        <v>1049971</v>
      </c>
      <c r="AP16" s="269">
        <v>138263</v>
      </c>
      <c r="AQ16" s="270">
        <v>154600</v>
      </c>
      <c r="AR16" s="271">
        <v>-10.6</v>
      </c>
    </row>
    <row r="17" spans="1:46" ht="13.2" x14ac:dyDescent="0.2">
      <c r="A17" s="251"/>
    </row>
    <row r="18" spans="1:46" ht="13.2" x14ac:dyDescent="0.2">
      <c r="A18" s="251"/>
      <c r="AQ18" s="272"/>
      <c r="AR18" s="272"/>
    </row>
    <row r="19" spans="1:46" ht="13.2" x14ac:dyDescent="0.2">
      <c r="A19" s="251"/>
      <c r="AK19" s="247" t="s">
        <v>518</v>
      </c>
    </row>
    <row r="20" spans="1:46" ht="13.2" x14ac:dyDescent="0.2">
      <c r="A20" s="251"/>
      <c r="AK20" s="273"/>
      <c r="AL20" s="274"/>
      <c r="AM20" s="274"/>
      <c r="AN20" s="275"/>
      <c r="AO20" s="276" t="s">
        <v>519</v>
      </c>
      <c r="AP20" s="277" t="s">
        <v>520</v>
      </c>
      <c r="AQ20" s="278" t="s">
        <v>521</v>
      </c>
      <c r="AR20" s="279"/>
    </row>
    <row r="21" spans="1:46" s="252" customFormat="1" ht="13.2" x14ac:dyDescent="0.2">
      <c r="A21" s="280"/>
      <c r="AK21" s="1107" t="s">
        <v>522</v>
      </c>
      <c r="AL21" s="1108"/>
      <c r="AM21" s="1108"/>
      <c r="AN21" s="1109"/>
      <c r="AO21" s="281">
        <v>13.96</v>
      </c>
      <c r="AP21" s="282">
        <v>13.81</v>
      </c>
      <c r="AQ21" s="283">
        <v>0.15</v>
      </c>
      <c r="AS21" s="284"/>
      <c r="AT21" s="280"/>
    </row>
    <row r="22" spans="1:46" s="252" customFormat="1" ht="13.2" x14ac:dyDescent="0.2">
      <c r="A22" s="280"/>
      <c r="AK22" s="1107" t="s">
        <v>523</v>
      </c>
      <c r="AL22" s="1108"/>
      <c r="AM22" s="1108"/>
      <c r="AN22" s="1109"/>
      <c r="AO22" s="285">
        <v>100.6</v>
      </c>
      <c r="AP22" s="286">
        <v>95.5</v>
      </c>
      <c r="AQ22" s="287">
        <v>5.0999999999999996</v>
      </c>
      <c r="AR22" s="272"/>
      <c r="AS22" s="284"/>
      <c r="AT22" s="280"/>
    </row>
    <row r="23" spans="1:46" s="252" customFormat="1" ht="13.2" x14ac:dyDescent="0.2">
      <c r="A23" s="280"/>
      <c r="AP23" s="272"/>
      <c r="AQ23" s="272"/>
      <c r="AR23" s="272"/>
      <c r="AS23" s="284"/>
      <c r="AT23" s="280"/>
    </row>
    <row r="24" spans="1:46" s="252" customFormat="1" ht="13.2" x14ac:dyDescent="0.2">
      <c r="A24" s="280"/>
      <c r="AP24" s="272"/>
      <c r="AQ24" s="272"/>
      <c r="AR24" s="272"/>
      <c r="AS24" s="284"/>
      <c r="AT24" s="280"/>
    </row>
    <row r="25" spans="1:46" s="252" customFormat="1" ht="13.2" x14ac:dyDescent="0.2">
      <c r="A25" s="288"/>
      <c r="B25" s="289"/>
      <c r="C25" s="289"/>
      <c r="D25" s="289"/>
      <c r="E25" s="289"/>
      <c r="F25" s="289"/>
      <c r="G25" s="289"/>
      <c r="H25" s="289"/>
      <c r="I25" s="289"/>
      <c r="J25" s="289"/>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89"/>
      <c r="AI25" s="289"/>
      <c r="AJ25" s="289"/>
      <c r="AK25" s="289"/>
      <c r="AL25" s="289"/>
      <c r="AM25" s="289"/>
      <c r="AN25" s="289"/>
      <c r="AO25" s="289"/>
      <c r="AP25" s="290"/>
      <c r="AQ25" s="290"/>
      <c r="AR25" s="290"/>
      <c r="AS25" s="291"/>
      <c r="AT25" s="280"/>
    </row>
    <row r="26" spans="1:46" s="252" customFormat="1" ht="13.2" x14ac:dyDescent="0.2">
      <c r="A26" s="1098" t="s">
        <v>524</v>
      </c>
      <c r="B26" s="1098"/>
      <c r="C26" s="1098"/>
      <c r="D26" s="1098"/>
      <c r="E26" s="1098"/>
      <c r="F26" s="1098"/>
      <c r="G26" s="1098"/>
      <c r="H26" s="1098"/>
      <c r="I26" s="1098"/>
      <c r="J26" s="1098"/>
      <c r="K26" s="1098"/>
      <c r="L26" s="1098"/>
      <c r="M26" s="1098"/>
      <c r="N26" s="1098"/>
      <c r="O26" s="1098"/>
      <c r="P26" s="1098"/>
      <c r="Q26" s="1098"/>
      <c r="R26" s="1098"/>
      <c r="S26" s="1098"/>
      <c r="T26" s="1098"/>
      <c r="U26" s="1098"/>
      <c r="V26" s="1098"/>
      <c r="W26" s="1098"/>
      <c r="X26" s="1098"/>
      <c r="Y26" s="1098"/>
      <c r="Z26" s="1098"/>
      <c r="AA26" s="1098"/>
      <c r="AB26" s="1098"/>
      <c r="AC26" s="1098"/>
      <c r="AD26" s="1098"/>
      <c r="AE26" s="1098"/>
      <c r="AF26" s="1098"/>
      <c r="AG26" s="1098"/>
      <c r="AH26" s="1098"/>
      <c r="AI26" s="1098"/>
      <c r="AJ26" s="1098"/>
      <c r="AK26" s="1098"/>
      <c r="AL26" s="1098"/>
      <c r="AM26" s="1098"/>
      <c r="AN26" s="1098"/>
      <c r="AO26" s="1098"/>
      <c r="AP26" s="1098"/>
      <c r="AQ26" s="1098"/>
      <c r="AR26" s="1098"/>
      <c r="AS26" s="1098"/>
    </row>
    <row r="27" spans="1:46" ht="13.2" x14ac:dyDescent="0.2">
      <c r="A27" s="292"/>
      <c r="AS27" s="247"/>
      <c r="AT27" s="247"/>
    </row>
    <row r="28" spans="1:46" ht="16.2" x14ac:dyDescent="0.2">
      <c r="A28" s="248" t="s">
        <v>525</v>
      </c>
      <c r="B28" s="249"/>
      <c r="C28" s="249"/>
      <c r="D28" s="249"/>
      <c r="E28" s="249"/>
      <c r="F28" s="249"/>
      <c r="G28" s="249"/>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c r="AR28" s="249"/>
      <c r="AS28" s="293"/>
    </row>
    <row r="29" spans="1:46" ht="13.2" x14ac:dyDescent="0.2">
      <c r="A29" s="251"/>
      <c r="AK29" s="252" t="s">
        <v>526</v>
      </c>
      <c r="AL29" s="252"/>
      <c r="AM29" s="252"/>
      <c r="AN29" s="252"/>
      <c r="AS29" s="294"/>
    </row>
    <row r="30" spans="1:46" ht="13.5" customHeight="1" x14ac:dyDescent="0.2">
      <c r="A30" s="251"/>
      <c r="AK30" s="254"/>
      <c r="AL30" s="255"/>
      <c r="AM30" s="255"/>
      <c r="AN30" s="256"/>
      <c r="AO30" s="1099" t="s">
        <v>505</v>
      </c>
      <c r="AP30" s="257"/>
      <c r="AQ30" s="258" t="s">
        <v>506</v>
      </c>
      <c r="AR30" s="259"/>
    </row>
    <row r="31" spans="1:46" ht="13.2" x14ac:dyDescent="0.2">
      <c r="A31" s="251"/>
      <c r="AK31" s="260"/>
      <c r="AL31" s="261"/>
      <c r="AM31" s="261"/>
      <c r="AN31" s="262"/>
      <c r="AO31" s="1100"/>
      <c r="AP31" s="263" t="s">
        <v>507</v>
      </c>
      <c r="AQ31" s="264" t="s">
        <v>508</v>
      </c>
      <c r="AR31" s="265" t="s">
        <v>509</v>
      </c>
    </row>
    <row r="32" spans="1:46" ht="27" customHeight="1" x14ac:dyDescent="0.2">
      <c r="A32" s="251"/>
      <c r="AK32" s="1115" t="s">
        <v>527</v>
      </c>
      <c r="AL32" s="1116"/>
      <c r="AM32" s="1116"/>
      <c r="AN32" s="1117"/>
      <c r="AO32" s="295">
        <v>414463</v>
      </c>
      <c r="AP32" s="295">
        <v>54578</v>
      </c>
      <c r="AQ32" s="296">
        <v>81359</v>
      </c>
      <c r="AR32" s="297">
        <v>-32.9</v>
      </c>
    </row>
    <row r="33" spans="1:46" ht="13.5" customHeight="1" x14ac:dyDescent="0.2">
      <c r="A33" s="251"/>
      <c r="AK33" s="1115" t="s">
        <v>528</v>
      </c>
      <c r="AL33" s="1116"/>
      <c r="AM33" s="1116"/>
      <c r="AN33" s="1117"/>
      <c r="AO33" s="295" t="s">
        <v>514</v>
      </c>
      <c r="AP33" s="295" t="s">
        <v>514</v>
      </c>
      <c r="AQ33" s="296" t="s">
        <v>514</v>
      </c>
      <c r="AR33" s="297" t="s">
        <v>514</v>
      </c>
    </row>
    <row r="34" spans="1:46" ht="27" customHeight="1" x14ac:dyDescent="0.2">
      <c r="A34" s="251"/>
      <c r="AK34" s="1115" t="s">
        <v>529</v>
      </c>
      <c r="AL34" s="1116"/>
      <c r="AM34" s="1116"/>
      <c r="AN34" s="1117"/>
      <c r="AO34" s="295" t="s">
        <v>514</v>
      </c>
      <c r="AP34" s="295" t="s">
        <v>514</v>
      </c>
      <c r="AQ34" s="296" t="s">
        <v>514</v>
      </c>
      <c r="AR34" s="297" t="s">
        <v>514</v>
      </c>
    </row>
    <row r="35" spans="1:46" ht="27" customHeight="1" x14ac:dyDescent="0.2">
      <c r="A35" s="251"/>
      <c r="AK35" s="1115" t="s">
        <v>530</v>
      </c>
      <c r="AL35" s="1116"/>
      <c r="AM35" s="1116"/>
      <c r="AN35" s="1117"/>
      <c r="AO35" s="295">
        <v>134333</v>
      </c>
      <c r="AP35" s="295">
        <v>17689</v>
      </c>
      <c r="AQ35" s="296">
        <v>18647</v>
      </c>
      <c r="AR35" s="297">
        <v>-5.0999999999999996</v>
      </c>
    </row>
    <row r="36" spans="1:46" ht="27" customHeight="1" x14ac:dyDescent="0.2">
      <c r="A36" s="251"/>
      <c r="AK36" s="1115" t="s">
        <v>531</v>
      </c>
      <c r="AL36" s="1116"/>
      <c r="AM36" s="1116"/>
      <c r="AN36" s="1117"/>
      <c r="AO36" s="295">
        <v>29760</v>
      </c>
      <c r="AP36" s="295">
        <v>3919</v>
      </c>
      <c r="AQ36" s="296">
        <v>4480</v>
      </c>
      <c r="AR36" s="297">
        <v>-12.5</v>
      </c>
    </row>
    <row r="37" spans="1:46" ht="13.5" customHeight="1" x14ac:dyDescent="0.2">
      <c r="A37" s="251"/>
      <c r="AK37" s="1115" t="s">
        <v>532</v>
      </c>
      <c r="AL37" s="1116"/>
      <c r="AM37" s="1116"/>
      <c r="AN37" s="1117"/>
      <c r="AO37" s="295">
        <v>49487</v>
      </c>
      <c r="AP37" s="295">
        <v>6517</v>
      </c>
      <c r="AQ37" s="296">
        <v>815</v>
      </c>
      <c r="AR37" s="297">
        <v>699.6</v>
      </c>
    </row>
    <row r="38" spans="1:46" ht="27" customHeight="1" x14ac:dyDescent="0.2">
      <c r="A38" s="251"/>
      <c r="AK38" s="1118" t="s">
        <v>533</v>
      </c>
      <c r="AL38" s="1119"/>
      <c r="AM38" s="1119"/>
      <c r="AN38" s="1120"/>
      <c r="AO38" s="298" t="s">
        <v>514</v>
      </c>
      <c r="AP38" s="298" t="s">
        <v>514</v>
      </c>
      <c r="AQ38" s="299">
        <v>14</v>
      </c>
      <c r="AR38" s="287" t="s">
        <v>514</v>
      </c>
      <c r="AS38" s="294"/>
    </row>
    <row r="39" spans="1:46" ht="13.2" x14ac:dyDescent="0.2">
      <c r="A39" s="251"/>
      <c r="AK39" s="1118" t="s">
        <v>534</v>
      </c>
      <c r="AL39" s="1119"/>
      <c r="AM39" s="1119"/>
      <c r="AN39" s="1120"/>
      <c r="AO39" s="295" t="s">
        <v>514</v>
      </c>
      <c r="AP39" s="295" t="s">
        <v>514</v>
      </c>
      <c r="AQ39" s="296">
        <v>-4008</v>
      </c>
      <c r="AR39" s="297" t="s">
        <v>514</v>
      </c>
      <c r="AS39" s="294"/>
    </row>
    <row r="40" spans="1:46" ht="27" customHeight="1" x14ac:dyDescent="0.2">
      <c r="A40" s="251"/>
      <c r="AK40" s="1115" t="s">
        <v>535</v>
      </c>
      <c r="AL40" s="1116"/>
      <c r="AM40" s="1116"/>
      <c r="AN40" s="1117"/>
      <c r="AO40" s="295">
        <v>-452284</v>
      </c>
      <c r="AP40" s="295">
        <v>-59558</v>
      </c>
      <c r="AQ40" s="296">
        <v>-68941</v>
      </c>
      <c r="AR40" s="297">
        <v>-13.6</v>
      </c>
      <c r="AS40" s="294"/>
    </row>
    <row r="41" spans="1:46" ht="13.2" x14ac:dyDescent="0.2">
      <c r="A41" s="251"/>
      <c r="AK41" s="1121" t="s">
        <v>297</v>
      </c>
      <c r="AL41" s="1122"/>
      <c r="AM41" s="1122"/>
      <c r="AN41" s="1123"/>
      <c r="AO41" s="295">
        <v>175759</v>
      </c>
      <c r="AP41" s="295">
        <v>23144</v>
      </c>
      <c r="AQ41" s="296">
        <v>32367</v>
      </c>
      <c r="AR41" s="297">
        <v>-28.5</v>
      </c>
      <c r="AS41" s="294"/>
    </row>
    <row r="42" spans="1:46" ht="13.2" x14ac:dyDescent="0.2">
      <c r="A42" s="251"/>
      <c r="AK42" s="300" t="s">
        <v>536</v>
      </c>
      <c r="AQ42" s="272"/>
      <c r="AR42" s="272"/>
      <c r="AS42" s="294"/>
    </row>
    <row r="43" spans="1:46" ht="13.2" x14ac:dyDescent="0.2">
      <c r="A43" s="251"/>
      <c r="AP43" s="301"/>
      <c r="AQ43" s="272"/>
      <c r="AS43" s="294"/>
    </row>
    <row r="44" spans="1:46" ht="13.2" x14ac:dyDescent="0.2">
      <c r="A44" s="251"/>
      <c r="AQ44" s="272"/>
    </row>
    <row r="45" spans="1:46" ht="13.2" x14ac:dyDescent="0.2">
      <c r="A45" s="249"/>
      <c r="B45" s="249"/>
      <c r="C45" s="249"/>
      <c r="D45" s="249"/>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49"/>
      <c r="AM45" s="249"/>
      <c r="AN45" s="249"/>
      <c r="AO45" s="249"/>
      <c r="AP45" s="249"/>
      <c r="AQ45" s="302"/>
      <c r="AR45" s="249"/>
      <c r="AS45" s="249"/>
      <c r="AT45" s="247"/>
    </row>
    <row r="46" spans="1:46" ht="13.2" x14ac:dyDescent="0.2">
      <c r="A46" s="303"/>
      <c r="B46" s="303"/>
      <c r="C46" s="303"/>
      <c r="D46" s="303"/>
      <c r="E46" s="303"/>
      <c r="F46" s="303"/>
      <c r="G46" s="303"/>
      <c r="H46" s="303"/>
      <c r="I46" s="303"/>
      <c r="J46" s="303"/>
      <c r="K46" s="303"/>
      <c r="L46" s="303"/>
      <c r="M46" s="303"/>
      <c r="N46" s="303"/>
      <c r="O46" s="303"/>
      <c r="P46" s="303"/>
      <c r="Q46" s="303"/>
      <c r="R46" s="303"/>
      <c r="S46" s="303"/>
      <c r="T46" s="303"/>
      <c r="U46" s="303"/>
      <c r="V46" s="303"/>
      <c r="W46" s="303"/>
      <c r="X46" s="303"/>
      <c r="Y46" s="303"/>
      <c r="Z46" s="303"/>
      <c r="AA46" s="303"/>
      <c r="AB46" s="303"/>
      <c r="AC46" s="303"/>
      <c r="AD46" s="303"/>
      <c r="AE46" s="303"/>
      <c r="AF46" s="303"/>
      <c r="AG46" s="303"/>
      <c r="AH46" s="303"/>
      <c r="AI46" s="303"/>
      <c r="AJ46" s="303"/>
      <c r="AK46" s="303"/>
      <c r="AL46" s="303"/>
      <c r="AM46" s="303"/>
      <c r="AN46" s="303"/>
      <c r="AO46" s="303"/>
      <c r="AP46" s="303"/>
      <c r="AQ46" s="303"/>
      <c r="AR46" s="303"/>
      <c r="AS46" s="303"/>
      <c r="AT46" s="247"/>
    </row>
    <row r="47" spans="1:46" ht="17.25" customHeight="1" x14ac:dyDescent="0.2">
      <c r="A47" s="304" t="s">
        <v>537</v>
      </c>
    </row>
    <row r="48" spans="1:46" ht="13.2" x14ac:dyDescent="0.2">
      <c r="A48" s="251"/>
      <c r="AK48" s="305" t="s">
        <v>538</v>
      </c>
      <c r="AL48" s="305"/>
      <c r="AM48" s="305"/>
      <c r="AN48" s="305"/>
      <c r="AO48" s="305"/>
      <c r="AP48" s="305"/>
      <c r="AQ48" s="306"/>
      <c r="AR48" s="305"/>
    </row>
    <row r="49" spans="1:44" ht="13.5" customHeight="1" x14ac:dyDescent="0.2">
      <c r="A49" s="251"/>
      <c r="AK49" s="307"/>
      <c r="AL49" s="308"/>
      <c r="AM49" s="1110" t="s">
        <v>505</v>
      </c>
      <c r="AN49" s="1112" t="s">
        <v>539</v>
      </c>
      <c r="AO49" s="1113"/>
      <c r="AP49" s="1113"/>
      <c r="AQ49" s="1113"/>
      <c r="AR49" s="1114"/>
    </row>
    <row r="50" spans="1:44" ht="13.2" x14ac:dyDescent="0.2">
      <c r="A50" s="251"/>
      <c r="AK50" s="309"/>
      <c r="AL50" s="310"/>
      <c r="AM50" s="1111"/>
      <c r="AN50" s="311" t="s">
        <v>540</v>
      </c>
      <c r="AO50" s="312" t="s">
        <v>541</v>
      </c>
      <c r="AP50" s="313" t="s">
        <v>542</v>
      </c>
      <c r="AQ50" s="314" t="s">
        <v>543</v>
      </c>
      <c r="AR50" s="315" t="s">
        <v>544</v>
      </c>
    </row>
    <row r="51" spans="1:44" ht="13.2" x14ac:dyDescent="0.2">
      <c r="A51" s="251"/>
      <c r="AK51" s="307" t="s">
        <v>545</v>
      </c>
      <c r="AL51" s="308"/>
      <c r="AM51" s="316">
        <v>412289</v>
      </c>
      <c r="AN51" s="317">
        <v>50476</v>
      </c>
      <c r="AO51" s="318">
        <v>-62.8</v>
      </c>
      <c r="AP51" s="319">
        <v>116162</v>
      </c>
      <c r="AQ51" s="320">
        <v>-3.1</v>
      </c>
      <c r="AR51" s="321">
        <v>-59.7</v>
      </c>
    </row>
    <row r="52" spans="1:44" ht="13.2" x14ac:dyDescent="0.2">
      <c r="A52" s="251"/>
      <c r="AK52" s="322"/>
      <c r="AL52" s="323" t="s">
        <v>546</v>
      </c>
      <c r="AM52" s="324">
        <v>247470</v>
      </c>
      <c r="AN52" s="325">
        <v>30298</v>
      </c>
      <c r="AO52" s="326">
        <v>-33.700000000000003</v>
      </c>
      <c r="AP52" s="327">
        <v>61562</v>
      </c>
      <c r="AQ52" s="328">
        <v>-7.4</v>
      </c>
      <c r="AR52" s="329">
        <v>-26.3</v>
      </c>
    </row>
    <row r="53" spans="1:44" ht="13.2" x14ac:dyDescent="0.2">
      <c r="A53" s="251"/>
      <c r="AK53" s="307" t="s">
        <v>547</v>
      </c>
      <c r="AL53" s="308"/>
      <c r="AM53" s="316">
        <v>511466</v>
      </c>
      <c r="AN53" s="317">
        <v>63623</v>
      </c>
      <c r="AO53" s="318">
        <v>26</v>
      </c>
      <c r="AP53" s="319">
        <v>121449</v>
      </c>
      <c r="AQ53" s="320">
        <v>4.5999999999999996</v>
      </c>
      <c r="AR53" s="321">
        <v>21.4</v>
      </c>
    </row>
    <row r="54" spans="1:44" ht="13.2" x14ac:dyDescent="0.2">
      <c r="A54" s="251"/>
      <c r="AK54" s="322"/>
      <c r="AL54" s="323" t="s">
        <v>546</v>
      </c>
      <c r="AM54" s="324">
        <v>271430</v>
      </c>
      <c r="AN54" s="325">
        <v>33764</v>
      </c>
      <c r="AO54" s="326">
        <v>11.4</v>
      </c>
      <c r="AP54" s="327">
        <v>62922</v>
      </c>
      <c r="AQ54" s="328">
        <v>2.2000000000000002</v>
      </c>
      <c r="AR54" s="329">
        <v>9.1999999999999993</v>
      </c>
    </row>
    <row r="55" spans="1:44" ht="13.2" x14ac:dyDescent="0.2">
      <c r="A55" s="251"/>
      <c r="AK55" s="307" t="s">
        <v>548</v>
      </c>
      <c r="AL55" s="308"/>
      <c r="AM55" s="316">
        <v>499756</v>
      </c>
      <c r="AN55" s="317">
        <v>63558</v>
      </c>
      <c r="AO55" s="318">
        <v>-0.1</v>
      </c>
      <c r="AP55" s="319">
        <v>145139</v>
      </c>
      <c r="AQ55" s="320">
        <v>19.5</v>
      </c>
      <c r="AR55" s="321">
        <v>-19.600000000000001</v>
      </c>
    </row>
    <row r="56" spans="1:44" ht="13.2" x14ac:dyDescent="0.2">
      <c r="A56" s="251"/>
      <c r="AK56" s="322"/>
      <c r="AL56" s="323" t="s">
        <v>546</v>
      </c>
      <c r="AM56" s="324">
        <v>216865</v>
      </c>
      <c r="AN56" s="325">
        <v>27580</v>
      </c>
      <c r="AO56" s="326">
        <v>-18.3</v>
      </c>
      <c r="AP56" s="327">
        <v>83762</v>
      </c>
      <c r="AQ56" s="328">
        <v>33.1</v>
      </c>
      <c r="AR56" s="329">
        <v>-51.4</v>
      </c>
    </row>
    <row r="57" spans="1:44" ht="13.2" x14ac:dyDescent="0.2">
      <c r="A57" s="251"/>
      <c r="AK57" s="307" t="s">
        <v>549</v>
      </c>
      <c r="AL57" s="308"/>
      <c r="AM57" s="316">
        <v>418773</v>
      </c>
      <c r="AN57" s="317">
        <v>54084</v>
      </c>
      <c r="AO57" s="318">
        <v>-14.9</v>
      </c>
      <c r="AP57" s="319">
        <v>125391</v>
      </c>
      <c r="AQ57" s="320">
        <v>-13.6</v>
      </c>
      <c r="AR57" s="321">
        <v>-1.3</v>
      </c>
    </row>
    <row r="58" spans="1:44" ht="13.2" x14ac:dyDescent="0.2">
      <c r="A58" s="251"/>
      <c r="AK58" s="322"/>
      <c r="AL58" s="323" t="s">
        <v>546</v>
      </c>
      <c r="AM58" s="324">
        <v>276787</v>
      </c>
      <c r="AN58" s="325">
        <v>35747</v>
      </c>
      <c r="AO58" s="326">
        <v>29.6</v>
      </c>
      <c r="AP58" s="327">
        <v>68516</v>
      </c>
      <c r="AQ58" s="328">
        <v>-18.2</v>
      </c>
      <c r="AR58" s="329">
        <v>47.8</v>
      </c>
    </row>
    <row r="59" spans="1:44" ht="13.2" x14ac:dyDescent="0.2">
      <c r="A59" s="251"/>
      <c r="AK59" s="307" t="s">
        <v>550</v>
      </c>
      <c r="AL59" s="308"/>
      <c r="AM59" s="316">
        <v>622370</v>
      </c>
      <c r="AN59" s="317">
        <v>81955</v>
      </c>
      <c r="AO59" s="318">
        <v>51.5</v>
      </c>
      <c r="AP59" s="319">
        <v>138402</v>
      </c>
      <c r="AQ59" s="320">
        <v>10.4</v>
      </c>
      <c r="AR59" s="321">
        <v>41.1</v>
      </c>
    </row>
    <row r="60" spans="1:44" ht="13.2" x14ac:dyDescent="0.2">
      <c r="A60" s="251"/>
      <c r="AK60" s="322"/>
      <c r="AL60" s="323" t="s">
        <v>546</v>
      </c>
      <c r="AM60" s="324">
        <v>489154</v>
      </c>
      <c r="AN60" s="325">
        <v>64413</v>
      </c>
      <c r="AO60" s="326">
        <v>80.2</v>
      </c>
      <c r="AP60" s="327">
        <v>70652</v>
      </c>
      <c r="AQ60" s="328">
        <v>3.1</v>
      </c>
      <c r="AR60" s="329">
        <v>77.099999999999994</v>
      </c>
    </row>
    <row r="61" spans="1:44" ht="13.2" x14ac:dyDescent="0.2">
      <c r="A61" s="251"/>
      <c r="AK61" s="307" t="s">
        <v>551</v>
      </c>
      <c r="AL61" s="330"/>
      <c r="AM61" s="316">
        <v>492931</v>
      </c>
      <c r="AN61" s="317">
        <v>62739</v>
      </c>
      <c r="AO61" s="318">
        <v>-0.1</v>
      </c>
      <c r="AP61" s="319">
        <v>129309</v>
      </c>
      <c r="AQ61" s="331">
        <v>3.6</v>
      </c>
      <c r="AR61" s="321">
        <v>-3.7</v>
      </c>
    </row>
    <row r="62" spans="1:44" ht="13.2" x14ac:dyDescent="0.2">
      <c r="A62" s="251"/>
      <c r="AK62" s="322"/>
      <c r="AL62" s="323" t="s">
        <v>546</v>
      </c>
      <c r="AM62" s="324">
        <v>300341</v>
      </c>
      <c r="AN62" s="325">
        <v>38360</v>
      </c>
      <c r="AO62" s="326">
        <v>13.8</v>
      </c>
      <c r="AP62" s="327">
        <v>69483</v>
      </c>
      <c r="AQ62" s="328">
        <v>2.6</v>
      </c>
      <c r="AR62" s="329">
        <v>11.2</v>
      </c>
    </row>
    <row r="63" spans="1:44" ht="13.2" x14ac:dyDescent="0.2">
      <c r="A63" s="251"/>
    </row>
    <row r="64" spans="1:44" ht="13.2" x14ac:dyDescent="0.2">
      <c r="A64" s="251"/>
    </row>
    <row r="65" spans="1:46" ht="13.2" x14ac:dyDescent="0.2">
      <c r="A65" s="251"/>
    </row>
    <row r="66" spans="1:46" ht="13.2" x14ac:dyDescent="0.2">
      <c r="A66" s="332"/>
      <c r="B66" s="303"/>
      <c r="C66" s="303"/>
      <c r="D66" s="303"/>
      <c r="E66" s="303"/>
      <c r="F66" s="303"/>
      <c r="G66" s="303"/>
      <c r="H66" s="303"/>
      <c r="I66" s="303"/>
      <c r="J66" s="303"/>
      <c r="K66" s="303"/>
      <c r="L66" s="303"/>
      <c r="M66" s="303"/>
      <c r="N66" s="303"/>
      <c r="O66" s="303"/>
      <c r="P66" s="303"/>
      <c r="Q66" s="303"/>
      <c r="R66" s="303"/>
      <c r="S66" s="303"/>
      <c r="T66" s="303"/>
      <c r="U66" s="303"/>
      <c r="V66" s="303"/>
      <c r="W66" s="303"/>
      <c r="X66" s="303"/>
      <c r="Y66" s="303"/>
      <c r="Z66" s="303"/>
      <c r="AA66" s="303"/>
      <c r="AB66" s="303"/>
      <c r="AC66" s="303"/>
      <c r="AD66" s="303"/>
      <c r="AE66" s="303"/>
      <c r="AF66" s="303"/>
      <c r="AG66" s="303"/>
      <c r="AH66" s="303"/>
      <c r="AI66" s="303"/>
      <c r="AJ66" s="303"/>
      <c r="AK66" s="303"/>
      <c r="AL66" s="303"/>
      <c r="AM66" s="303"/>
      <c r="AN66" s="303"/>
      <c r="AO66" s="303"/>
      <c r="AP66" s="303"/>
      <c r="AQ66" s="303"/>
      <c r="AR66" s="303"/>
      <c r="AS66" s="333"/>
    </row>
    <row r="67" spans="1:46" ht="13.5" hidden="1" customHeight="1" x14ac:dyDescent="0.2">
      <c r="AS67" s="247"/>
      <c r="AT67" s="247"/>
    </row>
    <row r="70" spans="1:46" ht="13.2" hidden="1" x14ac:dyDescent="0.2"/>
    <row r="71" spans="1:46" ht="13.2" hidden="1" x14ac:dyDescent="0.2"/>
    <row r="72" spans="1:46" ht="13.2" hidden="1" x14ac:dyDescent="0.2"/>
    <row r="73" spans="1:46" ht="13.2" hidden="1" x14ac:dyDescent="0.2"/>
  </sheetData>
  <sheetProtection algorithmName="SHA-512" hashValue="eyxwpv90qqKOI4HaT+D+cAszQb47lxN16HkpzNJY7AJWZHK5DE9Uw6T1hEP02e/4ehwGDZ12faya5CQJeK0nXQ==" saltValue="TCKPJyz1tagRkmEs/g4JD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46" customWidth="1"/>
    <col min="126" max="16384" width="9" style="245" hidden="1"/>
  </cols>
  <sheetData>
    <row r="1" spans="2:125" ht="13.5" customHeight="1" x14ac:dyDescent="0.2">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row>
    <row r="2" spans="2:125" ht="13.2" x14ac:dyDescent="0.2">
      <c r="B2" s="245"/>
      <c r="DG2" s="245"/>
    </row>
    <row r="3" spans="2:125" ht="13.2" x14ac:dyDescent="0.2">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H3" s="245"/>
      <c r="DI3" s="245"/>
      <c r="DJ3" s="245"/>
      <c r="DK3" s="245"/>
      <c r="DL3" s="245"/>
      <c r="DM3" s="245"/>
      <c r="DN3" s="245"/>
      <c r="DO3" s="245"/>
      <c r="DP3" s="245"/>
      <c r="DQ3" s="245"/>
      <c r="DR3" s="245"/>
      <c r="DS3" s="245"/>
      <c r="DT3" s="245"/>
      <c r="DU3" s="245"/>
    </row>
    <row r="4" spans="2:125" ht="13.2" x14ac:dyDescent="0.2"/>
    <row r="5" spans="2:125" ht="13.2" x14ac:dyDescent="0.2"/>
    <row r="6" spans="2:125" ht="13.2" x14ac:dyDescent="0.2"/>
    <row r="7" spans="2:125" ht="13.2" x14ac:dyDescent="0.2"/>
    <row r="8" spans="2:125" ht="13.2" x14ac:dyDescent="0.2"/>
    <row r="9" spans="2:125" ht="13.2" x14ac:dyDescent="0.2">
      <c r="DU9" s="24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45"/>
    </row>
    <row r="18" spans="125:125" ht="13.2" x14ac:dyDescent="0.2"/>
    <row r="19" spans="125:125" ht="13.2" x14ac:dyDescent="0.2"/>
    <row r="20" spans="125:125" ht="13.2" x14ac:dyDescent="0.2">
      <c r="DU20" s="245"/>
    </row>
    <row r="21" spans="125:125" ht="13.2" x14ac:dyDescent="0.2">
      <c r="DU21" s="24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45"/>
    </row>
    <row r="29" spans="125:125" ht="13.2" x14ac:dyDescent="0.2"/>
    <row r="30" spans="125:125" ht="13.2" x14ac:dyDescent="0.2"/>
    <row r="31" spans="125:125" ht="13.2" x14ac:dyDescent="0.2"/>
    <row r="32" spans="125:125" ht="13.2" x14ac:dyDescent="0.2"/>
    <row r="33" spans="2:125" ht="13.2" x14ac:dyDescent="0.2">
      <c r="B33" s="245"/>
      <c r="G33" s="245"/>
      <c r="I33" s="245"/>
    </row>
    <row r="34" spans="2:125" ht="13.2" x14ac:dyDescent="0.2">
      <c r="C34" s="245"/>
      <c r="P34" s="245"/>
      <c r="DE34" s="245"/>
      <c r="DH34" s="245"/>
    </row>
    <row r="35" spans="2:125" ht="13.2" x14ac:dyDescent="0.2">
      <c r="D35" s="245"/>
      <c r="E35" s="245"/>
      <c r="DG35" s="245"/>
      <c r="DJ35" s="245"/>
      <c r="DP35" s="245"/>
      <c r="DQ35" s="245"/>
      <c r="DR35" s="245"/>
      <c r="DS35" s="245"/>
      <c r="DT35" s="245"/>
      <c r="DU35" s="245"/>
    </row>
    <row r="36" spans="2:125" ht="13.2" x14ac:dyDescent="0.2">
      <c r="F36" s="245"/>
      <c r="H36" s="245"/>
      <c r="J36" s="245"/>
      <c r="K36" s="245"/>
      <c r="L36" s="245"/>
      <c r="M36" s="245"/>
      <c r="N36" s="245"/>
      <c r="O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5"/>
      <c r="AY36" s="245"/>
      <c r="AZ36" s="245"/>
      <c r="BA36" s="245"/>
      <c r="BB36" s="245"/>
      <c r="BC36" s="245"/>
      <c r="BD36" s="245"/>
      <c r="BE36" s="245"/>
      <c r="BF36" s="245"/>
      <c r="BG36" s="245"/>
      <c r="BH36" s="245"/>
      <c r="BI36" s="245"/>
      <c r="BJ36" s="245"/>
      <c r="BK36" s="245"/>
      <c r="BL36" s="245"/>
      <c r="BM36" s="245"/>
      <c r="BN36" s="245"/>
      <c r="BO36" s="245"/>
      <c r="BP36" s="245"/>
      <c r="BQ36" s="245"/>
      <c r="BR36" s="245"/>
      <c r="BS36" s="245"/>
      <c r="BT36" s="245"/>
      <c r="BU36" s="245"/>
      <c r="BV36" s="245"/>
      <c r="BW36" s="245"/>
      <c r="BX36" s="245"/>
      <c r="BY36" s="245"/>
      <c r="BZ36" s="245"/>
      <c r="CA36" s="245"/>
      <c r="CB36" s="245"/>
      <c r="CC36" s="245"/>
      <c r="CD36" s="245"/>
      <c r="CE36" s="245"/>
      <c r="CF36" s="245"/>
      <c r="CG36" s="245"/>
      <c r="CH36" s="245"/>
      <c r="CI36" s="245"/>
      <c r="CJ36" s="245"/>
      <c r="CK36" s="245"/>
      <c r="CL36" s="245"/>
      <c r="CM36" s="245"/>
      <c r="CN36" s="245"/>
      <c r="CO36" s="245"/>
      <c r="CP36" s="245"/>
      <c r="CQ36" s="245"/>
      <c r="CR36" s="245"/>
      <c r="CS36" s="245"/>
      <c r="CT36" s="245"/>
      <c r="CU36" s="245"/>
      <c r="CV36" s="245"/>
      <c r="CW36" s="245"/>
      <c r="CX36" s="245"/>
      <c r="CY36" s="245"/>
      <c r="CZ36" s="245"/>
      <c r="DA36" s="245"/>
      <c r="DB36" s="245"/>
      <c r="DC36" s="245"/>
      <c r="DD36" s="245"/>
      <c r="DF36" s="245"/>
      <c r="DI36" s="245"/>
      <c r="DK36" s="245"/>
      <c r="DL36" s="245"/>
      <c r="DM36" s="245"/>
      <c r="DN36" s="245"/>
      <c r="DO36" s="245"/>
      <c r="DP36" s="245"/>
      <c r="DQ36" s="245"/>
      <c r="DR36" s="245"/>
      <c r="DS36" s="245"/>
      <c r="DT36" s="245"/>
      <c r="DU36" s="245"/>
    </row>
    <row r="37" spans="2:125" ht="13.2" x14ac:dyDescent="0.2">
      <c r="DU37" s="245"/>
    </row>
    <row r="38" spans="2:125" ht="13.2" x14ac:dyDescent="0.2">
      <c r="DT38" s="245"/>
      <c r="DU38" s="245"/>
    </row>
    <row r="39" spans="2:125" ht="13.2" x14ac:dyDescent="0.2"/>
    <row r="40" spans="2:125" ht="13.2" x14ac:dyDescent="0.2">
      <c r="DH40" s="245"/>
    </row>
    <row r="41" spans="2:125" ht="13.2" x14ac:dyDescent="0.2">
      <c r="DE41" s="245"/>
    </row>
    <row r="42" spans="2:125" ht="13.2" x14ac:dyDescent="0.2">
      <c r="DG42" s="245"/>
      <c r="DJ42" s="245"/>
    </row>
    <row r="43" spans="2:125" ht="13.2" x14ac:dyDescent="0.2">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245"/>
      <c r="CM43" s="245"/>
      <c r="CN43" s="245"/>
      <c r="CO43" s="245"/>
      <c r="CP43" s="245"/>
      <c r="CQ43" s="245"/>
      <c r="CR43" s="245"/>
      <c r="CS43" s="245"/>
      <c r="CT43" s="245"/>
      <c r="CU43" s="245"/>
      <c r="CV43" s="245"/>
      <c r="CW43" s="245"/>
      <c r="CX43" s="245"/>
      <c r="CY43" s="245"/>
      <c r="CZ43" s="245"/>
      <c r="DA43" s="245"/>
      <c r="DB43" s="245"/>
      <c r="DC43" s="245"/>
      <c r="DD43" s="245"/>
      <c r="DF43" s="245"/>
      <c r="DI43" s="245"/>
      <c r="DK43" s="245"/>
      <c r="DL43" s="245"/>
      <c r="DM43" s="245"/>
      <c r="DN43" s="245"/>
      <c r="DO43" s="245"/>
      <c r="DP43" s="245"/>
      <c r="DQ43" s="245"/>
      <c r="DR43" s="245"/>
      <c r="DS43" s="245"/>
      <c r="DT43" s="245"/>
      <c r="DU43" s="245"/>
    </row>
    <row r="44" spans="2:125" ht="13.2" x14ac:dyDescent="0.2">
      <c r="DU44" s="245"/>
    </row>
    <row r="45" spans="2:125" ht="13.2" x14ac:dyDescent="0.2"/>
    <row r="46" spans="2:125" ht="13.2" x14ac:dyDescent="0.2"/>
    <row r="47" spans="2:125" ht="13.2" x14ac:dyDescent="0.2"/>
    <row r="48" spans="2:125" ht="13.2" x14ac:dyDescent="0.2">
      <c r="DT48" s="245"/>
      <c r="DU48" s="245"/>
    </row>
    <row r="49" spans="120:125" ht="13.2" x14ac:dyDescent="0.2">
      <c r="DU49" s="245"/>
    </row>
    <row r="50" spans="120:125" ht="13.2" x14ac:dyDescent="0.2">
      <c r="DU50" s="245"/>
    </row>
    <row r="51" spans="120:125" ht="13.2" x14ac:dyDescent="0.2">
      <c r="DP51" s="245"/>
      <c r="DQ51" s="245"/>
      <c r="DR51" s="245"/>
      <c r="DS51" s="245"/>
      <c r="DT51" s="245"/>
      <c r="DU51" s="245"/>
    </row>
    <row r="52" spans="120:125" ht="13.2" x14ac:dyDescent="0.2"/>
    <row r="53" spans="120:125" ht="13.2" x14ac:dyDescent="0.2"/>
    <row r="54" spans="120:125" ht="13.2" x14ac:dyDescent="0.2">
      <c r="DU54" s="245"/>
    </row>
    <row r="55" spans="120:125" ht="13.2" x14ac:dyDescent="0.2"/>
    <row r="56" spans="120:125" ht="13.2" x14ac:dyDescent="0.2"/>
    <row r="57" spans="120:125" ht="13.2" x14ac:dyDescent="0.2"/>
    <row r="58" spans="120:125" ht="13.2" x14ac:dyDescent="0.2">
      <c r="DU58" s="245"/>
    </row>
    <row r="59" spans="120:125" ht="13.2" x14ac:dyDescent="0.2"/>
    <row r="60" spans="120:125" ht="13.2" x14ac:dyDescent="0.2"/>
    <row r="61" spans="120:125" ht="13.2" x14ac:dyDescent="0.2"/>
    <row r="62" spans="120:125" ht="13.2" x14ac:dyDescent="0.2"/>
    <row r="63" spans="120:125" ht="13.2" x14ac:dyDescent="0.2">
      <c r="DU63" s="245"/>
    </row>
    <row r="64" spans="120:125" ht="13.2" x14ac:dyDescent="0.2">
      <c r="DT64" s="245"/>
      <c r="DU64" s="245"/>
    </row>
    <row r="65" spans="123:125" ht="13.2" x14ac:dyDescent="0.2"/>
    <row r="66" spans="123:125" ht="13.2" x14ac:dyDescent="0.2"/>
    <row r="67" spans="123:125" ht="13.2" x14ac:dyDescent="0.2"/>
    <row r="68" spans="123:125" ht="13.2" x14ac:dyDescent="0.2"/>
    <row r="69" spans="123:125" ht="13.2" x14ac:dyDescent="0.2">
      <c r="DS69" s="245"/>
      <c r="DT69" s="245"/>
      <c r="DU69" s="24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45"/>
    </row>
    <row r="83" spans="116:125" ht="13.2" x14ac:dyDescent="0.2">
      <c r="DM83" s="245"/>
      <c r="DN83" s="245"/>
      <c r="DO83" s="245"/>
      <c r="DP83" s="245"/>
      <c r="DQ83" s="245"/>
      <c r="DR83" s="245"/>
      <c r="DS83" s="245"/>
      <c r="DT83" s="245"/>
      <c r="DU83" s="245"/>
    </row>
    <row r="84" spans="116:125" ht="13.2" x14ac:dyDescent="0.2"/>
    <row r="85" spans="116:125" ht="13.2" x14ac:dyDescent="0.2"/>
    <row r="86" spans="116:125" ht="13.2" x14ac:dyDescent="0.2"/>
    <row r="87" spans="116:125" ht="13.2" x14ac:dyDescent="0.2"/>
    <row r="88" spans="116:125" ht="13.2" x14ac:dyDescent="0.2">
      <c r="DU88" s="24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45"/>
      <c r="DT94" s="245"/>
      <c r="DU94" s="245"/>
    </row>
    <row r="95" spans="116:125" ht="13.5" customHeight="1" x14ac:dyDescent="0.2">
      <c r="DU95" s="24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45"/>
    </row>
    <row r="102" spans="124:125" ht="13.5" customHeight="1" x14ac:dyDescent="0.2"/>
    <row r="103" spans="124:125" ht="13.5" customHeight="1" x14ac:dyDescent="0.2"/>
    <row r="104" spans="124:125" ht="13.5" customHeight="1" x14ac:dyDescent="0.2">
      <c r="DT104" s="245"/>
      <c r="DU104" s="24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5" t="s">
        <v>553</v>
      </c>
    </row>
    <row r="121" spans="125:125" ht="13.5" hidden="1" customHeight="1" x14ac:dyDescent="0.2">
      <c r="DU121" s="245"/>
    </row>
  </sheetData>
  <sheetProtection algorithmName="SHA-512" hashValue="v6/TUJxxlxO2oLVeZS3ayfwFmZmEMG3WgKcLeIKfV0JaX/YBabcEVFDusSKe+scMhAQ/KHY2uieoEA8qCpWwzg==" saltValue="T8jgF4kNojky9HNq9Kv3yg==" spinCount="100000" sheet="1" objects="1" scenarios="1"/>
  <dataConsolidate/>
  <phoneticPr fontId="2"/>
  <printOptions horizontalCentered="1" verticalCentered="1"/>
  <pageMargins left="0" right="0" top="0.19685039370078741" bottom="0" header="0.39370078740157483" footer="0"/>
  <pageSetup paperSize="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46" customWidth="1"/>
    <col min="126" max="142" width="0" style="245" hidden="1" customWidth="1"/>
    <col min="143" max="16384" width="9" style="245" hidden="1"/>
  </cols>
  <sheetData>
    <row r="1" spans="1:125" ht="13.5" customHeight="1" x14ac:dyDescent="0.2">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row>
    <row r="2" spans="1:125" ht="13.2" x14ac:dyDescent="0.2">
      <c r="B2" s="245"/>
      <c r="T2" s="245"/>
    </row>
    <row r="3" spans="1:125" ht="13.2" x14ac:dyDescent="0.2">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45"/>
      <c r="G33" s="245"/>
      <c r="I33" s="245"/>
    </row>
    <row r="34" spans="2:125" ht="13.2" x14ac:dyDescent="0.2">
      <c r="C34" s="245"/>
      <c r="P34" s="245"/>
      <c r="R34" s="245"/>
      <c r="U34" s="245"/>
    </row>
    <row r="35" spans="2:125" ht="13.2" x14ac:dyDescent="0.2">
      <c r="D35" s="245"/>
      <c r="E35" s="245"/>
      <c r="T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5"/>
      <c r="AY35" s="245"/>
      <c r="AZ35" s="245"/>
      <c r="BA35" s="245"/>
      <c r="BB35" s="245"/>
      <c r="BC35" s="245"/>
      <c r="BD35" s="245"/>
      <c r="BE35" s="245"/>
      <c r="BF35" s="245"/>
      <c r="BG35" s="245"/>
      <c r="BH35" s="245"/>
      <c r="BI35" s="245"/>
      <c r="BJ35" s="245"/>
      <c r="BK35" s="245"/>
      <c r="BL35" s="245"/>
      <c r="BM35" s="245"/>
      <c r="BN35" s="245"/>
      <c r="BO35" s="245"/>
      <c r="BP35" s="245"/>
      <c r="BQ35" s="245"/>
      <c r="BR35" s="245"/>
      <c r="BS35" s="245"/>
      <c r="BT35" s="245"/>
      <c r="BU35" s="245"/>
      <c r="BV35" s="245"/>
      <c r="BW35" s="245"/>
      <c r="BX35" s="245"/>
      <c r="BY35" s="245"/>
      <c r="BZ35" s="245"/>
      <c r="CA35" s="245"/>
      <c r="CB35" s="245"/>
      <c r="CC35" s="245"/>
      <c r="CD35" s="245"/>
      <c r="CE35" s="245"/>
      <c r="CF35" s="245"/>
      <c r="CG35" s="245"/>
      <c r="CH35" s="245"/>
      <c r="CI35" s="245"/>
      <c r="CJ35" s="245"/>
      <c r="CK35" s="245"/>
      <c r="CL35" s="245"/>
      <c r="CM35" s="245"/>
      <c r="CN35" s="245"/>
      <c r="CO35" s="245"/>
      <c r="CP35" s="245"/>
      <c r="CQ35" s="245"/>
      <c r="CR35" s="245"/>
      <c r="CS35" s="245"/>
      <c r="CT35" s="245"/>
      <c r="CU35" s="245"/>
      <c r="CV35" s="245"/>
      <c r="CW35" s="245"/>
      <c r="CX35" s="245"/>
      <c r="CY35" s="245"/>
      <c r="CZ35" s="245"/>
      <c r="DA35" s="245"/>
      <c r="DB35" s="245"/>
      <c r="DC35" s="245"/>
      <c r="DD35" s="245"/>
      <c r="DE35" s="245"/>
      <c r="DF35" s="245"/>
      <c r="DG35" s="245"/>
      <c r="DH35" s="245"/>
      <c r="DI35" s="245"/>
      <c r="DJ35" s="245"/>
      <c r="DK35" s="245"/>
      <c r="DL35" s="245"/>
      <c r="DM35" s="245"/>
      <c r="DN35" s="245"/>
      <c r="DO35" s="245"/>
      <c r="DP35" s="245"/>
      <c r="DQ35" s="245"/>
      <c r="DR35" s="245"/>
      <c r="DS35" s="245"/>
      <c r="DT35" s="245"/>
      <c r="DU35" s="245"/>
    </row>
    <row r="36" spans="2:125" ht="13.2" x14ac:dyDescent="0.2">
      <c r="F36" s="245"/>
      <c r="H36" s="245"/>
      <c r="J36" s="245"/>
      <c r="K36" s="245"/>
      <c r="L36" s="245"/>
      <c r="M36" s="245"/>
      <c r="N36" s="245"/>
      <c r="O36" s="245"/>
      <c r="Q36" s="245"/>
      <c r="S36" s="245"/>
      <c r="V36" s="245"/>
    </row>
    <row r="37" spans="2:125" ht="13.2" x14ac:dyDescent="0.2"/>
    <row r="38" spans="2:125" ht="13.2" x14ac:dyDescent="0.2"/>
    <row r="39" spans="2:125" ht="13.2" x14ac:dyDescent="0.2"/>
    <row r="40" spans="2:125" ht="13.2" x14ac:dyDescent="0.2">
      <c r="U40" s="245"/>
    </row>
    <row r="41" spans="2:125" ht="13.2" x14ac:dyDescent="0.2">
      <c r="R41" s="245"/>
    </row>
    <row r="42" spans="2:125" ht="13.2" x14ac:dyDescent="0.2">
      <c r="T42" s="245"/>
      <c r="W42" s="245"/>
      <c r="X42" s="245"/>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5"/>
      <c r="AU42" s="245"/>
      <c r="AV42" s="245"/>
      <c r="AW42" s="245"/>
      <c r="AX42" s="245"/>
      <c r="AY42" s="245"/>
      <c r="AZ42" s="245"/>
      <c r="BA42" s="245"/>
      <c r="BB42" s="245"/>
      <c r="BC42" s="245"/>
      <c r="BD42" s="245"/>
      <c r="BE42" s="245"/>
      <c r="BF42" s="245"/>
      <c r="BG42" s="245"/>
      <c r="BH42" s="245"/>
      <c r="BI42" s="245"/>
      <c r="BJ42" s="245"/>
      <c r="BK42" s="245"/>
      <c r="BL42" s="245"/>
      <c r="BM42" s="245"/>
      <c r="BN42" s="245"/>
      <c r="BO42" s="245"/>
      <c r="BP42" s="245"/>
      <c r="BQ42" s="245"/>
      <c r="BR42" s="245"/>
      <c r="BS42" s="245"/>
      <c r="BT42" s="245"/>
      <c r="BU42" s="245"/>
      <c r="BV42" s="245"/>
      <c r="BW42" s="245"/>
      <c r="BX42" s="245"/>
      <c r="BY42" s="245"/>
      <c r="BZ42" s="245"/>
      <c r="CA42" s="245"/>
      <c r="CB42" s="245"/>
      <c r="CC42" s="245"/>
      <c r="CD42" s="245"/>
      <c r="CE42" s="245"/>
      <c r="CF42" s="245"/>
      <c r="CG42" s="245"/>
      <c r="CH42" s="245"/>
      <c r="CI42" s="245"/>
      <c r="CJ42" s="245"/>
      <c r="CK42" s="245"/>
      <c r="CL42" s="245"/>
      <c r="CM42" s="245"/>
      <c r="CN42" s="245"/>
      <c r="CO42" s="245"/>
      <c r="CP42" s="245"/>
      <c r="CQ42" s="245"/>
      <c r="CR42" s="245"/>
      <c r="CS42" s="245"/>
      <c r="CT42" s="245"/>
      <c r="CU42" s="245"/>
      <c r="CV42" s="245"/>
      <c r="CW42" s="245"/>
      <c r="CX42" s="245"/>
      <c r="CY42" s="245"/>
      <c r="CZ42" s="245"/>
      <c r="DA42" s="245"/>
      <c r="DB42" s="245"/>
      <c r="DC42" s="245"/>
      <c r="DD42" s="245"/>
      <c r="DE42" s="245"/>
      <c r="DF42" s="245"/>
      <c r="DG42" s="245"/>
      <c r="DH42" s="245"/>
      <c r="DI42" s="245"/>
      <c r="DJ42" s="245"/>
      <c r="DK42" s="245"/>
      <c r="DL42" s="245"/>
      <c r="DM42" s="245"/>
      <c r="DN42" s="245"/>
      <c r="DO42" s="245"/>
      <c r="DP42" s="245"/>
      <c r="DQ42" s="245"/>
      <c r="DR42" s="245"/>
      <c r="DS42" s="245"/>
      <c r="DT42" s="245"/>
      <c r="DU42" s="245"/>
    </row>
    <row r="43" spans="2:125" ht="13.2" x14ac:dyDescent="0.2">
      <c r="Q43" s="245"/>
      <c r="S43" s="245"/>
      <c r="V43" s="24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6" t="s">
        <v>554</v>
      </c>
    </row>
  </sheetData>
  <sheetProtection algorithmName="SHA-512" hashValue="H40Bmt+5EuQT82maM5FVziHoQr+MFzEdQWwVyYi/FjGz+NjBLur2bSdbFA/GAM0perqaoqYc2NBVrhE6ECAgng==" saltValue="eu/23zzrzJdNhp4MQPGJ7A==" spinCount="100000" sheet="1" objects="1" scenarios="1"/>
  <dataConsolidate/>
  <phoneticPr fontId="2"/>
  <printOptions horizontalCentered="1" verticalCentered="1"/>
  <pageMargins left="0" right="0" top="0.19685039370078741" bottom="0" header="0.39370078740157483" footer="0"/>
  <pageSetup paperSize="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2">
      <c r="B47" s="10"/>
      <c r="C47" s="1124" t="s">
        <v>3</v>
      </c>
      <c r="D47" s="1124"/>
      <c r="E47" s="1125"/>
      <c r="F47" s="11">
        <v>34.479999999999997</v>
      </c>
      <c r="G47" s="12">
        <v>38.04</v>
      </c>
      <c r="H47" s="12">
        <v>32.39</v>
      </c>
      <c r="I47" s="12">
        <v>36.72</v>
      </c>
      <c r="J47" s="13">
        <v>38.090000000000003</v>
      </c>
    </row>
    <row r="48" spans="2:10" ht="57.75" customHeight="1" x14ac:dyDescent="0.2">
      <c r="B48" s="14"/>
      <c r="C48" s="1126" t="s">
        <v>4</v>
      </c>
      <c r="D48" s="1126"/>
      <c r="E48" s="1127"/>
      <c r="F48" s="15">
        <v>7.24</v>
      </c>
      <c r="G48" s="16">
        <v>4.88</v>
      </c>
      <c r="H48" s="16">
        <v>2.58</v>
      </c>
      <c r="I48" s="16">
        <v>7.77</v>
      </c>
      <c r="J48" s="17">
        <v>6.23</v>
      </c>
    </row>
    <row r="49" spans="2:10" ht="57.75" customHeight="1" thickBot="1" x14ac:dyDescent="0.25">
      <c r="B49" s="18"/>
      <c r="C49" s="1128" t="s">
        <v>5</v>
      </c>
      <c r="D49" s="1128"/>
      <c r="E49" s="1129"/>
      <c r="F49" s="19">
        <v>3.2</v>
      </c>
      <c r="G49" s="20">
        <v>1.1399999999999999</v>
      </c>
      <c r="H49" s="20" t="s">
        <v>560</v>
      </c>
      <c r="I49" s="20">
        <v>11.42</v>
      </c>
      <c r="J49" s="21">
        <v>2.68</v>
      </c>
    </row>
    <row r="50" spans="2:10" ht="13.2" x14ac:dyDescent="0.2"/>
  </sheetData>
  <sheetProtection algorithmName="SHA-512" hashValue="Aesjhy2HNqnOa3ZmjUNlxwC8UKu+u57S1e7L7di5bEYSr01QnidLz/0h4k+CaxP4Sh0c9/SxWsEIWTuiB5Uw7g==" saltValue="/V/k1DER8ioLmgd8r200pw==" spinCount="100000" sheet="1" objects="1" scenarios="1"/>
  <mergeCells count="3">
    <mergeCell ref="C47:E47"/>
    <mergeCell ref="C48:E48"/>
    <mergeCell ref="C49:E49"/>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2023-03-23T01:52:50Z</cp:lastPrinted>
  <dcterms:created xsi:type="dcterms:W3CDTF">2023-02-20T04:41:56Z</dcterms:created>
  <dcterms:modified xsi:type="dcterms:W3CDTF">2023-10-12T05:14:50Z</dcterms:modified>
  <cp:category/>
</cp:coreProperties>
</file>