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30fy\036 財政状況資料集\06 市町村→県（H28決算分　第２弾修正版）\"/>
    </mc:Choice>
  </mc:AlternateContent>
  <bookViews>
    <workbookView xWindow="0" yWindow="0" windowWidth="20490" windowHeight="8430" tabRatio="87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<sst xmlns="http://schemas.openxmlformats.org/spreadsheetml/2006/main" count="1115" uniqueCount="557">
  <si>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</si>
  <si>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</si>
  <si>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</si>
  <si>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</si>
  <si>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</si>
  <si>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</si>
  <si>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</si>
  <si>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</si>
  <si>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</si>
  <si>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</si>
  <si>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</si>
  <si>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</si>
  <si>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</si>
  <si>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</si>
  <si>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</si>
  <si>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</si>
  <si>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</si>
  <si>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</si>
  <si>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</si>
  <si>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</si>
  <si>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</si>
  <si>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</si>
  <si>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</si>
  <si>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</si>
  <si>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</si>
  <si>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</si>
  <si>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</si>
  <si>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</si>
  <si>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</si>
  <si>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</si>
  <si>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</si>
  <si>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</si>
  <si>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</si>
  <si>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</si>
  <si>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</si>
  <si>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</si>
  <si>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</si>
  <si>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</si>
  <si>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</si>
  <si>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</si>
  <si>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</si>
  <si>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</si>
  <si>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</si>
  <si>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</si>
  <si>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</si>
  <si>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</si>
  <si>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</si>
  <si>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</si>
  <si>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</si>
  <si>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</si>
  <si>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</si>
  <si>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</si>
  <si>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</si>
  <si>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</si>
  <si>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</si>
  <si>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</si>
  <si>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</si>
  <si>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</si>
  <si>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</si>
  <si>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</si>
  <si>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</si>
  <si>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</si>
  <si>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</si>
  <si>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</si>
  <si>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</si>
  <si>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</si>
  <si>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</si>
  <si>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</si>
  <si>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</si>
  <si>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</si>
  <si>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</si>
  <si>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</si>
  <si>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</si>
  <si>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</si>
  <si>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</si>
  <si>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</si>
  <si>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</si>
  <si>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</si>
  <si>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</si>
  <si>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</si>
  <si>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</si>
  <si>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</si>
  <si>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</si>
  <si>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長柄町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</si>
  <si>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</si>
  <si>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</si>
  <si>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</si>
  <si>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</si>
  <si>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</si>
  <si>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</si>
  <si>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</si>
  <si>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</si>
  <si>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</si>
  <si>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</si>
  <si>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</si>
  <si>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</si>
  <si>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</si>
  <si>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</si>
  <si>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</si>
  <si>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</si>
  <si>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</si>
  <si>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</si>
  <si>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</si>
  <si>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</si>
  <si>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</si>
  <si>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</si>
  <si>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</si>
  <si>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</si>
  <si>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</si>
  <si>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</si>
  <si>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</si>
  <si>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</si>
  <si>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</si>
  <si>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</si>
  <si>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</si>
  <si>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</si>
  <si>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</si>
  <si>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</si>
  <si>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</si>
  <si>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</si>
  <si>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</si>
  <si>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</si>
  <si>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</si>
  <si>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</si>
  <si>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</si>
  <si>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</si>
  <si>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</si>
  <si>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</si>
  <si>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</si>
  <si>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</si>
  <si>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</si>
  <si>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</si>
  <si>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</si>
  <si>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</si>
  <si>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</si>
  <si>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</si>
  <si>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</si>
  <si>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</si>
  <si>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</si>
  <si>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</si>
  <si>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</si>
  <si>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</si>
  <si>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</si>
  <si>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</si>
  <si>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</si>
  <si>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</si>
  <si>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</si>
  <si>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</si>
  <si>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</si>
  <si>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</si>
  <si>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</si>
  <si>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</si>
  <si>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</si>
  <si>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</si>
  <si>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</si>
  <si>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</si>
  <si>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</si>
  <si>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</si>
  <si>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</si>
  <si>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</si>
  <si>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</si>
  <si>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</si>
  <si>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</si>
  <si>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</si>
  <si>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</si>
  <si>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</si>
  <si>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</si>
  <si>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</si>
  <si>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</si>
  <si>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</si>
  <si>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</si>
  <si>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</si>
  <si>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</si>
  <si>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</si>
  <si>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</si>
  <si>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</si>
  <si>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</si>
  <si>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</si>
  <si>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</si>
  <si>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</si>
  <si>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</si>
  <si>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</si>
  <si>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</si>
  <si>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</si>
  <si>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</si>
  <si>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</si>
  <si>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</si>
  <si>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</si>
  <si>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</si>
  <si>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</si>
  <si>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</si>
  <si>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</si>
  <si>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</si>
  <si>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</si>
  <si>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</si>
  <si>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</si>
  <si>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千葉県長柄町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</si>
  <si>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</si>
  <si>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</si>
  <si>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</si>
  <si>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</si>
  <si>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</si>
  <si>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</si>
  <si>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</si>
  <si>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</si>
  <si>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</si>
  <si>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</si>
  <si>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</si>
  <si>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</si>
  <si>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</si>
  <si>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</si>
  <si>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</si>
  <si>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</si>
  <si>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</si>
  <si>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</si>
  <si>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</si>
  <si>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</si>
  <si>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</si>
  <si>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</si>
  <si>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</si>
  <si>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</si>
  <si>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</si>
  <si>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</si>
  <si>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</si>
  <si>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</si>
  <si>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</si>
  <si>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</si>
  <si>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</si>
  <si>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</si>
  <si>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</si>
  <si>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</si>
  <si>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</si>
  <si>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</si>
  <si>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</si>
  <si>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</si>
  <si>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</si>
  <si>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</si>
  <si>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</si>
  <si>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</si>
  <si>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</si>
  <si>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</si>
  <si>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</si>
  <si>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</si>
  <si>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</si>
  <si>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</si>
  <si>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</si>
  <si>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</si>
  <si>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</si>
  <si>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</si>
  <si>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</si>
  <si>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</si>
  <si>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</si>
  <si>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</si>
  <si>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</si>
  <si>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</si>
  <si>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</si>
  <si>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</si>
  <si>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</si>
  <si>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</si>
  <si>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</si>
  <si>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</si>
  <si>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</si>
  <si>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</si>
  <si>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</si>
  <si>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</si>
  <si>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</si>
  <si>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</si>
  <si>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</si>
  <si>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</si>
  <si>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</si>
  <si>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</si>
  <si>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</si>
  <si>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</si>
  <si>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</si>
  <si>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</si>
  <si>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</si>
  <si>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</si>
  <si>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</si>
  <si>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</si>
  <si>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</si>
  <si>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</si>
  <si>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</si>
  <si>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</si>
  <si>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</si>
  <si>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</si>
  <si>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</si>
  <si>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</si>
  <si>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</si>
  <si>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</si>
  <si>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</si>
  <si>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</si>
  <si>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</si>
  <si>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</si>
  <si>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</si>
  <si>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</si>
  <si>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</si>
  <si>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</si>
  <si>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</si>
  <si>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</si>
  <si>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</si>
  <si>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</si>
  <si>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</si>
  <si>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</si>
  <si>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</si>
  <si>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</si>
  <si>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</si>
  <si>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</si>
  <si>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</si>
  <si>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</si>
  <si>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</si>
  <si>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</si>
  <si>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</si>
  <si>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</si>
  <si>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</si>
  <si>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</si>
  <si>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</si>
  <si>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</si>
  <si>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</si>
  <si>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</si>
  <si>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</si>
  <si>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</si>
  <si>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</si>
  <si>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</si>
  <si>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</si>
  <si>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</si>
  <si>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</si>
  <si>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</si>
  <si>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</si>
  <si>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</si>
  <si>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</si>
  <si>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</si>
  <si>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</si>
  <si>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</si>
  <si>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</si>
  <si>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</si>
  <si>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</si>
  <si>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</si>
  <si>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</si>
  <si>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</si>
  <si>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</si>
  <si>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</si>
  <si>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</si>
  <si>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</si>
  <si>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</si>
  <si>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</si>
  <si>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千葉県長柄町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</si>
  <si>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</si>
  <si>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</si>
  <si>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</si>
  <si>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</si>
  <si>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</si>
  <si>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</si>
  <si>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</si>
  <si>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</si>
  <si>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</si>
  <si>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</si>
  <si>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</si>
  <si>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</si>
  <si>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</si>
  <si>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</si>
  <si>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</si>
  <si>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</si>
  <si>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</si>
  <si>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</si>
  <si>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</si>
  <si>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</si>
  <si>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</si>
  <si>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</si>
  <si>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</si>
  <si>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</si>
  <si>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</si>
  <si>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</si>
  <si>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</si>
  <si>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</si>
  <si>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</si>
  <si>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</si>
  <si>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</si>
  <si>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</si>
  <si>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</si>
  <si>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</si>
  <si>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</si>
  <si>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</si>
  <si>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</si>
  <si>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</si>
  <si>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</si>
  <si>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</si>
  <si>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</si>
  <si>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</si>
  <si>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</si>
  <si>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</si>
  <si>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</si>
  <si>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</si>
  <si>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</si>
  <si>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</si>
  <si>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</si>
  <si>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</si>
  <si>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</si>
  <si>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</si>
  <si>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</si>
  <si>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</si>
  <si>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</si>
  <si>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</si>
  <si>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</si>
  <si>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</si>
  <si>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</si>
  <si>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</si>
  <si>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</si>
  <si>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</si>
  <si>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</si>
  <si>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</si>
  <si>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</si>
  <si>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</si>
  <si>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</si>
  <si>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</si>
  <si>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</si>
  <si>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</si>
  <si>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</si>
  <si>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</si>
  <si>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</si>
  <si>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</si>
  <si>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</si>
  <si>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</si>
  <si>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</si>
  <si>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</si>
  <si>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</si>
  <si>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</si>
  <si>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</si>
  <si>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</si>
  <si>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</si>
  <si>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</si>
  <si>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</si>
  <si>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</si>
  <si>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</si>
  <si>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</si>
  <si>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</si>
  <si>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</si>
  <si>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</si>
  <si>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</si>
  <si>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</si>
  <si>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</si>
  <si>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</si>
  <si>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</si>
  <si>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</si>
  <si>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</si>
  <si>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</si>
  <si>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</si>
  <si>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</si>
  <si>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</si>
  <si>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</si>
  <si>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</si>
  <si>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</si>
  <si>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</si>
  <si>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</si>
  <si>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</si>
  <si>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</si>
  <si>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</si>
  <si>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</si>
  <si>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</si>
  <si>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</si>
  <si>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</si>
  <si>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</si>
  <si>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</si>
  <si>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</si>
  <si>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</si>
  <si>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</si>
  <si>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</si>
  <si>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</si>
  <si>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</si>
  <si>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</si>
  <si>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</si>
  <si>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</si>
  <si>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</si>
  <si>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</si>
  <si>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</si>
  <si>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</si>
  <si>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</si>
  <si>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</si>
  <si>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</si>
  <si>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</si>
  <si>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</si>
  <si>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</si>
  <si>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</si>
  <si>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</si>
  <si>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</si>
  <si>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</si>
  <si>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</si>
  <si>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</si>
  <si>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</si>
  <si>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</si>
  <si>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</si>
  <si>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</si>
  <si>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</si>
  <si>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</si>
  <si>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</si>
  <si>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</si>
  <si>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</si>
  <si>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</si>
  <si>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</si>
  <si>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</si>
  <si>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</si>
  <si>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</si>
  <si>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</si>
  <si>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</si>
  <si>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</si>
  <si>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</si>
  <si>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</si>
  <si>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</si>
  <si>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</si>
  <si>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</si>
  <si>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</si>
  <si>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</si>
  <si>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</si>
  <si>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</si>
  <si>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</si>
  <si>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</si>
  <si>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</si>
  <si>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</si>
  <si>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</si>
  <si>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</si>
  <si>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</si>
  <si>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9.96</t>
  </si>
  <si>
    <t>▲ 10.53</t>
  </si>
  <si>
    <t>▲ 3.88</t>
  </si>
  <si>
    <t>国民健康保険特別会計</t>
  </si>
  <si>
    <t>一般会計</t>
  </si>
  <si>
    <t>介護保険特別会計</t>
  </si>
  <si>
    <t>後期高齢者医療特別会計</t>
  </si>
  <si>
    <t>農業集落排水事業特別会計</t>
  </si>
  <si>
    <t>浄化槽事業特別会計</t>
  </si>
  <si>
    <t>その他会計（赤字）</t>
  </si>
  <si>
    <t>その他会計（黒字）</t>
  </si>
  <si>
    <t>-</t>
    <phoneticPr fontId="2"/>
  </si>
  <si>
    <t>長生郡市広域市町村圏組合（一般会計）</t>
    <rPh sb="0" eb="3">
      <t>チョウセイグン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</si>
  <si>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長生郡市広域市町村圏組合（火葬場・斎場会計）</t>
    <rPh sb="0" eb="3">
      <t>チョウセイグン</t>
    </rPh>
    <rPh sb="3" eb="4">
      <t>シ</t>
    </rPh>
    <rPh sb="4" eb="6">
      <t>コウイキ</t>
    </rPh>
    <rPh sb="6" eb="9">
      <t>シチョウソン</t>
    </rPh>
    <rPh sb="9" eb="10">
      <t>ケン</t>
    </rPh>
    <rPh sb="10" eb="12">
      <t>クミアイ</t>
    </rPh>
    <rPh sb="13" eb="16">
      <t>カソウバ</t>
    </rPh>
    <rPh sb="17" eb="19">
      <t>サイジョウ</t>
    </rPh>
    <rPh sb="19" eb="21">
      <t>カイケイ</t>
    </rPh>
    <phoneticPr fontId="2"/>
  </si>
  <si>
    <t>長生郡市広域市町村圏組合（水道会計）</t>
    <rPh sb="0" eb="3">
      <t>チョウセイグン</t>
    </rPh>
    <rPh sb="3" eb="4">
      <t>シ</t>
    </rPh>
    <rPh sb="4" eb="6">
      <t>コウイキ</t>
    </rPh>
    <rPh sb="6" eb="9">
      <t>シチョウソン</t>
    </rPh>
    <rPh sb="9" eb="10">
      <t>ケン</t>
    </rPh>
    <rPh sb="10" eb="12">
      <t>クミアイ</t>
    </rPh>
    <rPh sb="13" eb="15">
      <t>スイドウ</t>
    </rPh>
    <rPh sb="15" eb="17">
      <t>カイケイ</t>
    </rPh>
    <phoneticPr fontId="2"/>
  </si>
  <si>
    <t>長生郡市広域市町村圏組合（病院会計）</t>
    <rPh sb="0" eb="3">
      <t>チョウセイグン</t>
    </rPh>
    <rPh sb="3" eb="4">
      <t>シ</t>
    </rPh>
    <rPh sb="4" eb="6">
      <t>コウイキ</t>
    </rPh>
    <rPh sb="6" eb="9">
      <t>シチョウソン</t>
    </rPh>
    <rPh sb="9" eb="10">
      <t>ケン</t>
    </rPh>
    <rPh sb="10" eb="12">
      <t>クミアイ</t>
    </rPh>
    <rPh sb="13" eb="15">
      <t>ビョウイン</t>
    </rPh>
    <rPh sb="15" eb="17">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</si>
  <si>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</si>
  <si>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</si>
  <si>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</si>
  <si>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</si>
  <si>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</si>
  <si>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後期高齢者医療広域連合（後期高齢者医療特別会計）</t>
    <rPh sb="0" eb="2">
      <t>コウキ</t>
    </rPh>
    <rPh sb="2" eb="5">
      <t>コウレイシャ</t>
    </rPh>
    <rPh sb="5" eb="7">
      <t>イリョウ</t>
    </rPh>
    <rPh sb="7" eb="9">
      <t>コウイキ</t>
    </rPh>
    <rPh sb="9" eb="11">
      <t>レンゴウ</t>
    </rPh>
    <rPh sb="12" eb="14">
      <t>コウキ</t>
    </rPh>
    <rPh sb="14" eb="17">
      <t>コウレイシャ</t>
    </rPh>
    <rPh sb="17" eb="19">
      <t>イリョウ</t>
    </rPh>
    <rPh sb="19" eb="21">
      <t>トクベツ</t>
    </rPh>
    <rPh sb="21" eb="23">
      <t>カイケイ</t>
    </rPh>
    <phoneticPr fontId="2"/>
  </si>
  <si>
    <t>九十九里地域水道企業団</t>
    <rPh sb="0" eb="4">
      <t>クジュウクリ</t>
    </rPh>
    <rPh sb="4" eb="6">
      <t>チイキ</t>
    </rPh>
    <rPh sb="6" eb="8">
      <t>スイドウ</t>
    </rPh>
    <rPh sb="8" eb="10">
      <t>キギョウ</t>
    </rPh>
    <rPh sb="10" eb="11">
      <t>ダン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</si>
  <si>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</si>
  <si>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</si>
  <si>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</si>
  <si>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</si>
  <si>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</si>
  <si>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</si>
  <si>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</si>
  <si>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</si>
  <si>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</si>
  <si>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</si>
  <si>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</si>
  <si>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類似団体平均と比較して高い水準にあるが年々減少している。これは施設の長寿命化・複合化を見据え建替え等の財源として基金に積み増しを行ってきたことにより、充当可能財源が増加しているためである。　　　　　　　　　　　　　　　　　　　　　　　　　　　　　　　　　　　　　　　　　　　　　　　　　　　　　　　　　　　　　　　　　　　　　　　　　　　　　　　　　　　　　　　　　　　　　　　　　　　　　　　　　　　　　　　　　　　　　　　　　　　　　　　　　　　　　　　　　　　　　　　　　　　　　　　　　　　　　　　　　　　　　　　　　　　　　　　　　　　　　　　　　　　　　　　　　　　　　　　　　　　　　　　　　　　　　　　　　　　　　　　　　　また有形固定資産減価償却率は、類似団体平均と比較して低い水準にあるが、今後大規模改修や建替え時期が集中することが見込まれているため、更新費用の平準化等に努める。</t>
    <phoneticPr fontId="5"/>
  </si>
  <si>
    <t>有形固定資産減価償却率</t>
    <phoneticPr fontId="5"/>
  </si>
  <si>
    <t>実質公債費比率は類似団体平均と比較して低い水準にあり、これは地方債の償還に係る額が年々減少しているためである。　　　　                                                                                                                              　　　　　　　　　　　　　　　　　　　　　　　　　　　　　　　　　　　　　　　　　　　　　　　　　　　　　　　　　　　　　　　　　　　　　　　　　　　　　　　　　　　また、施設の長寿命化・複合化を見据え建替え等の財源として基金に積み増しを行ってきたことにより、充当可能財源が増加しており将来負担比率も減少している。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</si>
</sst>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128611</c:v>
                </c:pt>
                <c:pt idx="4">
                  <c:v>119882</c:v>
                </c:pt>
              </c:numCache>
            </c:numRef>
          </c:val>
          <c:smooth val="0"/>
          <c:extLst>
            <c:ext xmlns:c16="http://schemas.microsoft.com/office/drawing/2014/chart" uri="{C3380CC4-5D6E-409C-BE32-E72D297353CC}">
              <c16:uniqueId val="{00000000-D0BE-492A-8D60-BDE6050223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8555</c:v>
                </c:pt>
                <c:pt idx="1">
                  <c:v>53182</c:v>
                </c:pt>
                <c:pt idx="2">
                  <c:v>71444</c:v>
                </c:pt>
                <c:pt idx="3">
                  <c:v>34505</c:v>
                </c:pt>
                <c:pt idx="4">
                  <c:v>58969</c:v>
                </c:pt>
              </c:numCache>
            </c:numRef>
          </c:val>
          <c:smooth val="0"/>
          <c:extLst>
            <c:ext xmlns:c16="http://schemas.microsoft.com/office/drawing/2014/chart" uri="{C3380CC4-5D6E-409C-BE32-E72D297353CC}">
              <c16:uniqueId val="{00000001-D0BE-492A-8D60-BDE605022315}"/>
            </c:ext>
          </c:extLst>
        </c:ser>
        <c:dLbls>
          <c:showLegendKey val="0"/>
          <c:showVal val="0"/>
          <c:showCatName val="0"/>
          <c:showSerName val="0"/>
          <c:showPercent val="0"/>
          <c:showBubbleSize val="0"/>
        </c:dLbls>
        <c:marker val="1"/>
        <c:smooth val="0"/>
        <c:axId val="273638560"/>
        <c:axId val="273638952"/>
      </c:lineChart>
      <c:catAx>
        <c:axId val="273638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3638952"/>
        <c:crosses val="autoZero"/>
        <c:auto val="1"/>
        <c:lblAlgn val="ctr"/>
        <c:lblOffset val="100"/>
        <c:tickLblSkip val="1"/>
        <c:tickMarkSkip val="1"/>
        <c:noMultiLvlLbl val="0"/>
      </c:catAx>
      <c:valAx>
        <c:axId val="2736389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3638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16.420000000000002</c:v>
                </c:pt>
                <c:pt idx="1">
                  <c:v>3.93</c:v>
                </c:pt>
                <c:pt idx="2">
                  <c:v>10.11</c:v>
                </c:pt>
                <c:pt idx="3">
                  <c:v>4.92</c:v>
                </c:pt>
                <c:pt idx="4">
                  <c:v>4.5999999999999996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34.29</c:v>
                </c:pt>
                <c:pt idx="1">
                  <c:v>40.33</c:v>
                </c:pt>
                <c:pt idx="2">
                  <c:v>39.85</c:v>
                </c:pt>
                <c:pt idx="3">
                  <c:v>36.46</c:v>
                </c:pt>
                <c:pt idx="4">
                  <c:v>33.29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73640520"/>
        <c:axId val="273640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0.39</c:v>
                </c:pt>
                <c:pt idx="1">
                  <c:v>-9.9600000000000009</c:v>
                </c:pt>
                <c:pt idx="2">
                  <c:v>0.42</c:v>
                </c:pt>
                <c:pt idx="3">
                  <c:v>-10.53</c:v>
                </c:pt>
                <c:pt idx="4">
                  <c:v>-3.88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73640520"/>
        <c:axId val="273640912"/>
      </c:lineChart>
      <c:catAx>
        <c:axId val="273640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3640912"/>
        <c:crosses val="autoZero"/>
        <c:auto val="1"/>
        <c:lblAlgn val="ctr"/>
        <c:lblOffset val="100"/>
        <c:tickLblSkip val="1"/>
        <c:tickMarkSkip val="1"/>
        <c:noMultiLvlLbl val="0"/>
      </c:catAx>
      <c:valAx>
        <c:axId val="273640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3640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浄化槽事業特別会計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0.02</c:v>
                </c:pt>
                <c:pt idx="2">
                  <c:v>#N/A</c:v>
                </c:pt>
                <c:pt idx="3">
                  <c:v>0.03</c:v>
                </c:pt>
                <c:pt idx="4">
                  <c:v>#N/A</c:v>
                </c:pt>
                <c:pt idx="5">
                  <c:v>0.02</c:v>
                </c:pt>
                <c:pt idx="6">
                  <c:v>#N/A</c:v>
                </c:pt>
                <c:pt idx="7">
                  <c:v>0.02</c:v>
                </c:pt>
                <c:pt idx="8">
                  <c:v>#N/A</c:v>
                </c:pt>
                <c:pt idx="9">
                  <c:v>0.04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1.72</c:v>
                </c:pt>
                <c:pt idx="2">
                  <c:v>#N/A</c:v>
                </c:pt>
                <c:pt idx="3">
                  <c:v>1.96</c:v>
                </c:pt>
                <c:pt idx="4">
                  <c:v>#N/A</c:v>
                </c:pt>
                <c:pt idx="5">
                  <c:v>2.4300000000000002</c:v>
                </c:pt>
                <c:pt idx="6">
                  <c:v>#N/A</c:v>
                </c:pt>
                <c:pt idx="7">
                  <c:v>3.06</c:v>
                </c:pt>
                <c:pt idx="8">
                  <c:v>#N/A</c:v>
                </c:pt>
                <c:pt idx="9">
                  <c:v>3.43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16.649999999999999</c:v>
                </c:pt>
                <c:pt idx="2">
                  <c:v>#N/A</c:v>
                </c:pt>
                <c:pt idx="3">
                  <c:v>3.92</c:v>
                </c:pt>
                <c:pt idx="4">
                  <c:v>#N/A</c:v>
                </c:pt>
                <c:pt idx="5">
                  <c:v>10.11</c:v>
                </c:pt>
                <c:pt idx="6">
                  <c:v>#N/A</c:v>
                </c:pt>
                <c:pt idx="7">
                  <c:v>4.92</c:v>
                </c:pt>
                <c:pt idx="8">
                  <c:v>#N/A</c:v>
                </c:pt>
                <c:pt idx="9">
                  <c:v>4.5999999999999996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4.04</c:v>
                </c:pt>
                <c:pt idx="2">
                  <c:v>#N/A</c:v>
                </c:pt>
                <c:pt idx="3">
                  <c:v>3.76</c:v>
                </c:pt>
                <c:pt idx="4">
                  <c:v>#N/A</c:v>
                </c:pt>
                <c:pt idx="5">
                  <c:v>4.99</c:v>
                </c:pt>
                <c:pt idx="6">
                  <c:v>#N/A</c:v>
                </c:pt>
                <c:pt idx="7">
                  <c:v>4.96</c:v>
                </c:pt>
                <c:pt idx="8">
                  <c:v>#N/A</c:v>
                </c:pt>
                <c:pt idx="9">
                  <c:v>4.92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82623088"/>
        <c:axId val="282623480"/>
      </c:barChart>
      <c:catAx>
        <c:axId val="28262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2623480"/>
        <c:crosses val="autoZero"/>
        <c:auto val="1"/>
        <c:lblAlgn val="ctr"/>
        <c:lblOffset val="100"/>
        <c:tickLblSkip val="1"/>
        <c:tickMarkSkip val="1"/>
        <c:noMultiLvlLbl val="0"/>
      </c:catAx>
      <c:valAx>
        <c:axId val="282623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2623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267</c:v>
                </c:pt>
                <c:pt idx="5">
                  <c:v>270</c:v>
                </c:pt>
                <c:pt idx="8">
                  <c:v>285</c:v>
                </c:pt>
                <c:pt idx="11">
                  <c:v>280</c:v>
                </c:pt>
                <c:pt idx="14">
                  <c:v>286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73</c:v>
                </c:pt>
                <c:pt idx="3">
                  <c:v>54</c:v>
                </c:pt>
                <c:pt idx="6">
                  <c:v>36</c:v>
                </c:pt>
                <c:pt idx="9">
                  <c:v>37</c:v>
                </c:pt>
                <c:pt idx="12">
                  <c:v>40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41</c:v>
                </c:pt>
                <c:pt idx="3">
                  <c:v>43</c:v>
                </c:pt>
                <c:pt idx="6">
                  <c:v>43</c:v>
                </c:pt>
                <c:pt idx="9">
                  <c:v>44</c:v>
                </c:pt>
                <c:pt idx="12">
                  <c:v>44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346</c:v>
                </c:pt>
                <c:pt idx="3">
                  <c:v>354</c:v>
                </c:pt>
                <c:pt idx="6">
                  <c:v>339</c:v>
                </c:pt>
                <c:pt idx="9">
                  <c:v>320</c:v>
                </c:pt>
                <c:pt idx="12">
                  <c:v>304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82624264"/>
        <c:axId val="282624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193</c:v>
                </c:pt>
                <c:pt idx="2">
                  <c:v>#N/A</c:v>
                </c:pt>
                <c:pt idx="3">
                  <c:v>#N/A</c:v>
                </c:pt>
                <c:pt idx="4">
                  <c:v>181</c:v>
                </c:pt>
                <c:pt idx="5">
                  <c:v>#N/A</c:v>
                </c:pt>
                <c:pt idx="6">
                  <c:v>#N/A</c:v>
                </c:pt>
                <c:pt idx="7">
                  <c:v>133</c:v>
                </c:pt>
                <c:pt idx="8">
                  <c:v>#N/A</c:v>
                </c:pt>
                <c:pt idx="9">
                  <c:v>#N/A</c:v>
                </c:pt>
                <c:pt idx="10">
                  <c:v>121</c:v>
                </c:pt>
                <c:pt idx="11">
                  <c:v>#N/A</c:v>
                </c:pt>
                <c:pt idx="12">
                  <c:v>#N/A</c:v>
                </c:pt>
                <c:pt idx="13">
                  <c:v>102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82624264"/>
        <c:axId val="282624656"/>
      </c:lineChart>
      <c:catAx>
        <c:axId val="282624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2624656"/>
        <c:crosses val="autoZero"/>
        <c:auto val="1"/>
        <c:lblAlgn val="ctr"/>
        <c:lblOffset val="100"/>
        <c:tickLblSkip val="1"/>
        <c:tickMarkSkip val="1"/>
        <c:noMultiLvlLbl val="0"/>
      </c:catAx>
      <c:valAx>
        <c:axId val="282624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2624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3188</c:v>
                </c:pt>
                <c:pt idx="5">
                  <c:v>3191</c:v>
                </c:pt>
                <c:pt idx="8">
                  <c:v>3212</c:v>
                </c:pt>
                <c:pt idx="11">
                  <c:v>3232</c:v>
                </c:pt>
                <c:pt idx="14">
                  <c:v>3375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1061</c:v>
                </c:pt>
                <c:pt idx="5">
                  <c:v>1332</c:v>
                </c:pt>
                <c:pt idx="8">
                  <c:v>1539</c:v>
                </c:pt>
                <c:pt idx="11">
                  <c:v>1700</c:v>
                </c:pt>
                <c:pt idx="14">
                  <c:v>1834</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1248</c:v>
                </c:pt>
                <c:pt idx="3">
                  <c:v>1220</c:v>
                </c:pt>
                <c:pt idx="6">
                  <c:v>1148</c:v>
                </c:pt>
                <c:pt idx="9">
                  <c:v>1090</c:v>
                </c:pt>
                <c:pt idx="12">
                  <c:v>1072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275</c:v>
                </c:pt>
                <c:pt idx="3">
                  <c:v>254</c:v>
                </c:pt>
                <c:pt idx="6">
                  <c:v>238</c:v>
                </c:pt>
                <c:pt idx="9">
                  <c:v>232</c:v>
                </c:pt>
                <c:pt idx="12">
                  <c:v>253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594</c:v>
                </c:pt>
                <c:pt idx="3">
                  <c:v>574</c:v>
                </c:pt>
                <c:pt idx="6">
                  <c:v>535</c:v>
                </c:pt>
                <c:pt idx="9">
                  <c:v>508</c:v>
                </c:pt>
                <c:pt idx="12">
                  <c:v>481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3</c:v>
                </c:pt>
                <c:pt idx="12">
                  <c:v>2</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3324</c:v>
                </c:pt>
                <c:pt idx="3">
                  <c:v>3326</c:v>
                </c:pt>
                <c:pt idx="6">
                  <c:v>3335</c:v>
                </c:pt>
                <c:pt idx="9">
                  <c:v>3167</c:v>
                </c:pt>
                <c:pt idx="12">
                  <c:v>3262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76435112"/>
        <c:axId val="276435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1192</c:v>
                </c:pt>
                <c:pt idx="2">
                  <c:v>#N/A</c:v>
                </c:pt>
                <c:pt idx="3">
                  <c:v>#N/A</c:v>
                </c:pt>
                <c:pt idx="4">
                  <c:v>851</c:v>
                </c:pt>
                <c:pt idx="5">
                  <c:v>#N/A</c:v>
                </c:pt>
                <c:pt idx="6">
                  <c:v>#N/A</c:v>
                </c:pt>
                <c:pt idx="7">
                  <c:v>505</c:v>
                </c:pt>
                <c:pt idx="8">
                  <c:v>#N/A</c:v>
                </c:pt>
                <c:pt idx="9">
                  <c:v>#N/A</c:v>
                </c:pt>
                <c:pt idx="10">
                  <c:v>69</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76435112"/>
        <c:axId val="276435504"/>
      </c:lineChart>
      <c:catAx>
        <c:axId val="276435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6435504"/>
        <c:crosses val="autoZero"/>
        <c:auto val="1"/>
        <c:lblAlgn val="ctr"/>
        <c:lblOffset val="100"/>
        <c:tickLblSkip val="1"/>
        <c:tickMarkSkip val="1"/>
        <c:noMultiLvlLbl val="0"/>
      </c:catAx>
      <c:valAx>
        <c:axId val="276435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6435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{7ABB45CC-3A2B-48E2-8472-8C8768DFB755}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{D4E461AA-46FE-4613-B224-D2881FA37015}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{715A2FF3-A281-41E1-ABEB-FCA199951A2B}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{DFB40647-3755-4323-BDAA-748840A91EEB}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{8E84A3F9-A50D-4F0C-A94C-7FB15C0098C7}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50.5</c:v>
                </c:pt>
              </c:numCache>
            </c:numRef>
          </c:xVal>
          <c:yVal>
            <c:numRef>
              <c:f>公会計指標分析・財政指標組合せ分析表!$K$51:$O$51</c:f>
              <c:numCache>
                <c:formatCode>#,##0.0;"▲ "#,##0.0</c:formatCode>
                <c:ptCount val="5"/>
                <c:pt idx="3">
                  <c:v>3</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{5FFC8E59-ACDF-4FAA-BFB6-D5B736458DF1}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{AA2509AF-8592-4AE0-A2DE-B57CAFF031EE}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{420AE0EB-3439-4181-92D7-648E2AA7A8DB}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{FD71D5C9-E842-4C45-BF10-EC10FEA3B77D}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{A4C95848-E96E-448F-B383-0B6596D8467F}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numCache>
            </c:numRef>
          </c:xVal>
          <c:yVal>
            <c:numRef>
              <c:f>公会計指標分析・財政指標組合せ分析表!$K$55:$O$55</c:f>
              <c:numCache>
                <c:formatCode>#,##0.0;"▲ "#,##0.0</c:formatCode>
                <c:ptCount val="5"/>
                <c:pt idx="3">
                  <c:v>0.8</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26350824"/>
        <c:axId val="326350432"/>
      </c:scatterChart>
      <c:valAx>
        <c:axId val="326350824"/>
        <c:scaling>
          <c:orientation val="minMax"/>
          <c:max val="56.7"/>
          <c:min val="50.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6350432"/>
        <c:crosses val="autoZero"/>
        <c:crossBetween val="midCat"/>
      </c:valAx>
      <c:valAx>
        <c:axId val="326350432"/>
        <c:scaling>
          <c:orientation val="minMax"/>
          <c:max val="3.4"/>
          <c:min val="0.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6350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{30FD4717-1C4D-4C04-8265-D8C29C0267CB}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{AE63743C-961B-48D7-A08A-1FEE102DFBE3}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{5654745B-84AB-4494-970E-F61301829F66}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{1F822BDB-F321-42AA-A4E3-E394ADBAE844}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{4605DA66-148C-461D-842B-66A5154C9147}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9.3000000000000007</c:v>
                </c:pt>
                <c:pt idx="1">
                  <c:v>8.6</c:v>
                </c:pt>
                <c:pt idx="2">
                  <c:v>7.5</c:v>
                </c:pt>
                <c:pt idx="3">
                  <c:v>6.4</c:v>
                </c:pt>
                <c:pt idx="4">
                  <c:v>5.3</c:v>
                </c:pt>
              </c:numCache>
            </c:numRef>
          </c:xVal>
          <c:yVal>
            <c:numRef>
              <c:f>公会計指標分析・財政指標組合せ分析表!$K$73:$O$73</c:f>
              <c:numCache>
                <c:formatCode>#,##0.0;"▲ "#,##0.0</c:formatCode>
                <c:ptCount val="5"/>
                <c:pt idx="0">
                  <c:v>53.1</c:v>
                </c:pt>
                <c:pt idx="1">
                  <c:v>37.6</c:v>
                </c:pt>
                <c:pt idx="2">
                  <c:v>23.2</c:v>
                </c:pt>
                <c:pt idx="3">
                  <c:v>3</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{BF493C3F-5078-4967-AD78-3D531E68178A}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{F21B9636-E196-41AE-ADD0-50FFB2AE78D8}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{0D373C38-1A0F-4FE4-BEEC-6096726BC2BC}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{77A27F1B-309C-44B0-B000-C775D753C041}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{FCBDAEFB-6D9C-4E4B-8747-A10857236D77}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8.1</c:v>
                </c:pt>
                <c:pt idx="4">
                  <c:v>8.6</c:v>
                </c:pt>
              </c:numCache>
            </c:numRef>
          </c:xVal>
          <c:yVal>
            <c:numRef>
              <c:f>公会計指標分析・財政指標組合せ分析表!$K$77:$O$77</c:f>
              <c:numCache>
                <c:formatCode>#,##0.0;"▲ "#,##0.0</c:formatCode>
                <c:ptCount val="5"/>
                <c:pt idx="0">
                  <c:v>28.4</c:v>
                </c:pt>
                <c:pt idx="1">
                  <c:v>20.5</c:v>
                </c:pt>
                <c:pt idx="2">
                  <c:v>17.899999999999999</c:v>
                </c:pt>
                <c:pt idx="3">
                  <c:v>0.8</c:v>
                </c:pt>
                <c:pt idx="4">
                  <c:v>25.4</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76435896"/>
        <c:axId val="276436680"/>
      </c:scatterChart>
      <c:valAx>
        <c:axId val="276435896"/>
        <c:scaling>
          <c:orientation val="minMax"/>
          <c:max val="11.9"/>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6436680"/>
        <c:crosses val="autoZero"/>
        <c:crossBetween val="midCat"/>
      </c:valAx>
      <c:valAx>
        <c:axId val="276436680"/>
        <c:scaling>
          <c:orientation val="minMax"/>
          <c:max val="6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6435896"/>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公債費比率の分子は減少傾向にある。その主な要因として地方債の償還に係る額が減少している。公営企業の元利償還金に対する繰出金のうち平成</a:t>
          </a:r>
          <a:r>
            <a:rPr kumimoji="1" lang="ja-JP" altLang="en-US" sz="110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年度から開始した浄化槽の地方債の据置期間が終了し、元金の償還が開始されているため繰出金が徐々に増加していくものと予見される。</a:t>
          </a:r>
          <a:r>
            <a:rPr lang="ja-JP" altLang="en-US" sz="1100" b="0" i="0" u="none" strike="noStrike" baseline="0" smtClean="0">
              <a:solidFill>
                <a:schemeClr val="dk1"/>
              </a:solidFill>
              <a:latin typeface="+mn-lt"/>
              <a:ea typeface="+mn-ea"/>
              <a:cs typeface="+mn-cs"/>
            </a:rPr>
            <a:t>、世代間の負担の公平化と公債費負担の中長期的な平準化の観点から</a:t>
          </a:r>
          <a:r>
            <a:rPr kumimoji="1" lang="ja-JP" altLang="ja-JP" sz="1100">
              <a:solidFill>
                <a:schemeClr val="dk1"/>
              </a:solidFill>
              <a:effectLst/>
              <a:latin typeface="+mn-lt"/>
              <a:ea typeface="+mn-ea"/>
              <a:cs typeface="+mn-cs"/>
            </a:rPr>
            <a:t>、</a:t>
          </a:r>
          <a:r>
            <a:rPr lang="ja-JP" altLang="en-US" sz="1100" b="0" i="0" u="none" strike="noStrike" baseline="0" smtClean="0">
              <a:solidFill>
                <a:schemeClr val="dk1"/>
              </a:solidFill>
              <a:latin typeface="+mn-lt"/>
              <a:ea typeface="+mn-ea"/>
              <a:cs typeface="+mn-cs"/>
            </a:rPr>
            <a:t>、緊急度・住民ニーズを的確に把握した事業の選択により</a:t>
          </a:r>
          <a:r>
            <a:rPr kumimoji="1" lang="ja-JP" altLang="ja-JP" sz="1100">
              <a:solidFill>
                <a:schemeClr val="dk1"/>
              </a:solidFill>
              <a:effectLst/>
              <a:latin typeface="+mn-lt"/>
              <a:ea typeface="+mn-ea"/>
              <a:cs typeface="+mn-cs"/>
            </a:rPr>
            <a:t>地方債の発行を抑えることで公債費負担を抑制する。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将来負担比率の分子は減少傾向にある。その主な要因として公営企業</a:t>
          </a:r>
          <a:r>
            <a:rPr kumimoji="1" lang="ja-JP" altLang="en-US" sz="1100">
              <a:solidFill>
                <a:schemeClr val="dk1"/>
              </a:solidFill>
              <a:effectLst/>
              <a:latin typeface="+mn-lt"/>
              <a:ea typeface="+mn-ea"/>
              <a:cs typeface="+mn-cs"/>
            </a:rPr>
            <a:t>債繰入金及び</a:t>
          </a:r>
          <a:r>
            <a:rPr kumimoji="1" lang="ja-JP" altLang="ja-JP" sz="1100">
              <a:solidFill>
                <a:schemeClr val="dk1"/>
              </a:solidFill>
              <a:effectLst/>
              <a:latin typeface="+mn-lt"/>
              <a:ea typeface="+mn-ea"/>
              <a:cs typeface="+mn-cs"/>
            </a:rPr>
            <a:t>一部事務組合が起債した地方債の償還に係る負担金</a:t>
          </a:r>
          <a:r>
            <a:rPr kumimoji="1" lang="ja-JP" altLang="en-US" sz="1100">
              <a:solidFill>
                <a:schemeClr val="dk1"/>
              </a:solidFill>
              <a:effectLst/>
              <a:latin typeface="+mn-lt"/>
              <a:ea typeface="+mn-ea"/>
              <a:cs typeface="+mn-cs"/>
            </a:rPr>
            <a:t>、退職手当負担見込額</a:t>
          </a:r>
          <a:r>
            <a:rPr kumimoji="1" lang="ja-JP" altLang="ja-JP" sz="1100">
              <a:solidFill>
                <a:schemeClr val="dk1"/>
              </a:solidFill>
              <a:effectLst/>
              <a:latin typeface="+mn-lt"/>
              <a:ea typeface="+mn-ea"/>
              <a:cs typeface="+mn-cs"/>
            </a:rPr>
            <a:t>が減少している。充当可能財源は、歳計剰余金の処分等による基金の積立及び臨時財政対策債の</a:t>
          </a:r>
          <a:r>
            <a:rPr kumimoji="1" lang="ja-JP" altLang="en-US" sz="1100">
              <a:solidFill>
                <a:schemeClr val="dk1"/>
              </a:solidFill>
              <a:effectLst/>
              <a:latin typeface="+mn-lt"/>
              <a:ea typeface="+mn-ea"/>
              <a:cs typeface="+mn-cs"/>
            </a:rPr>
            <a:t>算入</a:t>
          </a:r>
          <a:r>
            <a:rPr kumimoji="1" lang="ja-JP" altLang="ja-JP" sz="1100">
              <a:solidFill>
                <a:schemeClr val="dk1"/>
              </a:solidFill>
              <a:effectLst/>
              <a:latin typeface="+mn-lt"/>
              <a:ea typeface="+mn-ea"/>
              <a:cs typeface="+mn-cs"/>
            </a:rPr>
            <a:t>に伴う基準財政需要額の増により増加傾向にある。</a:t>
          </a:r>
          <a:r>
            <a:rPr kumimoji="1" lang="ja-JP" altLang="en-US" sz="1100">
              <a:solidFill>
                <a:schemeClr val="dk1"/>
              </a:solidFill>
              <a:effectLst/>
              <a:latin typeface="+mn-lt"/>
              <a:ea typeface="+mn-ea"/>
              <a:cs typeface="+mn-cs"/>
            </a:rPr>
            <a:t>長期的な視点では</a:t>
          </a:r>
          <a:r>
            <a:rPr kumimoji="1" lang="ja-JP" altLang="ja-JP" sz="1100">
              <a:solidFill>
                <a:schemeClr val="dk1"/>
              </a:solidFill>
              <a:effectLst/>
              <a:latin typeface="+mn-lt"/>
              <a:ea typeface="+mn-ea"/>
              <a:cs typeface="+mn-cs"/>
            </a:rPr>
            <a:t>老朽化した公共施設の維持管理費、</a:t>
          </a:r>
          <a:r>
            <a:rPr kumimoji="1" lang="ja-JP" altLang="en-US" sz="1100">
              <a:solidFill>
                <a:schemeClr val="dk1"/>
              </a:solidFill>
              <a:effectLst/>
              <a:latin typeface="+mn-lt"/>
              <a:ea typeface="+mn-ea"/>
              <a:cs typeface="+mn-cs"/>
            </a:rPr>
            <a:t>更新</a:t>
          </a:r>
          <a:r>
            <a:rPr kumimoji="1" lang="ja-JP" altLang="ja-JP" sz="1100">
              <a:solidFill>
                <a:schemeClr val="dk1"/>
              </a:solidFill>
              <a:effectLst/>
              <a:latin typeface="+mn-lt"/>
              <a:ea typeface="+mn-ea"/>
              <a:cs typeface="+mn-cs"/>
            </a:rPr>
            <a:t>費用</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の歳出圧力が強ま</a:t>
          </a:r>
          <a:r>
            <a:rPr kumimoji="1" lang="ja-JP" altLang="en-US" sz="1100">
              <a:solidFill>
                <a:schemeClr val="dk1"/>
              </a:solidFill>
              <a:effectLst/>
              <a:latin typeface="+mn-lt"/>
              <a:ea typeface="+mn-ea"/>
              <a:cs typeface="+mn-cs"/>
            </a:rPr>
            <a:t>り基金取り崩しによる</a:t>
          </a:r>
          <a:r>
            <a:rPr kumimoji="1" lang="ja-JP" altLang="ja-JP" sz="1100">
              <a:solidFill>
                <a:schemeClr val="dk1"/>
              </a:solidFill>
              <a:effectLst/>
              <a:latin typeface="+mn-lt"/>
              <a:ea typeface="+mn-ea"/>
              <a:cs typeface="+mn-cs"/>
            </a:rPr>
            <a:t>充当可能財源が減少し、将来負担比率の分子が増加する可能性はあるが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総合計画に基づき、計画的な積立の履行と新規事業は町民の視点で改めて事業の必要性を考え、事業期間の延長が可能なものは年次計画の再検討をして、地方債の発行を抑えることで将来負担を抑制する。</a:t>
          </a:r>
          <a:endParaRPr kumimoji="1" lang="ja-JP" alt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千葉県長柄町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7,254
7,181
47.11
4,163,470
3,995,215
116,839
2,538,946
3,261,707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4" name="正方形/長方形 23"/>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2" name="テキスト ボックス 31"/>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3" name="テキスト ボックス 32"/>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4" name="テキスト ボックス 33"/>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5" name="テキスト ボックス 34"/>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有形固定資産減価償却率は、類似団体平均と比較して低い水準にあるが、今後大規模改修や建替え時期が集中することが見込まれているため、更新費用の平準化等に努める。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1" name="テキスト ボックス 50"/>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3" name="テキスト ボックス 52"/>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5" name="テキスト ボックス 54"/>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7" name="テキスト ボックス 56"/>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9" name="テキスト ボックス 58"/>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1" name="テキスト ボックス 60"/>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3" name="テキスト ボックス 62"/>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5" name="テキスト ボックス 64"/>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67" name="直線コネクタ 66"/>
        <xdr:cNvCxnSpPr/>
      </xdr:nvCxnSpPr>
      <xdr:spPr>
        <a:xfrm flipV="1">
          <a:off x="4760595" y="546807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68" name="有形固定資産減価償却率最小値テキスト"/>
        <xdr:cNvSpPr txBox="1"/>
      </xdr:nvSpPr>
      <xdr:spPr>
        <a:xfrm>
          <a:off x="48133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69" name="直線コネクタ 68"/>
        <xdr:cNvCxnSpPr/>
      </xdr:nvCxnSpPr>
      <xdr:spPr>
        <a:xfrm>
          <a:off x="4673600" y="67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70" name="有形固定資産減価償却率最大値テキスト"/>
        <xdr:cNvSpPr txBox="1"/>
      </xdr:nvSpPr>
      <xdr:spPr>
        <a:xfrm>
          <a:off x="4813300" y="524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1" name="直線コネクタ 70"/>
        <xdr:cNvCxnSpPr/>
      </xdr:nvCxnSpPr>
      <xdr:spPr>
        <a:xfrm>
          <a:off x="4673600" y="546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2" name="有形固定資産減価償却率平均値テキスト"/>
        <xdr:cNvSpPr txBox="1"/>
      </xdr:nvSpPr>
      <xdr:spPr>
        <a:xfrm>
          <a:off x="4813300" y="6265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3" name="フローチャート : 判断 72"/>
        <xdr:cNvSpPr/>
      </xdr:nvSpPr>
      <xdr:spPr>
        <a:xfrm>
          <a:off x="4711700" y="628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157117</xdr:rowOff>
    </xdr:from>
    <xdr:to>
      <xdr:col>3</xdr:col>
      <xdr:colOff>511175</xdr:colOff>
      <xdr:row>32</xdr:row>
      <xdr:rowOff>87267</xdr:rowOff>
    </xdr:to>
    <xdr:sp macro="" textlink="">
      <xdr:nvSpPr>
        <xdr:cNvPr id="74" name="フローチャート : 判断 73"/>
        <xdr:cNvSpPr/>
      </xdr:nvSpPr>
      <xdr:spPr>
        <a:xfrm>
          <a:off x="4000500" y="625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161472</xdr:rowOff>
    </xdr:from>
    <xdr:to>
      <xdr:col>3</xdr:col>
      <xdr:colOff>511175</xdr:colOff>
      <xdr:row>33</xdr:row>
      <xdr:rowOff>91622</xdr:rowOff>
    </xdr:to>
    <xdr:sp macro="" textlink="">
      <xdr:nvSpPr>
        <xdr:cNvPr id="80" name="円/楕円 79"/>
        <xdr:cNvSpPr/>
      </xdr:nvSpPr>
      <xdr:spPr>
        <a:xfrm>
          <a:off x="4000500" y="642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103794</xdr:rowOff>
    </xdr:from>
    <xdr:ext cx="405111" cy="259045"/>
    <xdr:sp macro="" textlink="">
      <xdr:nvSpPr>
        <xdr:cNvPr id="81" name="n_1aveValue有形固定資産減価償却率"/>
        <xdr:cNvSpPr txBox="1"/>
      </xdr:nvSpPr>
      <xdr:spPr>
        <a:xfrm>
          <a:off x="3836043" y="602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82749</xdr:rowOff>
    </xdr:from>
    <xdr:ext cx="405111" cy="259045"/>
    <xdr:sp macro="" textlink="">
      <xdr:nvSpPr>
        <xdr:cNvPr id="82" name="n_1mainValue有形固定資産減価償却率"/>
        <xdr:cNvSpPr txBox="1"/>
      </xdr:nvSpPr>
      <xdr:spPr>
        <a:xfrm>
          <a:off x="3836043" y="65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7,254
7,181
47.11
4,163,470
3,995,215
116,839
2,538,946
3,261,707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77978</xdr:rowOff>
    </xdr:from>
    <xdr:to>
      <xdr:col>5</xdr:col>
      <xdr:colOff>409575</xdr:colOff>
      <xdr:row>40</xdr:row>
      <xdr:rowOff>8128</xdr:rowOff>
    </xdr:to>
    <xdr:sp macro="" textlink="">
      <xdr:nvSpPr>
        <xdr:cNvPr id="62" name="フローチャート : 判断 61"/>
        <xdr:cNvSpPr/>
      </xdr:nvSpPr>
      <xdr:spPr>
        <a:xfrm>
          <a:off x="3746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87122</xdr:rowOff>
    </xdr:from>
    <xdr:to>
      <xdr:col>5</xdr:col>
      <xdr:colOff>409575</xdr:colOff>
      <xdr:row>42</xdr:row>
      <xdr:rowOff>17272</xdr:rowOff>
    </xdr:to>
    <xdr:sp macro="" textlink="">
      <xdr:nvSpPr>
        <xdr:cNvPr id="68" name="円/楕円 67"/>
        <xdr:cNvSpPr/>
      </xdr:nvSpPr>
      <xdr:spPr>
        <a:xfrm>
          <a:off x="3746500" y="71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24655</xdr:rowOff>
    </xdr:from>
    <xdr:ext cx="405111" cy="259045"/>
    <xdr:sp macro="" textlink="">
      <xdr:nvSpPr>
        <xdr:cNvPr id="69" name="n_1aveValue【道路】&#10;有形固定資産減価償却率"/>
        <xdr:cNvSpPr txBox="1"/>
      </xdr:nvSpPr>
      <xdr:spPr>
        <a:xfrm>
          <a:off x="3582043" y="653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8399</xdr:rowOff>
    </xdr:from>
    <xdr:ext cx="405111" cy="259045"/>
    <xdr:sp macro="" textlink="">
      <xdr:nvSpPr>
        <xdr:cNvPr id="70" name="n_1mainValue【道路】&#10;有形固定資産減価償却率"/>
        <xdr:cNvSpPr txBox="1"/>
      </xdr:nvSpPr>
      <xdr:spPr>
        <a:xfrm>
          <a:off x="3582043" y="720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4" name="直線コネクタ 93"/>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5"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6" name="直線コネクタ 95"/>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97"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98" name="直線コネクタ 97"/>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128890</xdr:rowOff>
    </xdr:from>
    <xdr:ext cx="534377" cy="259045"/>
    <xdr:sp macro="" textlink="">
      <xdr:nvSpPr>
        <xdr:cNvPr id="99" name="【道路】&#10;一人当たり延長平均値テキスト"/>
        <xdr:cNvSpPr txBox="1"/>
      </xdr:nvSpPr>
      <xdr:spPr>
        <a:xfrm>
          <a:off x="10566400" y="6472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0" name="フローチャート : 判断 99"/>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104686</xdr:rowOff>
    </xdr:from>
    <xdr:to>
      <xdr:col>14</xdr:col>
      <xdr:colOff>79375</xdr:colOff>
      <xdr:row>39</xdr:row>
      <xdr:rowOff>34836</xdr:rowOff>
    </xdr:to>
    <xdr:sp macro="" textlink="">
      <xdr:nvSpPr>
        <xdr:cNvPr id="101" name="フローチャート : 判断 100"/>
        <xdr:cNvSpPr/>
      </xdr:nvSpPr>
      <xdr:spPr>
        <a:xfrm>
          <a:off x="9588500" y="661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97580</xdr:rowOff>
    </xdr:from>
    <xdr:to>
      <xdr:col>14</xdr:col>
      <xdr:colOff>79375</xdr:colOff>
      <xdr:row>38</xdr:row>
      <xdr:rowOff>27730</xdr:rowOff>
    </xdr:to>
    <xdr:sp macro="" textlink="">
      <xdr:nvSpPr>
        <xdr:cNvPr id="107" name="円/楕円 106"/>
        <xdr:cNvSpPr/>
      </xdr:nvSpPr>
      <xdr:spPr>
        <a:xfrm>
          <a:off x="9588500" y="64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25963</xdr:rowOff>
    </xdr:from>
    <xdr:ext cx="534377" cy="259045"/>
    <xdr:sp macro="" textlink="">
      <xdr:nvSpPr>
        <xdr:cNvPr id="108" name="n_1aveValue【道路】&#10;一人当たり延長"/>
        <xdr:cNvSpPr txBox="1"/>
      </xdr:nvSpPr>
      <xdr:spPr>
        <a:xfrm>
          <a:off x="9359410" y="671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29.838</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44257</xdr:rowOff>
    </xdr:from>
    <xdr:ext cx="534377" cy="259045"/>
    <xdr:sp macro="" textlink="">
      <xdr:nvSpPr>
        <xdr:cNvPr id="109" name="n_1mainValue【道路】&#10;一人当たり延長"/>
        <xdr:cNvSpPr txBox="1"/>
      </xdr:nvSpPr>
      <xdr:spPr>
        <a:xfrm>
          <a:off x="9359410" y="621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36" name="直線コネクタ 135"/>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37" name="【橋りょう・トンネル】&#10;有形固定資産減価償却率最小値テキスト"/>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38" name="直線コネクタ 137"/>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39" name="【橋りょう・トンネル】&#10;有形固定資産減価償却率最大値テキスト"/>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0" name="直線コネクタ 139"/>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77850</xdr:rowOff>
    </xdr:from>
    <xdr:ext cx="405111" cy="259045"/>
    <xdr:sp macro="" textlink="">
      <xdr:nvSpPr>
        <xdr:cNvPr id="141" name="【橋りょう・トンネル】&#10;有形固定資産減価償却率平均値テキスト"/>
        <xdr:cNvSpPr txBox="1"/>
      </xdr:nvSpPr>
      <xdr:spPr>
        <a:xfrm>
          <a:off x="47244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2" name="フローチャート : 判断 141"/>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58601</xdr:rowOff>
    </xdr:from>
    <xdr:to>
      <xdr:col>5</xdr:col>
      <xdr:colOff>409575</xdr:colOff>
      <xdr:row>61</xdr:row>
      <xdr:rowOff>160201</xdr:rowOff>
    </xdr:to>
    <xdr:sp macro="" textlink="">
      <xdr:nvSpPr>
        <xdr:cNvPr id="143" name="フローチャート : 判断 142"/>
        <xdr:cNvSpPr/>
      </xdr:nvSpPr>
      <xdr:spPr>
        <a:xfrm>
          <a:off x="3746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34109</xdr:rowOff>
    </xdr:from>
    <xdr:to>
      <xdr:col>5</xdr:col>
      <xdr:colOff>409575</xdr:colOff>
      <xdr:row>60</xdr:row>
      <xdr:rowOff>135709</xdr:rowOff>
    </xdr:to>
    <xdr:sp macro="" textlink="">
      <xdr:nvSpPr>
        <xdr:cNvPr id="149" name="円/楕円 148"/>
        <xdr:cNvSpPr/>
      </xdr:nvSpPr>
      <xdr:spPr>
        <a:xfrm>
          <a:off x="3746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151328</xdr:rowOff>
    </xdr:from>
    <xdr:ext cx="405111" cy="259045"/>
    <xdr:sp macro="" textlink="">
      <xdr:nvSpPr>
        <xdr:cNvPr id="150" name="n_1aveValue【橋りょう・トンネル】&#10;有形固定資産減価償却率"/>
        <xdr:cNvSpPr txBox="1"/>
      </xdr:nvSpPr>
      <xdr:spPr>
        <a:xfrm>
          <a:off x="3582043"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152236</xdr:rowOff>
    </xdr:from>
    <xdr:ext cx="405111" cy="259045"/>
    <xdr:sp macro="" textlink="">
      <xdr:nvSpPr>
        <xdr:cNvPr id="151" name="n_1mainValue【橋りょう・トンネル】&#10;有形固定資産減価償却率"/>
        <xdr:cNvSpPr txBox="1"/>
      </xdr:nvSpPr>
      <xdr:spPr>
        <a:xfrm>
          <a:off x="3582043"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75" name="直線コネクタ 174"/>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76" name="【橋りょう・トンネル】&#10;一人当たり有形固定資産（償却資産）額最小値テキスト"/>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77" name="直線コネクタ 176"/>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78" name="【橋りょう・トンネル】&#10;一人当たり有形固定資産（償却資産）額最大値テキスト"/>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79" name="直線コネクタ 178"/>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94015</xdr:rowOff>
    </xdr:from>
    <xdr:ext cx="599010" cy="259045"/>
    <xdr:sp macro="" textlink="">
      <xdr:nvSpPr>
        <xdr:cNvPr id="180" name="【橋りょう・トンネル】&#10;一人当たり有形固定資産（償却資産）額平均値テキスト"/>
        <xdr:cNvSpPr txBox="1"/>
      </xdr:nvSpPr>
      <xdr:spPr>
        <a:xfrm>
          <a:off x="10566400" y="10552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81" name="フローチャート : 判断 180"/>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142573</xdr:rowOff>
    </xdr:from>
    <xdr:to>
      <xdr:col>14</xdr:col>
      <xdr:colOff>79375</xdr:colOff>
      <xdr:row>62</xdr:row>
      <xdr:rowOff>72723</xdr:rowOff>
    </xdr:to>
    <xdr:sp macro="" textlink="">
      <xdr:nvSpPr>
        <xdr:cNvPr id="182" name="フローチャート : 判断 181"/>
        <xdr:cNvSpPr/>
      </xdr:nvSpPr>
      <xdr:spPr>
        <a:xfrm>
          <a:off x="9588500" y="10601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102984</xdr:rowOff>
    </xdr:from>
    <xdr:to>
      <xdr:col>14</xdr:col>
      <xdr:colOff>79375</xdr:colOff>
      <xdr:row>64</xdr:row>
      <xdr:rowOff>33134</xdr:rowOff>
    </xdr:to>
    <xdr:sp macro="" textlink="">
      <xdr:nvSpPr>
        <xdr:cNvPr id="188" name="円/楕円 187"/>
        <xdr:cNvSpPr/>
      </xdr:nvSpPr>
      <xdr:spPr>
        <a:xfrm>
          <a:off x="9588500" y="109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89250</xdr:rowOff>
    </xdr:from>
    <xdr:ext cx="599010" cy="259045"/>
    <xdr:sp macro="" textlink="">
      <xdr:nvSpPr>
        <xdr:cNvPr id="189" name="n_1aveValue【橋りょう・トンネル】&#10;一人当たり有形固定資産（償却資産）額"/>
        <xdr:cNvSpPr txBox="1"/>
      </xdr:nvSpPr>
      <xdr:spPr>
        <a:xfrm>
          <a:off x="9327094" y="1037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521,230</a:t>
          </a:r>
          <a:endParaRPr kumimoji="1" lang="ja-JP" altLang="en-US" sz="1000" b="1">
            <a:solidFill>
              <a:srgbClr val="000080"/>
            </a:solidFill>
            <a:latin typeface="ＭＳ Ｐゴシック"/>
          </a:endParaRPr>
        </a:p>
      </xdr:txBody>
    </xdr:sp>
    <xdr:clientData/>
  </xdr:oneCellAnchor>
  <xdr:oneCellAnchor>
    <xdr:from>
      <xdr:col>13</xdr:col>
      <xdr:colOff>402169</xdr:colOff>
      <xdr:row>64</xdr:row>
      <xdr:rowOff>24261</xdr:rowOff>
    </xdr:from>
    <xdr:ext cx="599010" cy="259045"/>
    <xdr:sp macro="" textlink="">
      <xdr:nvSpPr>
        <xdr:cNvPr id="190" name="n_1mainValue【橋りょう・トンネル】&#10;一人当たり有形固定資産（償却資産）額"/>
        <xdr:cNvSpPr txBox="1"/>
      </xdr:nvSpPr>
      <xdr:spPr>
        <a:xfrm>
          <a:off x="9327094" y="1099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123,183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13" name="直線コネクタ 212"/>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14" name="【公営住宅】&#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15" name="直線コネクタ 214"/>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16" name="【公営住宅】&#10;有形固定資産減価償却率最大値テキスト"/>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17" name="直線コネクタ 216"/>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64025</xdr:rowOff>
    </xdr:from>
    <xdr:ext cx="405111" cy="259045"/>
    <xdr:sp macro="" textlink="">
      <xdr:nvSpPr>
        <xdr:cNvPr id="218" name="【公営住宅】&#10;有形固定資産減価償却率平均値テキスト"/>
        <xdr:cNvSpPr txBox="1"/>
      </xdr:nvSpPr>
      <xdr:spPr>
        <a:xfrm>
          <a:off x="4724400" y="14122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19" name="フローチャート : 判断 218"/>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87885</xdr:rowOff>
    </xdr:from>
    <xdr:to>
      <xdr:col>5</xdr:col>
      <xdr:colOff>409575</xdr:colOff>
      <xdr:row>84</xdr:row>
      <xdr:rowOff>18035</xdr:rowOff>
    </xdr:to>
    <xdr:sp macro="" textlink="">
      <xdr:nvSpPr>
        <xdr:cNvPr id="220" name="フローチャート : 判断 219"/>
        <xdr:cNvSpPr/>
      </xdr:nvSpPr>
      <xdr:spPr>
        <a:xfrm>
          <a:off x="3746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133604</xdr:rowOff>
    </xdr:from>
    <xdr:to>
      <xdr:col>5</xdr:col>
      <xdr:colOff>409575</xdr:colOff>
      <xdr:row>81</xdr:row>
      <xdr:rowOff>63754</xdr:rowOff>
    </xdr:to>
    <xdr:sp macro="" textlink="">
      <xdr:nvSpPr>
        <xdr:cNvPr id="226" name="円/楕円 225"/>
        <xdr:cNvSpPr/>
      </xdr:nvSpPr>
      <xdr:spPr>
        <a:xfrm>
          <a:off x="3746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9162</xdr:rowOff>
    </xdr:from>
    <xdr:ext cx="405111" cy="259045"/>
    <xdr:sp macro="" textlink="">
      <xdr:nvSpPr>
        <xdr:cNvPr id="227" name="n_1aveValue【公営住宅】&#10;有形固定資産減価償却率"/>
        <xdr:cNvSpPr txBox="1"/>
      </xdr:nvSpPr>
      <xdr:spPr>
        <a:xfrm>
          <a:off x="3582043" y="1441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80281</xdr:rowOff>
    </xdr:from>
    <xdr:ext cx="405111" cy="259045"/>
    <xdr:sp macro="" textlink="">
      <xdr:nvSpPr>
        <xdr:cNvPr id="228" name="n_1mainValue【公営住宅】&#10;有形固定資産減価償却率"/>
        <xdr:cNvSpPr txBox="1"/>
      </xdr:nvSpPr>
      <xdr:spPr>
        <a:xfrm>
          <a:off x="3582043"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9" name="直線コネクタ 23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0" name="テキスト ボックス 23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1" name="直線コネクタ 24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2" name="テキスト ボックス 24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3" name="直線コネクタ 24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4" name="テキスト ボックス 24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5" name="直線コネクタ 24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6" name="テキスト ボックス 24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7" name="直線コネクタ 24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8" name="テキスト ボックス 24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9" name="直線コネクタ 24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0" name="テキスト ボックス 24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6096</xdr:rowOff>
    </xdr:from>
    <xdr:to>
      <xdr:col>15</xdr:col>
      <xdr:colOff>180340</xdr:colOff>
      <xdr:row>86</xdr:row>
      <xdr:rowOff>52795</xdr:rowOff>
    </xdr:to>
    <xdr:cxnSp macro="">
      <xdr:nvCxnSpPr>
        <xdr:cNvPr id="254" name="直線コネクタ 253"/>
        <xdr:cNvCxnSpPr/>
      </xdr:nvCxnSpPr>
      <xdr:spPr>
        <a:xfrm flipV="1">
          <a:off x="10476865" y="13207746"/>
          <a:ext cx="0" cy="15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56622</xdr:rowOff>
    </xdr:from>
    <xdr:ext cx="469744" cy="259045"/>
    <xdr:sp macro="" textlink="">
      <xdr:nvSpPr>
        <xdr:cNvPr id="255" name="【公営住宅】&#10;一人当たり面積最小値テキスト"/>
        <xdr:cNvSpPr txBox="1"/>
      </xdr:nvSpPr>
      <xdr:spPr>
        <a:xfrm>
          <a:off x="10566400" y="1480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86</xdr:row>
      <xdr:rowOff>52795</xdr:rowOff>
    </xdr:from>
    <xdr:to>
      <xdr:col>15</xdr:col>
      <xdr:colOff>269875</xdr:colOff>
      <xdr:row>86</xdr:row>
      <xdr:rowOff>52795</xdr:rowOff>
    </xdr:to>
    <xdr:cxnSp macro="">
      <xdr:nvCxnSpPr>
        <xdr:cNvPr id="256" name="直線コネクタ 255"/>
        <xdr:cNvCxnSpPr/>
      </xdr:nvCxnSpPr>
      <xdr:spPr>
        <a:xfrm>
          <a:off x="10388600" y="1479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124223</xdr:rowOff>
    </xdr:from>
    <xdr:ext cx="469744" cy="259045"/>
    <xdr:sp macro="" textlink="">
      <xdr:nvSpPr>
        <xdr:cNvPr id="257" name="【公営住宅】&#10;一人当たり面積最大値テキスト"/>
        <xdr:cNvSpPr txBox="1"/>
      </xdr:nvSpPr>
      <xdr:spPr>
        <a:xfrm>
          <a:off x="10566400" y="129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77</xdr:row>
      <xdr:rowOff>6096</xdr:rowOff>
    </xdr:from>
    <xdr:to>
      <xdr:col>15</xdr:col>
      <xdr:colOff>269875</xdr:colOff>
      <xdr:row>77</xdr:row>
      <xdr:rowOff>6096</xdr:rowOff>
    </xdr:to>
    <xdr:cxnSp macro="">
      <xdr:nvCxnSpPr>
        <xdr:cNvPr id="258" name="直線コネクタ 257"/>
        <xdr:cNvCxnSpPr/>
      </xdr:nvCxnSpPr>
      <xdr:spPr>
        <a:xfrm>
          <a:off x="10388600" y="1320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26143</xdr:rowOff>
    </xdr:from>
    <xdr:ext cx="469744" cy="259045"/>
    <xdr:sp macro="" textlink="">
      <xdr:nvSpPr>
        <xdr:cNvPr id="259" name="【公営住宅】&#10;一人当たり面積平均値テキスト"/>
        <xdr:cNvSpPr txBox="1"/>
      </xdr:nvSpPr>
      <xdr:spPr>
        <a:xfrm>
          <a:off x="10566400" y="14427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47716</xdr:rowOff>
    </xdr:from>
    <xdr:to>
      <xdr:col>15</xdr:col>
      <xdr:colOff>231775</xdr:colOff>
      <xdr:row>84</xdr:row>
      <xdr:rowOff>149316</xdr:rowOff>
    </xdr:to>
    <xdr:sp macro="" textlink="">
      <xdr:nvSpPr>
        <xdr:cNvPr id="260" name="フローチャート : 判断 259"/>
        <xdr:cNvSpPr/>
      </xdr:nvSpPr>
      <xdr:spPr>
        <a:xfrm>
          <a:off x="10426700" y="144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13426</xdr:rowOff>
    </xdr:from>
    <xdr:to>
      <xdr:col>14</xdr:col>
      <xdr:colOff>79375</xdr:colOff>
      <xdr:row>84</xdr:row>
      <xdr:rowOff>115026</xdr:rowOff>
    </xdr:to>
    <xdr:sp macro="" textlink="">
      <xdr:nvSpPr>
        <xdr:cNvPr id="261" name="フローチャート : 判断 260"/>
        <xdr:cNvSpPr/>
      </xdr:nvSpPr>
      <xdr:spPr>
        <a:xfrm>
          <a:off x="95885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151566</xdr:rowOff>
    </xdr:from>
    <xdr:to>
      <xdr:col>14</xdr:col>
      <xdr:colOff>79375</xdr:colOff>
      <xdr:row>84</xdr:row>
      <xdr:rowOff>81716</xdr:rowOff>
    </xdr:to>
    <xdr:sp macro="" textlink="">
      <xdr:nvSpPr>
        <xdr:cNvPr id="267" name="円/楕円 266"/>
        <xdr:cNvSpPr/>
      </xdr:nvSpPr>
      <xdr:spPr>
        <a:xfrm>
          <a:off x="9588500" y="1438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106153</xdr:rowOff>
    </xdr:from>
    <xdr:ext cx="469744" cy="259045"/>
    <xdr:sp macro="" textlink="">
      <xdr:nvSpPr>
        <xdr:cNvPr id="268" name="n_1aveValue【公営住宅】&#10;一人当たり面積"/>
        <xdr:cNvSpPr txBox="1"/>
      </xdr:nvSpPr>
      <xdr:spPr>
        <a:xfrm>
          <a:off x="9391727" y="145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98243</xdr:rowOff>
    </xdr:from>
    <xdr:ext cx="469744" cy="259045"/>
    <xdr:sp macro="" textlink="">
      <xdr:nvSpPr>
        <xdr:cNvPr id="269" name="n_1mainValue【公営住宅】&#10;一人当たり面積"/>
        <xdr:cNvSpPr txBox="1"/>
      </xdr:nvSpPr>
      <xdr:spPr>
        <a:xfrm>
          <a:off x="9391727" y="1415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6" name="テキスト ボックス 29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7" name="直線コネクタ 2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8" name="テキスト ボックス 2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9" name="直線コネクタ 2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0" name="テキスト ボックス 2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1" name="直線コネクタ 3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2" name="テキスト ボックス 3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3" name="直線コネクタ 3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4" name="テキスト ボックス 3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5" name="直線コネクタ 3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6" name="テキスト ボックス 30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8" name="テキスト ボックス 3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10" name="直線コネクタ 309"/>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11" name="【認定こども園・幼稚園・保育所】&#10;有形固定資産減価償却率最小値テキスト"/>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12" name="直線コネクタ 311"/>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13"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4" name="直線コネクタ 31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315" name="【認定こども園・幼稚園・保育所】&#10;有形固定資産減価償却率平均値テキスト"/>
        <xdr:cNvSpPr txBox="1"/>
      </xdr:nvSpPr>
      <xdr:spPr>
        <a:xfrm>
          <a:off x="16408400" y="654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316" name="フローチャート : 判断 315"/>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109220</xdr:rowOff>
    </xdr:from>
    <xdr:to>
      <xdr:col>22</xdr:col>
      <xdr:colOff>415925</xdr:colOff>
      <xdr:row>39</xdr:row>
      <xdr:rowOff>39370</xdr:rowOff>
    </xdr:to>
    <xdr:sp macro="" textlink="">
      <xdr:nvSpPr>
        <xdr:cNvPr id="317" name="フローチャート : 判断 316"/>
        <xdr:cNvSpPr/>
      </xdr:nvSpPr>
      <xdr:spPr>
        <a:xfrm>
          <a:off x="15430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103505</xdr:rowOff>
    </xdr:from>
    <xdr:to>
      <xdr:col>22</xdr:col>
      <xdr:colOff>415925</xdr:colOff>
      <xdr:row>42</xdr:row>
      <xdr:rowOff>33655</xdr:rowOff>
    </xdr:to>
    <xdr:sp macro="" textlink="">
      <xdr:nvSpPr>
        <xdr:cNvPr id="323" name="円/楕円 322"/>
        <xdr:cNvSpPr/>
      </xdr:nvSpPr>
      <xdr:spPr>
        <a:xfrm>
          <a:off x="15430500" y="7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55897</xdr:rowOff>
    </xdr:from>
    <xdr:ext cx="405111" cy="259045"/>
    <xdr:sp macro="" textlink="">
      <xdr:nvSpPr>
        <xdr:cNvPr id="324" name="n_1aveValue【認定こども園・幼稚園・保育所】&#10;有形固定資産減価償却率"/>
        <xdr:cNvSpPr txBox="1"/>
      </xdr:nvSpPr>
      <xdr:spPr>
        <a:xfrm>
          <a:off x="15266043" y="639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24782</xdr:rowOff>
    </xdr:from>
    <xdr:ext cx="405111" cy="259045"/>
    <xdr:sp macro="" textlink="">
      <xdr:nvSpPr>
        <xdr:cNvPr id="325" name="n_1mainValue【認定こども園・幼稚園・保育所】&#10;有形固定資産減価償却率"/>
        <xdr:cNvSpPr txBox="1"/>
      </xdr:nvSpPr>
      <xdr:spPr>
        <a:xfrm>
          <a:off x="15266043"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6" name="直線コネクタ 33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7" name="テキスト ボックス 33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8" name="直線コネクタ 33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39" name="テキスト ボックス 33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0" name="直線コネクタ 33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1" name="テキスト ボックス 34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2" name="直線コネクタ 34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3" name="テキスト ボックス 34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4" name="直線コネクタ 34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5" name="テキスト ボックス 34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6" name="直線コネクタ 34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7" name="テキスト ボックス 34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8" name="直線コネクタ 3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9" name="テキスト ボックス 3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152944</xdr:rowOff>
    </xdr:from>
    <xdr:to>
      <xdr:col>32</xdr:col>
      <xdr:colOff>186689</xdr:colOff>
      <xdr:row>41</xdr:row>
      <xdr:rowOff>77833</xdr:rowOff>
    </xdr:to>
    <xdr:cxnSp macro="">
      <xdr:nvCxnSpPr>
        <xdr:cNvPr id="351" name="直線コネクタ 350"/>
        <xdr:cNvCxnSpPr/>
      </xdr:nvCxnSpPr>
      <xdr:spPr>
        <a:xfrm flipV="1">
          <a:off x="22160864" y="5810794"/>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81660</xdr:rowOff>
    </xdr:from>
    <xdr:ext cx="469744" cy="259045"/>
    <xdr:sp macro="" textlink="">
      <xdr:nvSpPr>
        <xdr:cNvPr id="352" name="【認定こども園・幼稚園・保育所】&#10;一人当たり面積最小値テキスト"/>
        <xdr:cNvSpPr txBox="1"/>
      </xdr:nvSpPr>
      <xdr:spPr>
        <a:xfrm>
          <a:off x="2225040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77833</xdr:rowOff>
    </xdr:from>
    <xdr:to>
      <xdr:col>32</xdr:col>
      <xdr:colOff>276225</xdr:colOff>
      <xdr:row>41</xdr:row>
      <xdr:rowOff>77833</xdr:rowOff>
    </xdr:to>
    <xdr:cxnSp macro="">
      <xdr:nvCxnSpPr>
        <xdr:cNvPr id="353" name="直線コネクタ 352"/>
        <xdr:cNvCxnSpPr/>
      </xdr:nvCxnSpPr>
      <xdr:spPr>
        <a:xfrm>
          <a:off x="22072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99621</xdr:rowOff>
    </xdr:from>
    <xdr:ext cx="469744" cy="259045"/>
    <xdr:sp macro="" textlink="">
      <xdr:nvSpPr>
        <xdr:cNvPr id="354" name="【認定こども園・幼稚園・保育所】&#10;一人当たり面積最大値テキスト"/>
        <xdr:cNvSpPr txBox="1"/>
      </xdr:nvSpPr>
      <xdr:spPr>
        <a:xfrm>
          <a:off x="222504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33</xdr:row>
      <xdr:rowOff>152944</xdr:rowOff>
    </xdr:from>
    <xdr:to>
      <xdr:col>32</xdr:col>
      <xdr:colOff>276225</xdr:colOff>
      <xdr:row>33</xdr:row>
      <xdr:rowOff>152944</xdr:rowOff>
    </xdr:to>
    <xdr:cxnSp macro="">
      <xdr:nvCxnSpPr>
        <xdr:cNvPr id="355" name="直線コネクタ 354"/>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85470</xdr:rowOff>
    </xdr:from>
    <xdr:ext cx="469744" cy="259045"/>
    <xdr:sp macro="" textlink="">
      <xdr:nvSpPr>
        <xdr:cNvPr id="356" name="【認定こども園・幼稚園・保育所】&#10;一人当たり面積平均値テキスト"/>
        <xdr:cNvSpPr txBox="1"/>
      </xdr:nvSpPr>
      <xdr:spPr>
        <a:xfrm>
          <a:off x="22250400" y="6257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107043</xdr:rowOff>
    </xdr:from>
    <xdr:to>
      <xdr:col>32</xdr:col>
      <xdr:colOff>238125</xdr:colOff>
      <xdr:row>37</xdr:row>
      <xdr:rowOff>37193</xdr:rowOff>
    </xdr:to>
    <xdr:sp macro="" textlink="">
      <xdr:nvSpPr>
        <xdr:cNvPr id="357" name="フローチャート : 判断 356"/>
        <xdr:cNvSpPr/>
      </xdr:nvSpPr>
      <xdr:spPr>
        <a:xfrm>
          <a:off x="22110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58057</xdr:rowOff>
    </xdr:from>
    <xdr:to>
      <xdr:col>31</xdr:col>
      <xdr:colOff>85725</xdr:colOff>
      <xdr:row>36</xdr:row>
      <xdr:rowOff>159657</xdr:rowOff>
    </xdr:to>
    <xdr:sp macro="" textlink="">
      <xdr:nvSpPr>
        <xdr:cNvPr id="358" name="フローチャート : 判断 357"/>
        <xdr:cNvSpPr/>
      </xdr:nvSpPr>
      <xdr:spPr>
        <a:xfrm>
          <a:off x="21272500" y="62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9" name="テキスト ボックス 3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0" name="テキスト ボックス 3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1" name="テキスト ボックス 3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2" name="テキスト ボックス 3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3" name="テキスト ボックス 3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30299</xdr:rowOff>
    </xdr:from>
    <xdr:to>
      <xdr:col>31</xdr:col>
      <xdr:colOff>85725</xdr:colOff>
      <xdr:row>37</xdr:row>
      <xdr:rowOff>131899</xdr:rowOff>
    </xdr:to>
    <xdr:sp macro="" textlink="">
      <xdr:nvSpPr>
        <xdr:cNvPr id="364" name="円/楕円 363"/>
        <xdr:cNvSpPr/>
      </xdr:nvSpPr>
      <xdr:spPr>
        <a:xfrm>
          <a:off x="21272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4734</xdr:rowOff>
    </xdr:from>
    <xdr:ext cx="469744" cy="259045"/>
    <xdr:sp macro="" textlink="">
      <xdr:nvSpPr>
        <xdr:cNvPr id="365" name="n_1aveValue【認定こども園・幼稚園・保育所】&#10;一人当たり面積"/>
        <xdr:cNvSpPr txBox="1"/>
      </xdr:nvSpPr>
      <xdr:spPr>
        <a:xfrm>
          <a:off x="21075727" y="60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0.310</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123026</xdr:rowOff>
    </xdr:from>
    <xdr:ext cx="469744" cy="259045"/>
    <xdr:sp macro="" textlink="">
      <xdr:nvSpPr>
        <xdr:cNvPr id="366" name="n_1mainValue【認定こども園・幼稚園・保育所】&#10;一人当たり面積"/>
        <xdr:cNvSpPr txBox="1"/>
      </xdr:nvSpPr>
      <xdr:spPr>
        <a:xfrm>
          <a:off x="21075727" y="646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7" name="正方形/長方形 3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8" name="正方形/長方形 3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9" name="正方形/長方形 3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0" name="正方形/長方形 3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1" name="正方形/長方形 3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2" name="正方形/長方形 3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3" name="正方形/長方形 3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4" name="正方形/長方形 3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5" name="テキスト ボックス 3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6" name="直線コネクタ 3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77" name="直線コネクタ 37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78" name="テキスト ボックス 37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9" name="直線コネクタ 37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0" name="テキスト ボックス 37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1" name="直線コネクタ 38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2" name="テキスト ボックス 38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3" name="直線コネクタ 38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4" name="テキスト ボックス 38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5" name="直線コネクタ 38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6" name="テキスト ボックス 38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7" name="直線コネクタ 38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88" name="テキスト ボックス 38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9" name="直線コネクタ 3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0" name="テキスト ボックス 3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392" name="直線コネクタ 391"/>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393"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394" name="直線コネクタ 393"/>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95"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96" name="直線コネクタ 395"/>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397" name="【学校施設】&#10;有形固定資産減価償却率平均値テキスト"/>
        <xdr:cNvSpPr txBox="1"/>
      </xdr:nvSpPr>
      <xdr:spPr>
        <a:xfrm>
          <a:off x="164084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398" name="フローチャート : 判断 397"/>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50437</xdr:rowOff>
    </xdr:from>
    <xdr:to>
      <xdr:col>22</xdr:col>
      <xdr:colOff>415925</xdr:colOff>
      <xdr:row>59</xdr:row>
      <xdr:rowOff>152037</xdr:rowOff>
    </xdr:to>
    <xdr:sp macro="" textlink="">
      <xdr:nvSpPr>
        <xdr:cNvPr id="399" name="フローチャート : 判断 398"/>
        <xdr:cNvSpPr/>
      </xdr:nvSpPr>
      <xdr:spPr>
        <a:xfrm>
          <a:off x="15430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0" name="テキスト ボックス 3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1" name="テキスト ボックス 4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2" name="テキスト ボックス 4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3" name="テキスト ボックス 4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4" name="テキスト ボックス 4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128815</xdr:rowOff>
    </xdr:from>
    <xdr:to>
      <xdr:col>22</xdr:col>
      <xdr:colOff>415925</xdr:colOff>
      <xdr:row>57</xdr:row>
      <xdr:rowOff>58965</xdr:rowOff>
    </xdr:to>
    <xdr:sp macro="" textlink="">
      <xdr:nvSpPr>
        <xdr:cNvPr id="405" name="円/楕円 404"/>
        <xdr:cNvSpPr/>
      </xdr:nvSpPr>
      <xdr:spPr>
        <a:xfrm>
          <a:off x="15430500" y="97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143164</xdr:rowOff>
    </xdr:from>
    <xdr:ext cx="405111" cy="259045"/>
    <xdr:sp macro="" textlink="">
      <xdr:nvSpPr>
        <xdr:cNvPr id="406" name="n_1aveValue【学校施設】&#10;有形固定資産減価償却率"/>
        <xdr:cNvSpPr txBox="1"/>
      </xdr:nvSpPr>
      <xdr:spPr>
        <a:xfrm>
          <a:off x="15266043"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75492</xdr:rowOff>
    </xdr:from>
    <xdr:ext cx="405111" cy="259045"/>
    <xdr:sp macro="" textlink="">
      <xdr:nvSpPr>
        <xdr:cNvPr id="407" name="n_1mainValue【学校施設】&#10;有形固定資産減価償却率"/>
        <xdr:cNvSpPr txBox="1"/>
      </xdr:nvSpPr>
      <xdr:spPr>
        <a:xfrm>
          <a:off x="15266043" y="950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8" name="正方形/長方形 4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9" name="正方形/長方形 4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0" name="正方形/長方形 4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1" name="正方形/長方形 4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2" name="正方形/長方形 4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3" name="正方形/長方形 4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4" name="正方形/長方形 4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5" name="正方形/長方形 4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6" name="テキスト ボックス 4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7" name="直線コネクタ 4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8" name="テキスト ボックス 41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9" name="直線コネクタ 41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0" name="テキスト ボックス 41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1" name="直線コネクタ 42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2" name="テキスト ボックス 42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3" name="直線コネクタ 42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4" name="テキスト ボックス 42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5" name="直線コネクタ 42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6" name="テキスト ボックス 42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7" name="直線コネクタ 4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8" name="テキスト ボックス 4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430" name="直線コネクタ 429"/>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431"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432" name="直線コネクタ 431"/>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433"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434" name="直線コネクタ 433"/>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435" name="【学校施設】&#10;一人当たり面積平均値テキスト"/>
        <xdr:cNvSpPr txBox="1"/>
      </xdr:nvSpPr>
      <xdr:spPr>
        <a:xfrm>
          <a:off x="22250400" y="1025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436" name="フローチャート : 判断 435"/>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148996</xdr:rowOff>
    </xdr:from>
    <xdr:to>
      <xdr:col>31</xdr:col>
      <xdr:colOff>85725</xdr:colOff>
      <xdr:row>60</xdr:row>
      <xdr:rowOff>79146</xdr:rowOff>
    </xdr:to>
    <xdr:sp macro="" textlink="">
      <xdr:nvSpPr>
        <xdr:cNvPr id="437" name="フローチャート : 判断 436"/>
        <xdr:cNvSpPr/>
      </xdr:nvSpPr>
      <xdr:spPr>
        <a:xfrm>
          <a:off x="21272500" y="1026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8" name="テキスト ボックス 4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9" name="テキスト ボックス 4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0" name="テキスト ボックス 4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1" name="テキスト ボックス 4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2" name="テキスト ボックス 4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18237</xdr:rowOff>
    </xdr:from>
    <xdr:to>
      <xdr:col>31</xdr:col>
      <xdr:colOff>85725</xdr:colOff>
      <xdr:row>60</xdr:row>
      <xdr:rowOff>119837</xdr:rowOff>
    </xdr:to>
    <xdr:sp macro="" textlink="">
      <xdr:nvSpPr>
        <xdr:cNvPr id="443" name="円/楕円 442"/>
        <xdr:cNvSpPr/>
      </xdr:nvSpPr>
      <xdr:spPr>
        <a:xfrm>
          <a:off x="21272500" y="103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95673</xdr:rowOff>
    </xdr:from>
    <xdr:ext cx="469744" cy="259045"/>
    <xdr:sp macro="" textlink="">
      <xdr:nvSpPr>
        <xdr:cNvPr id="444" name="n_1aveValue【学校施設】&#10;一人当たり面積"/>
        <xdr:cNvSpPr txBox="1"/>
      </xdr:nvSpPr>
      <xdr:spPr>
        <a:xfrm>
          <a:off x="21075727" y="1003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2.438</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110964</xdr:rowOff>
    </xdr:from>
    <xdr:ext cx="469744" cy="259045"/>
    <xdr:sp macro="" textlink="">
      <xdr:nvSpPr>
        <xdr:cNvPr id="445" name="n_1mainValue【学校施設】&#10;一人当たり面積"/>
        <xdr:cNvSpPr txBox="1"/>
      </xdr:nvSpPr>
      <xdr:spPr>
        <a:xfrm>
          <a:off x="21075727" y="1039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6" name="正方形/長方形 4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7" name="正方形/長方形 4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8" name="正方形/長方形 4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9" name="正方形/長方形 4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0" name="正方形/長方形 4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1" name="正方形/長方形 4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2" name="正方形/長方形 4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4" name="テキスト ボックス 4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5" name="直線コネクタ 4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6" name="直線コネクタ 4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7" name="テキスト ボックス 456"/>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8" name="直線コネクタ 4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9" name="テキスト ボックス 4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0" name="直線コネクタ 4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1" name="テキスト ボックス 4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2" name="直線コネクタ 4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3" name="テキスト ボックス 4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4" name="直線コネクタ 4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5" name="テキスト ボックス 46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44450</xdr:rowOff>
    </xdr:from>
    <xdr:to>
      <xdr:col>23</xdr:col>
      <xdr:colOff>516889</xdr:colOff>
      <xdr:row>86</xdr:row>
      <xdr:rowOff>114300</xdr:rowOff>
    </xdr:to>
    <xdr:cxnSp macro="">
      <xdr:nvCxnSpPr>
        <xdr:cNvPr id="469" name="直線コネクタ 468"/>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118127</xdr:rowOff>
    </xdr:from>
    <xdr:ext cx="340478" cy="259045"/>
    <xdr:sp macro="" textlink="">
      <xdr:nvSpPr>
        <xdr:cNvPr id="470" name="【児童館】&#10;有形固定資産減価償却率最小値テキスト"/>
        <xdr:cNvSpPr txBox="1"/>
      </xdr:nvSpPr>
      <xdr:spPr>
        <a:xfrm>
          <a:off x="164084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86</xdr:row>
      <xdr:rowOff>114300</xdr:rowOff>
    </xdr:from>
    <xdr:to>
      <xdr:col>23</xdr:col>
      <xdr:colOff>606425</xdr:colOff>
      <xdr:row>86</xdr:row>
      <xdr:rowOff>114300</xdr:rowOff>
    </xdr:to>
    <xdr:cxnSp macro="">
      <xdr:nvCxnSpPr>
        <xdr:cNvPr id="471" name="直線コネクタ 47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162577</xdr:rowOff>
    </xdr:from>
    <xdr:ext cx="469744" cy="259045"/>
    <xdr:sp macro="" textlink="">
      <xdr:nvSpPr>
        <xdr:cNvPr id="472" name="【児童館】&#10;有形固定資産減価償却率最大値テキスト"/>
        <xdr:cNvSpPr txBox="1"/>
      </xdr:nvSpPr>
      <xdr:spPr>
        <a:xfrm>
          <a:off x="164084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473" name="直線コネクタ 47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25416</xdr:rowOff>
    </xdr:from>
    <xdr:ext cx="405111" cy="259045"/>
    <xdr:sp macro="" textlink="">
      <xdr:nvSpPr>
        <xdr:cNvPr id="474" name="【児童館】&#10;有形固定資産減価償却率平均値テキスト"/>
        <xdr:cNvSpPr txBox="1"/>
      </xdr:nvSpPr>
      <xdr:spPr>
        <a:xfrm>
          <a:off x="164084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46989</xdr:rowOff>
    </xdr:from>
    <xdr:to>
      <xdr:col>23</xdr:col>
      <xdr:colOff>568325</xdr:colOff>
      <xdr:row>82</xdr:row>
      <xdr:rowOff>148589</xdr:rowOff>
    </xdr:to>
    <xdr:sp macro="" textlink="">
      <xdr:nvSpPr>
        <xdr:cNvPr id="475" name="フローチャート : 判断 474"/>
        <xdr:cNvSpPr/>
      </xdr:nvSpPr>
      <xdr:spPr>
        <a:xfrm>
          <a:off x="16268700" y="1410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57150</xdr:rowOff>
    </xdr:from>
    <xdr:to>
      <xdr:col>22</xdr:col>
      <xdr:colOff>415925</xdr:colOff>
      <xdr:row>81</xdr:row>
      <xdr:rowOff>158750</xdr:rowOff>
    </xdr:to>
    <xdr:sp macro="" textlink="">
      <xdr:nvSpPr>
        <xdr:cNvPr id="476" name="フローチャート : 判断 475"/>
        <xdr:cNvSpPr/>
      </xdr:nvSpPr>
      <xdr:spPr>
        <a:xfrm>
          <a:off x="154305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60961</xdr:rowOff>
    </xdr:from>
    <xdr:to>
      <xdr:col>22</xdr:col>
      <xdr:colOff>415925</xdr:colOff>
      <xdr:row>79</xdr:row>
      <xdr:rowOff>162561</xdr:rowOff>
    </xdr:to>
    <xdr:sp macro="" textlink="">
      <xdr:nvSpPr>
        <xdr:cNvPr id="482" name="円/楕円 481"/>
        <xdr:cNvSpPr/>
      </xdr:nvSpPr>
      <xdr:spPr>
        <a:xfrm>
          <a:off x="154305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149877</xdr:rowOff>
    </xdr:from>
    <xdr:ext cx="405111" cy="259045"/>
    <xdr:sp macro="" textlink="">
      <xdr:nvSpPr>
        <xdr:cNvPr id="483" name="n_1aveValue【児童館】&#10;有形固定資産減価償却率"/>
        <xdr:cNvSpPr txBox="1"/>
      </xdr:nvSpPr>
      <xdr:spPr>
        <a:xfrm>
          <a:off x="15266043" y="1403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7638</xdr:rowOff>
    </xdr:from>
    <xdr:ext cx="405111" cy="259045"/>
    <xdr:sp macro="" textlink="">
      <xdr:nvSpPr>
        <xdr:cNvPr id="484" name="n_1mainValue【児童館】&#10;有形固定資産減価償却率"/>
        <xdr:cNvSpPr txBox="1"/>
      </xdr:nvSpPr>
      <xdr:spPr>
        <a:xfrm>
          <a:off x="15266043" y="1338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5" name="テキスト ボックス 49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96" name="直線コネクタ 4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7" name="テキスト ボックス 4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8" name="直線コネクタ 4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9" name="テキスト ボックス 4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0" name="直線コネクタ 4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1" name="テキスト ボックス 5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2" name="直線コネクタ 5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3" name="テキスト ボックス 5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4" name="直線コネクタ 5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5" name="テキスト ボックス 5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114300</xdr:rowOff>
    </xdr:from>
    <xdr:to>
      <xdr:col>32</xdr:col>
      <xdr:colOff>186689</xdr:colOff>
      <xdr:row>85</xdr:row>
      <xdr:rowOff>76200</xdr:rowOff>
    </xdr:to>
    <xdr:cxnSp macro="">
      <xdr:nvCxnSpPr>
        <xdr:cNvPr id="509" name="直線コネクタ 508"/>
        <xdr:cNvCxnSpPr/>
      </xdr:nvCxnSpPr>
      <xdr:spPr>
        <a:xfrm flipV="1">
          <a:off x="22160864" y="134874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80027</xdr:rowOff>
    </xdr:from>
    <xdr:ext cx="469744" cy="259045"/>
    <xdr:sp macro="" textlink="">
      <xdr:nvSpPr>
        <xdr:cNvPr id="510" name="【児童館】&#10;一人当たり面積最小値テキスト"/>
        <xdr:cNvSpPr txBox="1"/>
      </xdr:nvSpPr>
      <xdr:spPr>
        <a:xfrm>
          <a:off x="22250400"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32</xdr:col>
      <xdr:colOff>98425</xdr:colOff>
      <xdr:row>85</xdr:row>
      <xdr:rowOff>76200</xdr:rowOff>
    </xdr:from>
    <xdr:to>
      <xdr:col>32</xdr:col>
      <xdr:colOff>276225</xdr:colOff>
      <xdr:row>85</xdr:row>
      <xdr:rowOff>76200</xdr:rowOff>
    </xdr:to>
    <xdr:cxnSp macro="">
      <xdr:nvCxnSpPr>
        <xdr:cNvPr id="511" name="直線コネクタ 510"/>
        <xdr:cNvCxnSpPr/>
      </xdr:nvCxnSpPr>
      <xdr:spPr>
        <a:xfrm>
          <a:off x="22072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60977</xdr:rowOff>
    </xdr:from>
    <xdr:ext cx="469744" cy="259045"/>
    <xdr:sp macro="" textlink="">
      <xdr:nvSpPr>
        <xdr:cNvPr id="512" name="【児童館】&#10;一人当たり面積最大値テキスト"/>
        <xdr:cNvSpPr txBox="1"/>
      </xdr:nvSpPr>
      <xdr:spPr>
        <a:xfrm>
          <a:off x="222504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0.092</a:t>
          </a:r>
          <a:endParaRPr kumimoji="1" lang="ja-JP" altLang="en-US" sz="1000" b="1">
            <a:latin typeface="ＭＳ Ｐゴシック"/>
          </a:endParaRPr>
        </a:p>
      </xdr:txBody>
    </xdr:sp>
    <xdr:clientData/>
  </xdr:oneCellAnchor>
  <xdr:twoCellAnchor>
    <xdr:from>
      <xdr:col>32</xdr:col>
      <xdr:colOff>98425</xdr:colOff>
      <xdr:row>78</xdr:row>
      <xdr:rowOff>114300</xdr:rowOff>
    </xdr:from>
    <xdr:to>
      <xdr:col>32</xdr:col>
      <xdr:colOff>276225</xdr:colOff>
      <xdr:row>78</xdr:row>
      <xdr:rowOff>114300</xdr:rowOff>
    </xdr:to>
    <xdr:cxnSp macro="">
      <xdr:nvCxnSpPr>
        <xdr:cNvPr id="513" name="直線コネクタ 512"/>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80027</xdr:rowOff>
    </xdr:from>
    <xdr:ext cx="469744" cy="259045"/>
    <xdr:sp macro="" textlink="">
      <xdr:nvSpPr>
        <xdr:cNvPr id="514" name="【児童館】&#10;一人当たり面積平均値テキスト"/>
        <xdr:cNvSpPr txBox="1"/>
      </xdr:nvSpPr>
      <xdr:spPr>
        <a:xfrm>
          <a:off x="22250400" y="1396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101600</xdr:rowOff>
    </xdr:from>
    <xdr:to>
      <xdr:col>32</xdr:col>
      <xdr:colOff>238125</xdr:colOff>
      <xdr:row>82</xdr:row>
      <xdr:rowOff>31750</xdr:rowOff>
    </xdr:to>
    <xdr:sp macro="" textlink="">
      <xdr:nvSpPr>
        <xdr:cNvPr id="515" name="フローチャート : 判断 514"/>
        <xdr:cNvSpPr/>
      </xdr:nvSpPr>
      <xdr:spPr>
        <a:xfrm>
          <a:off x="22110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44450</xdr:rowOff>
    </xdr:from>
    <xdr:to>
      <xdr:col>31</xdr:col>
      <xdr:colOff>85725</xdr:colOff>
      <xdr:row>79</xdr:row>
      <xdr:rowOff>146050</xdr:rowOff>
    </xdr:to>
    <xdr:sp macro="" textlink="">
      <xdr:nvSpPr>
        <xdr:cNvPr id="516" name="フローチャート : 判断 515"/>
        <xdr:cNvSpPr/>
      </xdr:nvSpPr>
      <xdr:spPr>
        <a:xfrm>
          <a:off x="212725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7" name="テキスト ボックス 5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8" name="テキスト ボックス 5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9" name="テキスト ボックス 5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0" name="テキスト ボックス 5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1" name="テキスト ボックス 5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44450</xdr:rowOff>
    </xdr:from>
    <xdr:to>
      <xdr:col>31</xdr:col>
      <xdr:colOff>85725</xdr:colOff>
      <xdr:row>86</xdr:row>
      <xdr:rowOff>146050</xdr:rowOff>
    </xdr:to>
    <xdr:sp macro="" textlink="">
      <xdr:nvSpPr>
        <xdr:cNvPr id="522" name="円/楕円 521"/>
        <xdr:cNvSpPr/>
      </xdr:nvSpPr>
      <xdr:spPr>
        <a:xfrm>
          <a:off x="21272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162577</xdr:rowOff>
    </xdr:from>
    <xdr:ext cx="469744" cy="259045"/>
    <xdr:sp macro="" textlink="">
      <xdr:nvSpPr>
        <xdr:cNvPr id="523" name="n_1aveValue【児童館】&#10;一人当たり面積"/>
        <xdr:cNvSpPr txBox="1"/>
      </xdr:nvSpPr>
      <xdr:spPr>
        <a:xfrm>
          <a:off x="210757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137177</xdr:rowOff>
    </xdr:from>
    <xdr:ext cx="469744" cy="259045"/>
    <xdr:sp macro="" textlink="">
      <xdr:nvSpPr>
        <xdr:cNvPr id="524" name="n_1mainValue【児童館】&#10;一人当たり面積"/>
        <xdr:cNvSpPr txBox="1"/>
      </xdr:nvSpPr>
      <xdr:spPr>
        <a:xfrm>
          <a:off x="210757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5" name="正方形/長方形 5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6" name="正方形/長方形 5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7" name="正方形/長方形 5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8" name="正方形/長方形 5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9" name="正方形/長方形 5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0" name="正方形/長方形 5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1" name="正方形/長方形 5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2" name="正方形/長方形 5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3" name="テキスト ボックス 5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4" name="直線コネクタ 5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5" name="テキスト ボックス 53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6" name="直線コネクタ 5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7" name="テキスト ボックス 536"/>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8" name="直線コネクタ 5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9" name="テキスト ボックス 5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0" name="直線コネクタ 5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1" name="テキスト ボックス 5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2" name="直線コネクタ 5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3" name="テキスト ボックス 5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4" name="直線コネクタ 5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5" name="テキスト ボックス 5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6" name="直線コネクタ 5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7" name="テキスト ボックス 546"/>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8" name="直線コネクタ 5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9" name="テキスト ボックス 5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113756</xdr:rowOff>
    </xdr:from>
    <xdr:to>
      <xdr:col>23</xdr:col>
      <xdr:colOff>516889</xdr:colOff>
      <xdr:row>108</xdr:row>
      <xdr:rowOff>30480</xdr:rowOff>
    </xdr:to>
    <xdr:cxnSp macro="">
      <xdr:nvCxnSpPr>
        <xdr:cNvPr id="551" name="直線コネクタ 550"/>
        <xdr:cNvCxnSpPr/>
      </xdr:nvCxnSpPr>
      <xdr:spPr>
        <a:xfrm flipV="1">
          <a:off x="16318864" y="1708730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34307</xdr:rowOff>
    </xdr:from>
    <xdr:ext cx="405111" cy="259045"/>
    <xdr:sp macro="" textlink="">
      <xdr:nvSpPr>
        <xdr:cNvPr id="552" name="【公民館】&#10;有形固定資産減価償却率最小値テキスト"/>
        <xdr:cNvSpPr txBox="1"/>
      </xdr:nvSpPr>
      <xdr:spPr>
        <a:xfrm>
          <a:off x="164084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108</xdr:row>
      <xdr:rowOff>30480</xdr:rowOff>
    </xdr:from>
    <xdr:to>
      <xdr:col>23</xdr:col>
      <xdr:colOff>606425</xdr:colOff>
      <xdr:row>108</xdr:row>
      <xdr:rowOff>30480</xdr:rowOff>
    </xdr:to>
    <xdr:cxnSp macro="">
      <xdr:nvCxnSpPr>
        <xdr:cNvPr id="553" name="直線コネクタ 552"/>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60433</xdr:rowOff>
    </xdr:from>
    <xdr:ext cx="405111" cy="259045"/>
    <xdr:sp macro="" textlink="">
      <xdr:nvSpPr>
        <xdr:cNvPr id="554" name="【公民館】&#10;有形固定資産減価償却率最大値テキスト"/>
        <xdr:cNvSpPr txBox="1"/>
      </xdr:nvSpPr>
      <xdr:spPr>
        <a:xfrm>
          <a:off x="164084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99</xdr:row>
      <xdr:rowOff>113756</xdr:rowOff>
    </xdr:from>
    <xdr:to>
      <xdr:col>23</xdr:col>
      <xdr:colOff>606425</xdr:colOff>
      <xdr:row>99</xdr:row>
      <xdr:rowOff>113756</xdr:rowOff>
    </xdr:to>
    <xdr:cxnSp macro="">
      <xdr:nvCxnSpPr>
        <xdr:cNvPr id="555" name="直線コネクタ 554"/>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31585</xdr:rowOff>
    </xdr:from>
    <xdr:ext cx="405111" cy="259045"/>
    <xdr:sp macro="" textlink="">
      <xdr:nvSpPr>
        <xdr:cNvPr id="556" name="【公民館】&#10;有形固定資産減価償却率平均値テキスト"/>
        <xdr:cNvSpPr txBox="1"/>
      </xdr:nvSpPr>
      <xdr:spPr>
        <a:xfrm>
          <a:off x="16408400" y="1769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53158</xdr:rowOff>
    </xdr:from>
    <xdr:to>
      <xdr:col>23</xdr:col>
      <xdr:colOff>568325</xdr:colOff>
      <xdr:row>103</xdr:row>
      <xdr:rowOff>154758</xdr:rowOff>
    </xdr:to>
    <xdr:sp macro="" textlink="">
      <xdr:nvSpPr>
        <xdr:cNvPr id="557" name="フローチャート : 判断 556"/>
        <xdr:cNvSpPr/>
      </xdr:nvSpPr>
      <xdr:spPr>
        <a:xfrm>
          <a:off x="162687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107043</xdr:rowOff>
    </xdr:from>
    <xdr:to>
      <xdr:col>22</xdr:col>
      <xdr:colOff>415925</xdr:colOff>
      <xdr:row>105</xdr:row>
      <xdr:rowOff>37193</xdr:rowOff>
    </xdr:to>
    <xdr:sp macro="" textlink="">
      <xdr:nvSpPr>
        <xdr:cNvPr id="558" name="フローチャート : 判断 557"/>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9" name="テキスト ボックス 5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0" name="テキスト ボックス 5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1" name="テキスト ボックス 5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2" name="テキスト ボックス 5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3" name="テキスト ボックス 5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84182</xdr:rowOff>
    </xdr:from>
    <xdr:to>
      <xdr:col>22</xdr:col>
      <xdr:colOff>415925</xdr:colOff>
      <xdr:row>101</xdr:row>
      <xdr:rowOff>14332</xdr:rowOff>
    </xdr:to>
    <xdr:sp macro="" textlink="">
      <xdr:nvSpPr>
        <xdr:cNvPr id="564" name="円/楕円 563"/>
        <xdr:cNvSpPr/>
      </xdr:nvSpPr>
      <xdr:spPr>
        <a:xfrm>
          <a:off x="15430500" y="172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28320</xdr:rowOff>
    </xdr:from>
    <xdr:ext cx="405111" cy="259045"/>
    <xdr:sp macro="" textlink="">
      <xdr:nvSpPr>
        <xdr:cNvPr id="565" name="n_1aveValue【公民館】&#10;有形固定資産減価償却率"/>
        <xdr:cNvSpPr txBox="1"/>
      </xdr:nvSpPr>
      <xdr:spPr>
        <a:xfrm>
          <a:off x="15266043"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30859</xdr:rowOff>
    </xdr:from>
    <xdr:ext cx="405111" cy="259045"/>
    <xdr:sp macro="" textlink="">
      <xdr:nvSpPr>
        <xdr:cNvPr id="566" name="n_1mainValue【公民館】&#10;有形固定資産減価償却率"/>
        <xdr:cNvSpPr txBox="1"/>
      </xdr:nvSpPr>
      <xdr:spPr>
        <a:xfrm>
          <a:off x="15266043" y="1700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7" name="正方形/長方形 5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8" name="正方形/長方形 5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9" name="正方形/長方形 5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0" name="正方形/長方形 5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1" name="正方形/長方形 5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2" name="正方形/長方形 5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3" name="正方形/長方形 5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4" name="正方形/長方形 5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5" name="テキスト ボックス 5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6" name="直線コネクタ 5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7" name="直線コネクタ 57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8" name="テキスト ボックス 57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9" name="直線コネクタ 57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0" name="テキスト ボックス 57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1" name="直線コネクタ 58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2" name="テキスト ボックス 58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3" name="直線コネクタ 58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4" name="テキスト ボックス 58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5" name="直線コネクタ 58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6" name="テキスト ボックス 58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7" name="直線コネクタ 58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8" name="テキスト ボックス 58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9" name="直線コネクタ 5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0" name="テキスト ボックス 5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592" name="直線コネクタ 591"/>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593" name="【公民館】&#10;一人当たり面積最小値テキスト"/>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594" name="直線コネクタ 593"/>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595" name="【公民館】&#10;一人当たり面積最大値テキスト"/>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596" name="直線コネクタ 595"/>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20700</xdr:rowOff>
    </xdr:from>
    <xdr:ext cx="469744" cy="259045"/>
    <xdr:sp macro="" textlink="">
      <xdr:nvSpPr>
        <xdr:cNvPr id="597" name="【公民館】&#10;一人当たり面積平均値テキスト"/>
        <xdr:cNvSpPr txBox="1"/>
      </xdr:nvSpPr>
      <xdr:spPr>
        <a:xfrm>
          <a:off x="22250400" y="18022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598" name="フローチャート : 判断 597"/>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105955</xdr:rowOff>
    </xdr:from>
    <xdr:to>
      <xdr:col>31</xdr:col>
      <xdr:colOff>85725</xdr:colOff>
      <xdr:row>107</xdr:row>
      <xdr:rowOff>36105</xdr:rowOff>
    </xdr:to>
    <xdr:sp macro="" textlink="">
      <xdr:nvSpPr>
        <xdr:cNvPr id="599" name="フローチャート : 判断 598"/>
        <xdr:cNvSpPr/>
      </xdr:nvSpPr>
      <xdr:spPr>
        <a:xfrm>
          <a:off x="21272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0" name="テキスト ボックス 5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1" name="テキスト ボックス 6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2" name="テキスト ボックス 6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3" name="テキスト ボックス 6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4" name="テキスト ボックス 6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109764</xdr:rowOff>
    </xdr:from>
    <xdr:to>
      <xdr:col>31</xdr:col>
      <xdr:colOff>85725</xdr:colOff>
      <xdr:row>108</xdr:row>
      <xdr:rowOff>39914</xdr:rowOff>
    </xdr:to>
    <xdr:sp macro="" textlink="">
      <xdr:nvSpPr>
        <xdr:cNvPr id="605" name="円/楕円 604"/>
        <xdr:cNvSpPr/>
      </xdr:nvSpPr>
      <xdr:spPr>
        <a:xfrm>
          <a:off x="21272500" y="18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52632</xdr:rowOff>
    </xdr:from>
    <xdr:ext cx="469744" cy="259045"/>
    <xdr:sp macro="" textlink="">
      <xdr:nvSpPr>
        <xdr:cNvPr id="606" name="n_1aveValue【公民館】&#10;一人当たり面積"/>
        <xdr:cNvSpPr txBox="1"/>
      </xdr:nvSpPr>
      <xdr:spPr>
        <a:xfrm>
          <a:off x="210757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0.361</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31041</xdr:rowOff>
    </xdr:from>
    <xdr:ext cx="469744" cy="259045"/>
    <xdr:sp macro="" textlink="">
      <xdr:nvSpPr>
        <xdr:cNvPr id="607" name="n_1mainValue【公民館】&#10;一人当たり面積"/>
        <xdr:cNvSpPr txBox="1"/>
      </xdr:nvSpPr>
      <xdr:spPr>
        <a:xfrm>
          <a:off x="21075727" y="1854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8" name="正方形/長方形 6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9" name="正方形/長方形 6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0" name="テキスト ボックス 6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学校施設は、有形固定資産減価償却率が８１．０％で類似団体平均と比較して高い水準となっている。施設の老朽化に伴い、修繕の必要性の増加が見込まれるが、児童・生徒数の減少が想定されるため、将来的には施設の統合等の検討が必要。</a:t>
          </a:r>
          <a:endParaRPr lang="ja-JP" altLang="ja-JP" sz="1400">
            <a:effectLst/>
          </a:endParaRPr>
        </a:p>
        <a:p>
          <a:r>
            <a:rPr kumimoji="1" lang="ja-JP" altLang="ja-JP" sz="1100">
              <a:solidFill>
                <a:schemeClr val="dk1"/>
              </a:solidFill>
              <a:effectLst/>
              <a:latin typeface="+mn-lt"/>
              <a:ea typeface="+mn-ea"/>
              <a:cs typeface="+mn-cs"/>
            </a:rPr>
            <a:t>公営住宅は、有形固定資産減価償却率が７８．６％で類似団体平均と比較して高い水準となっている。既に建築後３０年以上が経過している施設が多く、各戸の小規模な修繕を含め、今後修繕費の増加が見込まれる。長柄町公営住宅長寿命化計画に基づき修繕を実施し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児童館は、有形固定資産減価償却率が９４．７％で類似団体平均と比較して高い水準となっている。学校の空き教室や既存の公共施設を利用しているが、老朽化により維持管理に係るコストの増大が見込まれる。児童数の減少はあるものの、子育てをサポートする施設としてなくてはならない施設となっているため、予防保全的な修繕と施設の複合化による集約も含め、長期的に運営可能な体制を整備していく。</a:t>
          </a:r>
          <a:endParaRPr lang="ja-JP" altLang="ja-JP" sz="1400">
            <a:effectLst/>
          </a:endParaRPr>
        </a:p>
        <a:p>
          <a:r>
            <a:rPr kumimoji="1" lang="ja-JP" altLang="ja-JP" sz="1100">
              <a:solidFill>
                <a:schemeClr val="dk1"/>
              </a:solidFill>
              <a:effectLst/>
              <a:latin typeface="+mn-lt"/>
              <a:ea typeface="+mn-ea"/>
              <a:cs typeface="+mn-cs"/>
            </a:rPr>
            <a:t>公民館は、有形固定資産減価償却率が８４．２％で類似団体平均と比較して高い水準となっている。建築後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年以上経過し、耐震性能は確保されているものの建替えの目安となる耐力度を下回っており、維持管理コストの増加が見込まれ、複合化等の早期対応が必要。</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7,254
7,181
47.11
4,163,470
3,995,215
116,839
2,538,946
3,261,707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60" name="直線コネクタ 5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61" name="テキスト ボックス 6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62" name="直線コネクタ 6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63" name="テキスト ボックス 6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64" name="直線コネクタ 6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65" name="テキスト ボックス 6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6" name="直線コネクタ 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7" name="テキスト ボックス 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68" name="直線コネクタ 6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69" name="テキスト ボックス 6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70" name="直線コネクタ 6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71" name="テキスト ボックス 7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72" name="直線コネクタ 7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73" name="テキスト ボックス 72"/>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4" name="直線コネクタ 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5" name="テキスト ボックス 7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2857</xdr:rowOff>
    </xdr:from>
    <xdr:to>
      <xdr:col>6</xdr:col>
      <xdr:colOff>510540</xdr:colOff>
      <xdr:row>64</xdr:row>
      <xdr:rowOff>28575</xdr:rowOff>
    </xdr:to>
    <xdr:cxnSp macro="">
      <xdr:nvCxnSpPr>
        <xdr:cNvPr id="77" name="直線コネクタ 76"/>
        <xdr:cNvCxnSpPr/>
      </xdr:nvCxnSpPr>
      <xdr:spPr>
        <a:xfrm flipV="1">
          <a:off x="4634865" y="9775507"/>
          <a:ext cx="0" cy="12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32402</xdr:rowOff>
    </xdr:from>
    <xdr:ext cx="405111" cy="259045"/>
    <xdr:sp macro="" textlink="">
      <xdr:nvSpPr>
        <xdr:cNvPr id="78" name="【体育館・プール】&#10;有形固定資産減価償却率最小値テキスト"/>
        <xdr:cNvSpPr txBox="1"/>
      </xdr:nvSpPr>
      <xdr:spPr>
        <a:xfrm>
          <a:off x="47244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64</xdr:row>
      <xdr:rowOff>28575</xdr:rowOff>
    </xdr:from>
    <xdr:to>
      <xdr:col>6</xdr:col>
      <xdr:colOff>600075</xdr:colOff>
      <xdr:row>64</xdr:row>
      <xdr:rowOff>28575</xdr:rowOff>
    </xdr:to>
    <xdr:cxnSp macro="">
      <xdr:nvCxnSpPr>
        <xdr:cNvPr id="79" name="直線コネクタ 78"/>
        <xdr:cNvCxnSpPr/>
      </xdr:nvCxnSpPr>
      <xdr:spPr>
        <a:xfrm>
          <a:off x="4546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120984</xdr:rowOff>
    </xdr:from>
    <xdr:ext cx="405111" cy="259045"/>
    <xdr:sp macro="" textlink="">
      <xdr:nvSpPr>
        <xdr:cNvPr id="80" name="【体育館・プール】&#10;有形固定資産減価償却率最大値テキスト"/>
        <xdr:cNvSpPr txBox="1"/>
      </xdr:nvSpPr>
      <xdr:spPr>
        <a:xfrm>
          <a:off x="4724400" y="9550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57</xdr:row>
      <xdr:rowOff>2857</xdr:rowOff>
    </xdr:from>
    <xdr:to>
      <xdr:col>6</xdr:col>
      <xdr:colOff>600075</xdr:colOff>
      <xdr:row>57</xdr:row>
      <xdr:rowOff>2857</xdr:rowOff>
    </xdr:to>
    <xdr:cxnSp macro="">
      <xdr:nvCxnSpPr>
        <xdr:cNvPr id="81" name="直線コネクタ 80"/>
        <xdr:cNvCxnSpPr/>
      </xdr:nvCxnSpPr>
      <xdr:spPr>
        <a:xfrm>
          <a:off x="4546600" y="97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141940</xdr:rowOff>
    </xdr:from>
    <xdr:ext cx="405111" cy="259045"/>
    <xdr:sp macro="" textlink="">
      <xdr:nvSpPr>
        <xdr:cNvPr id="82" name="【体育館・プール】&#10;有形固定資産減価償却率平均値テキスト"/>
        <xdr:cNvSpPr txBox="1"/>
      </xdr:nvSpPr>
      <xdr:spPr>
        <a:xfrm>
          <a:off x="4724400" y="10428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163513</xdr:rowOff>
    </xdr:from>
    <xdr:to>
      <xdr:col>6</xdr:col>
      <xdr:colOff>561975</xdr:colOff>
      <xdr:row>61</xdr:row>
      <xdr:rowOff>93663</xdr:rowOff>
    </xdr:to>
    <xdr:sp macro="" textlink="">
      <xdr:nvSpPr>
        <xdr:cNvPr id="83" name="フローチャート : 判断 82"/>
        <xdr:cNvSpPr/>
      </xdr:nvSpPr>
      <xdr:spPr>
        <a:xfrm>
          <a:off x="4584700" y="1045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23495</xdr:rowOff>
    </xdr:from>
    <xdr:to>
      <xdr:col>5</xdr:col>
      <xdr:colOff>409575</xdr:colOff>
      <xdr:row>60</xdr:row>
      <xdr:rowOff>125095</xdr:rowOff>
    </xdr:to>
    <xdr:sp macro="" textlink="">
      <xdr:nvSpPr>
        <xdr:cNvPr id="84" name="フローチャート : 判断 83"/>
        <xdr:cNvSpPr/>
      </xdr:nvSpPr>
      <xdr:spPr>
        <a:xfrm>
          <a:off x="3746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116222</xdr:rowOff>
    </xdr:from>
    <xdr:ext cx="405111" cy="259045"/>
    <xdr:sp macro="" textlink="">
      <xdr:nvSpPr>
        <xdr:cNvPr id="85" name="n_1aveValue【体育館・プール】&#10;有形固定資産減価償却率"/>
        <xdr:cNvSpPr txBox="1"/>
      </xdr:nvSpPr>
      <xdr:spPr>
        <a:xfrm>
          <a:off x="3582043"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94932</xdr:rowOff>
    </xdr:from>
    <xdr:to>
      <xdr:col>5</xdr:col>
      <xdr:colOff>409575</xdr:colOff>
      <xdr:row>56</xdr:row>
      <xdr:rowOff>25082</xdr:rowOff>
    </xdr:to>
    <xdr:sp macro="" textlink="">
      <xdr:nvSpPr>
        <xdr:cNvPr id="91" name="円/楕円 90"/>
        <xdr:cNvSpPr/>
      </xdr:nvSpPr>
      <xdr:spPr>
        <a:xfrm>
          <a:off x="3746500" y="952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41609</xdr:rowOff>
    </xdr:from>
    <xdr:ext cx="405111" cy="259045"/>
    <xdr:sp macro="" textlink="">
      <xdr:nvSpPr>
        <xdr:cNvPr id="92" name="n_1mainValue【体育館・プール】&#10;有形固定資産減価償却率"/>
        <xdr:cNvSpPr txBox="1"/>
      </xdr:nvSpPr>
      <xdr:spPr>
        <a:xfrm>
          <a:off x="3582043" y="9299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16" name="直線コネクタ 115"/>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17"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18" name="直線コネクタ 117"/>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19"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20" name="直線コネクタ 119"/>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21" name="【体育館・プール】&#10;一人当たり面積平均値テキスト"/>
        <xdr:cNvSpPr txBox="1"/>
      </xdr:nvSpPr>
      <xdr:spPr>
        <a:xfrm>
          <a:off x="10566400" y="10208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22" name="フローチャート : 判断 121"/>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67310</xdr:rowOff>
    </xdr:from>
    <xdr:to>
      <xdr:col>14</xdr:col>
      <xdr:colOff>79375</xdr:colOff>
      <xdr:row>60</xdr:row>
      <xdr:rowOff>168910</xdr:rowOff>
    </xdr:to>
    <xdr:sp macro="" textlink="">
      <xdr:nvSpPr>
        <xdr:cNvPr id="123" name="フローチャート : 判断 122"/>
        <xdr:cNvSpPr/>
      </xdr:nvSpPr>
      <xdr:spPr>
        <a:xfrm>
          <a:off x="9588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13987</xdr:rowOff>
    </xdr:from>
    <xdr:ext cx="469744" cy="259045"/>
    <xdr:sp macro="" textlink="">
      <xdr:nvSpPr>
        <xdr:cNvPr id="124" name="n_1aveValue【体育館・プール】&#10;一人当たり面積"/>
        <xdr:cNvSpPr txBox="1"/>
      </xdr:nvSpPr>
      <xdr:spPr>
        <a:xfrm>
          <a:off x="93917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5" name="テキスト ボックス 1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6" name="テキスト ボックス 1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7" name="テキスト ボックス 1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8" name="テキスト ボックス 1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9" name="テキスト ボックス 1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153670</xdr:rowOff>
    </xdr:from>
    <xdr:to>
      <xdr:col>14</xdr:col>
      <xdr:colOff>79375</xdr:colOff>
      <xdr:row>62</xdr:row>
      <xdr:rowOff>83820</xdr:rowOff>
    </xdr:to>
    <xdr:sp macro="" textlink="">
      <xdr:nvSpPr>
        <xdr:cNvPr id="130" name="円/楕円 129"/>
        <xdr:cNvSpPr/>
      </xdr:nvSpPr>
      <xdr:spPr>
        <a:xfrm>
          <a:off x="9588500" y="1061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74947</xdr:rowOff>
    </xdr:from>
    <xdr:ext cx="469744" cy="259045"/>
    <xdr:sp macro="" textlink="">
      <xdr:nvSpPr>
        <xdr:cNvPr id="131" name="n_1mainValue【体育館・プール】&#10;一人当たり面積"/>
        <xdr:cNvSpPr txBox="1"/>
      </xdr:nvSpPr>
      <xdr:spPr>
        <a:xfrm>
          <a:off x="9391727" y="1070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2" name="正方形/長方形 1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3" name="正方形/長方形 1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4" name="正方形/長方形 1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5" name="正方形/長方形 1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6" name="正方形/長方形 1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7" name="正方形/長方形 1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8" name="正方形/長方形 1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9" name="正方形/長方形 1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0" name="テキスト ボックス 1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1" name="直線コネクタ 1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2" name="テキスト ボックス 14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43" name="直線コネクタ 14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4" name="テキスト ボックス 14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5" name="直線コネクタ 14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6" name="テキスト ボックス 14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7" name="直線コネクタ 14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8" name="テキスト ボックス 14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9" name="直線コネクタ 14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50" name="テキスト ボックス 14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1" name="直線コネクタ 1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2" name="テキスト ボックス 1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6096</xdr:rowOff>
    </xdr:to>
    <xdr:cxnSp macro="">
      <xdr:nvCxnSpPr>
        <xdr:cNvPr id="154" name="直線コネクタ 153"/>
        <xdr:cNvCxnSpPr/>
      </xdr:nvCxnSpPr>
      <xdr:spPr>
        <a:xfrm flipV="1">
          <a:off x="4634865" y="1341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155" name="【福祉施設】&#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156" name="直線コネクタ 155"/>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157"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158" name="直線コネクタ 157"/>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159" name="【福祉施設】&#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160" name="フローチャート : 判断 159"/>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151892</xdr:rowOff>
    </xdr:from>
    <xdr:to>
      <xdr:col>5</xdr:col>
      <xdr:colOff>409575</xdr:colOff>
      <xdr:row>85</xdr:row>
      <xdr:rowOff>82042</xdr:rowOff>
    </xdr:to>
    <xdr:sp macro="" textlink="">
      <xdr:nvSpPr>
        <xdr:cNvPr id="161" name="フローチャート : 判断 160"/>
        <xdr:cNvSpPr/>
      </xdr:nvSpPr>
      <xdr:spPr>
        <a:xfrm>
          <a:off x="3746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98569</xdr:rowOff>
    </xdr:from>
    <xdr:ext cx="405111" cy="259045"/>
    <xdr:sp macro="" textlink="">
      <xdr:nvSpPr>
        <xdr:cNvPr id="162" name="n_1aveValue【福祉施設】&#10;有形固定資産減価償却率"/>
        <xdr:cNvSpPr txBox="1"/>
      </xdr:nvSpPr>
      <xdr:spPr>
        <a:xfrm>
          <a:off x="3582043" y="14328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3" name="テキスト ボックス 1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4" name="テキスト ボックス 1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5" name="テキスト ボックス 1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6" name="テキスト ボックス 1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7" name="テキスト ボックス 1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167894</xdr:rowOff>
    </xdr:from>
    <xdr:to>
      <xdr:col>5</xdr:col>
      <xdr:colOff>409575</xdr:colOff>
      <xdr:row>85</xdr:row>
      <xdr:rowOff>98044</xdr:rowOff>
    </xdr:to>
    <xdr:sp macro="" textlink="">
      <xdr:nvSpPr>
        <xdr:cNvPr id="168" name="円/楕円 167"/>
        <xdr:cNvSpPr/>
      </xdr:nvSpPr>
      <xdr:spPr>
        <a:xfrm>
          <a:off x="37465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89171</xdr:rowOff>
    </xdr:from>
    <xdr:ext cx="405111" cy="259045"/>
    <xdr:sp macro="" textlink="">
      <xdr:nvSpPr>
        <xdr:cNvPr id="169" name="n_1mainValue【福祉施設】&#10;有形固定資産減価償却率"/>
        <xdr:cNvSpPr txBox="1"/>
      </xdr:nvSpPr>
      <xdr:spPr>
        <a:xfrm>
          <a:off x="3582043" y="1466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0" name="正方形/長方形 1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1" name="正方形/長方形 1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2" name="正方形/長方形 1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3" name="正方形/長方形 1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4" name="正方形/長方形 1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5" name="正方形/長方形 1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6" name="正方形/長方形 1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7" name="正方形/長方形 1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8" name="テキスト ボックス 1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9" name="直線コネクタ 1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0" name="直線コネクタ 17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81" name="テキスト ボックス 18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2" name="直線コネクタ 18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3" name="テキスト ボックス 18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4" name="直線コネクタ 18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5" name="テキスト ボックス 18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6" name="直線コネクタ 18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7" name="テキスト ボックス 18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8" name="直線コネクタ 1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9" name="テキスト ボックス 1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159258</xdr:rowOff>
    </xdr:from>
    <xdr:to>
      <xdr:col>15</xdr:col>
      <xdr:colOff>180340</xdr:colOff>
      <xdr:row>85</xdr:row>
      <xdr:rowOff>120396</xdr:rowOff>
    </xdr:to>
    <xdr:cxnSp macro="">
      <xdr:nvCxnSpPr>
        <xdr:cNvPr id="191" name="直線コネクタ 190"/>
        <xdr:cNvCxnSpPr/>
      </xdr:nvCxnSpPr>
      <xdr:spPr>
        <a:xfrm flipV="1">
          <a:off x="10476865" y="1353235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124223</xdr:rowOff>
    </xdr:from>
    <xdr:ext cx="469744" cy="259045"/>
    <xdr:sp macro="" textlink="">
      <xdr:nvSpPr>
        <xdr:cNvPr id="192" name="【福祉施設】&#10;一人当たり面積最小値テキスト"/>
        <xdr:cNvSpPr txBox="1"/>
      </xdr:nvSpPr>
      <xdr:spPr>
        <a:xfrm>
          <a:off x="10566400"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85</xdr:row>
      <xdr:rowOff>120396</xdr:rowOff>
    </xdr:from>
    <xdr:to>
      <xdr:col>15</xdr:col>
      <xdr:colOff>269875</xdr:colOff>
      <xdr:row>85</xdr:row>
      <xdr:rowOff>120396</xdr:rowOff>
    </xdr:to>
    <xdr:cxnSp macro="">
      <xdr:nvCxnSpPr>
        <xdr:cNvPr id="193" name="直線コネクタ 192"/>
        <xdr:cNvCxnSpPr/>
      </xdr:nvCxnSpPr>
      <xdr:spPr>
        <a:xfrm>
          <a:off x="10388600" y="1469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105935</xdr:rowOff>
    </xdr:from>
    <xdr:ext cx="469744" cy="259045"/>
    <xdr:sp macro="" textlink="">
      <xdr:nvSpPr>
        <xdr:cNvPr id="194" name="【福祉施設】&#10;一人当たり面積最大値テキスト"/>
        <xdr:cNvSpPr txBox="1"/>
      </xdr:nvSpPr>
      <xdr:spPr>
        <a:xfrm>
          <a:off x="105664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78</xdr:row>
      <xdr:rowOff>159258</xdr:rowOff>
    </xdr:from>
    <xdr:to>
      <xdr:col>15</xdr:col>
      <xdr:colOff>269875</xdr:colOff>
      <xdr:row>78</xdr:row>
      <xdr:rowOff>159258</xdr:rowOff>
    </xdr:to>
    <xdr:cxnSp macro="">
      <xdr:nvCxnSpPr>
        <xdr:cNvPr id="195" name="直線コネクタ 194"/>
        <xdr:cNvCxnSpPr/>
      </xdr:nvCxnSpPr>
      <xdr:spPr>
        <a:xfrm>
          <a:off x="10388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2303</xdr:rowOff>
    </xdr:from>
    <xdr:ext cx="469744" cy="259045"/>
    <xdr:sp macro="" textlink="">
      <xdr:nvSpPr>
        <xdr:cNvPr id="196" name="【福祉施設】&#10;一人当たり面積平均値テキスト"/>
        <xdr:cNvSpPr txBox="1"/>
      </xdr:nvSpPr>
      <xdr:spPr>
        <a:xfrm>
          <a:off x="10566400" y="1406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23876</xdr:rowOff>
    </xdr:from>
    <xdr:to>
      <xdr:col>15</xdr:col>
      <xdr:colOff>231775</xdr:colOff>
      <xdr:row>82</xdr:row>
      <xdr:rowOff>125476</xdr:rowOff>
    </xdr:to>
    <xdr:sp macro="" textlink="">
      <xdr:nvSpPr>
        <xdr:cNvPr id="197" name="フローチャート : 判断 196"/>
        <xdr:cNvSpPr/>
      </xdr:nvSpPr>
      <xdr:spPr>
        <a:xfrm>
          <a:off x="10426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167894</xdr:rowOff>
    </xdr:from>
    <xdr:to>
      <xdr:col>14</xdr:col>
      <xdr:colOff>79375</xdr:colOff>
      <xdr:row>83</xdr:row>
      <xdr:rowOff>98044</xdr:rowOff>
    </xdr:to>
    <xdr:sp macro="" textlink="">
      <xdr:nvSpPr>
        <xdr:cNvPr id="198" name="フローチャート : 判断 197"/>
        <xdr:cNvSpPr/>
      </xdr:nvSpPr>
      <xdr:spPr>
        <a:xfrm>
          <a:off x="9588500" y="1422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89171</xdr:rowOff>
    </xdr:from>
    <xdr:ext cx="469744" cy="259045"/>
    <xdr:sp macro="" textlink="">
      <xdr:nvSpPr>
        <xdr:cNvPr id="199" name="n_1aveValue【福祉施設】&#10;一人当たり面積"/>
        <xdr:cNvSpPr txBox="1"/>
      </xdr:nvSpPr>
      <xdr:spPr>
        <a:xfrm>
          <a:off x="9391727" y="1431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0" name="テキスト ボックス 1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1" name="テキスト ボックス 2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2" name="テキスト ボックス 2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3" name="テキスト ボックス 2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4" name="テキスト ボックス 2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87885</xdr:rowOff>
    </xdr:from>
    <xdr:to>
      <xdr:col>14</xdr:col>
      <xdr:colOff>79375</xdr:colOff>
      <xdr:row>83</xdr:row>
      <xdr:rowOff>18035</xdr:rowOff>
    </xdr:to>
    <xdr:sp macro="" textlink="">
      <xdr:nvSpPr>
        <xdr:cNvPr id="205" name="円/楕円 204"/>
        <xdr:cNvSpPr/>
      </xdr:nvSpPr>
      <xdr:spPr>
        <a:xfrm>
          <a:off x="9588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34562</xdr:rowOff>
    </xdr:from>
    <xdr:ext cx="469744" cy="259045"/>
    <xdr:sp macro="" textlink="">
      <xdr:nvSpPr>
        <xdr:cNvPr id="206" name="n_1mainValue【福祉施設】&#10;一人当たり面積"/>
        <xdr:cNvSpPr txBox="1"/>
      </xdr:nvSpPr>
      <xdr:spPr>
        <a:xfrm>
          <a:off x="9391727" y="139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7" name="正方形/長方形 20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8" name="正方形/長方形 20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9" name="正方形/長方形 20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0" name="正方形/長方形 20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1" name="正方形/長方形 21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2" name="正方形/長方形 21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3" name="正方形/長方形 21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4" name="正方形/長方形 21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5" name="正方形/長方形 2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6" name="正方形/長方形 2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7" name="正方形/長方形 2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8" name="正方形/長方形 2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9" name="正方形/長方形 2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0" name="正方形/長方形 2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1" name="正方形/長方形 2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2" name="正方形/長方形 22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3" name="正方形/長方形 22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4" name="正方形/長方形 22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5" name="正方形/長方形 22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6" name="正方形/長方形 22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7" name="正方形/長方形 22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8" name="正方形/長方形 22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9" name="正方形/長方形 22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0" name="正方形/長方形 22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1" name="テキスト ボックス 23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2" name="直線コネクタ 23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3" name="テキスト ボックス 23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34" name="直線コネクタ 23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35" name="テキスト ボックス 23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36" name="直線コネクタ 23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7" name="テキスト ボックス 23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8" name="直線コネクタ 23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39" name="テキスト ボックス 23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40" name="直線コネクタ 23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41" name="テキスト ボックス 24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42" name="直線コネクタ 24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43" name="テキスト ボックス 24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44" name="直線コネクタ 24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45" name="テキスト ボックス 24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6" name="直線コネクタ 2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7" name="テキスト ボックス 24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51707</xdr:rowOff>
    </xdr:to>
    <xdr:cxnSp macro="">
      <xdr:nvCxnSpPr>
        <xdr:cNvPr id="249" name="直線コネクタ 248"/>
        <xdr:cNvCxnSpPr/>
      </xdr:nvCxnSpPr>
      <xdr:spPr>
        <a:xfrm flipV="1">
          <a:off x="16318864" y="5732417"/>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55534</xdr:rowOff>
    </xdr:from>
    <xdr:ext cx="405111" cy="259045"/>
    <xdr:sp macro="" textlink="">
      <xdr:nvSpPr>
        <xdr:cNvPr id="250" name="【一般廃棄物処理施設】&#10;有形固定資産減価償却率最小値テキスト"/>
        <xdr:cNvSpPr txBox="1"/>
      </xdr:nvSpPr>
      <xdr:spPr>
        <a:xfrm>
          <a:off x="164084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41</xdr:row>
      <xdr:rowOff>51707</xdr:rowOff>
    </xdr:from>
    <xdr:to>
      <xdr:col>23</xdr:col>
      <xdr:colOff>606425</xdr:colOff>
      <xdr:row>41</xdr:row>
      <xdr:rowOff>51707</xdr:rowOff>
    </xdr:to>
    <xdr:cxnSp macro="">
      <xdr:nvCxnSpPr>
        <xdr:cNvPr id="251" name="直線コネクタ 250"/>
        <xdr:cNvCxnSpPr/>
      </xdr:nvCxnSpPr>
      <xdr:spPr>
        <a:xfrm>
          <a:off x="16230600" y="708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252" name="【一般廃棄物処理施設】&#10;有形固定資産減価償却率最大値テキスト"/>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253" name="直線コネクタ 252"/>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88735</xdr:rowOff>
    </xdr:from>
    <xdr:ext cx="405111" cy="259045"/>
    <xdr:sp macro="" textlink="">
      <xdr:nvSpPr>
        <xdr:cNvPr id="254" name="【一般廃棄物処理施設】&#10;有形固定資産減価償却率平均値テキスト"/>
        <xdr:cNvSpPr txBox="1"/>
      </xdr:nvSpPr>
      <xdr:spPr>
        <a:xfrm>
          <a:off x="164084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110308</xdr:rowOff>
    </xdr:from>
    <xdr:to>
      <xdr:col>23</xdr:col>
      <xdr:colOff>568325</xdr:colOff>
      <xdr:row>37</xdr:row>
      <xdr:rowOff>40458</xdr:rowOff>
    </xdr:to>
    <xdr:sp macro="" textlink="">
      <xdr:nvSpPr>
        <xdr:cNvPr id="255" name="フローチャート : 判断 254"/>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41728</xdr:rowOff>
    </xdr:from>
    <xdr:to>
      <xdr:col>22</xdr:col>
      <xdr:colOff>415925</xdr:colOff>
      <xdr:row>36</xdr:row>
      <xdr:rowOff>143328</xdr:rowOff>
    </xdr:to>
    <xdr:sp macro="" textlink="">
      <xdr:nvSpPr>
        <xdr:cNvPr id="256" name="フローチャート : 判断 255"/>
        <xdr:cNvSpPr/>
      </xdr:nvSpPr>
      <xdr:spPr>
        <a:xfrm>
          <a:off x="15430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159855</xdr:rowOff>
    </xdr:from>
    <xdr:ext cx="405111" cy="259045"/>
    <xdr:sp macro="" textlink="">
      <xdr:nvSpPr>
        <xdr:cNvPr id="257" name="n_1aveValue【一般廃棄物処理施設】&#10;有形固定資産減価償却率"/>
        <xdr:cNvSpPr txBox="1"/>
      </xdr:nvSpPr>
      <xdr:spPr>
        <a:xfrm>
          <a:off x="15266043"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8" name="テキスト ボックス 2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9" name="テキスト ボックス 2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0" name="テキスト ボックス 2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1" name="テキスト ボックス 2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2" name="テキスト ボックス 2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93980</xdr:rowOff>
    </xdr:from>
    <xdr:to>
      <xdr:col>22</xdr:col>
      <xdr:colOff>415925</xdr:colOff>
      <xdr:row>39</xdr:row>
      <xdr:rowOff>24130</xdr:rowOff>
    </xdr:to>
    <xdr:sp macro="" textlink="">
      <xdr:nvSpPr>
        <xdr:cNvPr id="263" name="円/楕円 262"/>
        <xdr:cNvSpPr/>
      </xdr:nvSpPr>
      <xdr:spPr>
        <a:xfrm>
          <a:off x="1543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15257</xdr:rowOff>
    </xdr:from>
    <xdr:ext cx="405111" cy="259045"/>
    <xdr:sp macro="" textlink="">
      <xdr:nvSpPr>
        <xdr:cNvPr id="264" name="n_1mainValue【一般廃棄物処理施設】&#10;有形固定資産減価償却率"/>
        <xdr:cNvSpPr txBox="1"/>
      </xdr:nvSpPr>
      <xdr:spPr>
        <a:xfrm>
          <a:off x="15266043"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5" name="正方形/長方形 26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6" name="正方形/長方形 26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7" name="正方形/長方形 26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8" name="正方形/長方形 26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9" name="正方形/長方形 26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0" name="正方形/長方形 26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1" name="正方形/長方形 27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2" name="正方形/長方形 27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3" name="テキスト ボックス 27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4" name="直線コネクタ 27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75" name="直線コネクタ 27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76" name="テキスト ボックス 27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7" name="直線コネクタ 27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78" name="テキスト ボックス 27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9" name="直線コネクタ 27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80" name="テキスト ボックス 27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81" name="直線コネクタ 28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82" name="テキスト ボックス 28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3" name="直線コネクタ 2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4" name="テキスト ボックス 28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96879</xdr:rowOff>
    </xdr:from>
    <xdr:to>
      <xdr:col>32</xdr:col>
      <xdr:colOff>186689</xdr:colOff>
      <xdr:row>41</xdr:row>
      <xdr:rowOff>1425</xdr:rowOff>
    </xdr:to>
    <xdr:cxnSp macro="">
      <xdr:nvCxnSpPr>
        <xdr:cNvPr id="286" name="直線コネクタ 285"/>
        <xdr:cNvCxnSpPr/>
      </xdr:nvCxnSpPr>
      <xdr:spPr>
        <a:xfrm flipV="1">
          <a:off x="22160864" y="6097629"/>
          <a:ext cx="0" cy="933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5252</xdr:rowOff>
    </xdr:from>
    <xdr:ext cx="534377" cy="259045"/>
    <xdr:sp macro="" textlink="">
      <xdr:nvSpPr>
        <xdr:cNvPr id="287" name="【一般廃棄物処理施設】&#10;一人当たり有形固定資産（償却資産）額最小値テキスト"/>
        <xdr:cNvSpPr txBox="1"/>
      </xdr:nvSpPr>
      <xdr:spPr>
        <a:xfrm>
          <a:off x="22250400" y="70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28,855</a:t>
          </a:r>
          <a:endParaRPr kumimoji="1" lang="ja-JP" altLang="en-US" sz="1000" b="1">
            <a:latin typeface="ＭＳ Ｐゴシック"/>
          </a:endParaRPr>
        </a:p>
      </xdr:txBody>
    </xdr:sp>
    <xdr:clientData/>
  </xdr:oneCellAnchor>
  <xdr:twoCellAnchor>
    <xdr:from>
      <xdr:col>32</xdr:col>
      <xdr:colOff>98425</xdr:colOff>
      <xdr:row>41</xdr:row>
      <xdr:rowOff>1425</xdr:rowOff>
    </xdr:from>
    <xdr:to>
      <xdr:col>32</xdr:col>
      <xdr:colOff>276225</xdr:colOff>
      <xdr:row>41</xdr:row>
      <xdr:rowOff>1425</xdr:rowOff>
    </xdr:to>
    <xdr:cxnSp macro="">
      <xdr:nvCxnSpPr>
        <xdr:cNvPr id="288" name="直線コネクタ 287"/>
        <xdr:cNvCxnSpPr/>
      </xdr:nvCxnSpPr>
      <xdr:spPr>
        <a:xfrm>
          <a:off x="22072600" y="70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43556</xdr:rowOff>
    </xdr:from>
    <xdr:ext cx="599010" cy="259045"/>
    <xdr:sp macro="" textlink="">
      <xdr:nvSpPr>
        <xdr:cNvPr id="289" name="【一般廃棄物処理施設】&#10;一人当たり有形固定資産（償却資産）額最大値テキスト"/>
        <xdr:cNvSpPr txBox="1"/>
      </xdr:nvSpPr>
      <xdr:spPr>
        <a:xfrm>
          <a:off x="22250400" y="587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232,977</a:t>
          </a:r>
          <a:endParaRPr kumimoji="1" lang="ja-JP" altLang="en-US" sz="1000" b="1">
            <a:latin typeface="ＭＳ Ｐゴシック"/>
          </a:endParaRPr>
        </a:p>
      </xdr:txBody>
    </xdr:sp>
    <xdr:clientData/>
  </xdr:oneCellAnchor>
  <xdr:twoCellAnchor>
    <xdr:from>
      <xdr:col>32</xdr:col>
      <xdr:colOff>98425</xdr:colOff>
      <xdr:row>35</xdr:row>
      <xdr:rowOff>96879</xdr:rowOff>
    </xdr:from>
    <xdr:to>
      <xdr:col>32</xdr:col>
      <xdr:colOff>276225</xdr:colOff>
      <xdr:row>35</xdr:row>
      <xdr:rowOff>96879</xdr:rowOff>
    </xdr:to>
    <xdr:cxnSp macro="">
      <xdr:nvCxnSpPr>
        <xdr:cNvPr id="290" name="直線コネクタ 289"/>
        <xdr:cNvCxnSpPr/>
      </xdr:nvCxnSpPr>
      <xdr:spPr>
        <a:xfrm>
          <a:off x="22072600" y="609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35538</xdr:rowOff>
    </xdr:from>
    <xdr:ext cx="599010" cy="259045"/>
    <xdr:sp macro="" textlink="">
      <xdr:nvSpPr>
        <xdr:cNvPr id="291" name="【一般廃棄物処理施設】&#10;一人当たり有形固定資産（償却資産）額平均値テキスト"/>
        <xdr:cNvSpPr txBox="1"/>
      </xdr:nvSpPr>
      <xdr:spPr>
        <a:xfrm>
          <a:off x="22250400" y="6550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118,064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57111</xdr:rowOff>
    </xdr:from>
    <xdr:to>
      <xdr:col>32</xdr:col>
      <xdr:colOff>238125</xdr:colOff>
      <xdr:row>38</xdr:row>
      <xdr:rowOff>158711</xdr:rowOff>
    </xdr:to>
    <xdr:sp macro="" textlink="">
      <xdr:nvSpPr>
        <xdr:cNvPr id="292" name="フローチャート : 判断 291"/>
        <xdr:cNvSpPr/>
      </xdr:nvSpPr>
      <xdr:spPr>
        <a:xfrm>
          <a:off x="22110700" y="65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153050</xdr:rowOff>
    </xdr:from>
    <xdr:to>
      <xdr:col>31</xdr:col>
      <xdr:colOff>85725</xdr:colOff>
      <xdr:row>39</xdr:row>
      <xdr:rowOff>83200</xdr:rowOff>
    </xdr:to>
    <xdr:sp macro="" textlink="">
      <xdr:nvSpPr>
        <xdr:cNvPr id="293" name="フローチャート : 判断 292"/>
        <xdr:cNvSpPr/>
      </xdr:nvSpPr>
      <xdr:spPr>
        <a:xfrm>
          <a:off x="21272500" y="666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74327</xdr:rowOff>
    </xdr:from>
    <xdr:ext cx="534377" cy="259045"/>
    <xdr:sp macro="" textlink="">
      <xdr:nvSpPr>
        <xdr:cNvPr id="294" name="n_1aveValue【一般廃棄物処理施設】&#10;一人当たり有形固定資産（償却資産）額"/>
        <xdr:cNvSpPr txBox="1"/>
      </xdr:nvSpPr>
      <xdr:spPr>
        <a:xfrm>
          <a:off x="21043411" y="676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97,080</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5" name="テキスト ボックス 2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6" name="テキスト ボックス 2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7" name="テキスト ボックス 2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8" name="テキスト ボックス 2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9" name="テキスト ボックス 2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99924</xdr:rowOff>
    </xdr:from>
    <xdr:to>
      <xdr:col>31</xdr:col>
      <xdr:colOff>85725</xdr:colOff>
      <xdr:row>36</xdr:row>
      <xdr:rowOff>30074</xdr:rowOff>
    </xdr:to>
    <xdr:sp macro="" textlink="">
      <xdr:nvSpPr>
        <xdr:cNvPr id="300" name="円/楕円 299"/>
        <xdr:cNvSpPr/>
      </xdr:nvSpPr>
      <xdr:spPr>
        <a:xfrm>
          <a:off x="21272500" y="610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34</xdr:row>
      <xdr:rowOff>46601</xdr:rowOff>
    </xdr:from>
    <xdr:ext cx="599010" cy="259045"/>
    <xdr:sp macro="" textlink="">
      <xdr:nvSpPr>
        <xdr:cNvPr id="301" name="n_1mainValue【一般廃棄物処理施設】&#10;一人当たり有形固定資産（償却資産）額"/>
        <xdr:cNvSpPr txBox="1"/>
      </xdr:nvSpPr>
      <xdr:spPr>
        <a:xfrm>
          <a:off x="21011094" y="587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221,200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2" name="正方形/長方形 3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3" name="正方形/長方形 3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4" name="正方形/長方形 3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5" name="正方形/長方形 3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6" name="正方形/長方形 3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7" name="正方形/長方形 3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8" name="正方形/長方形 3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9" name="正方形/長方形 3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0" name="テキスト ボックス 3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1" name="直線コネクタ 3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2" name="テキスト ボックス 3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13" name="直線コネクタ 3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14" name="テキスト ボックス 3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15" name="直線コネクタ 3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16" name="テキスト ボックス 3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17" name="直線コネクタ 3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18" name="テキスト ボックス 3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19" name="直線コネクタ 3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20" name="テキスト ボックス 3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21" name="直線コネクタ 3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22" name="テキスト ボックス 3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23" name="直線コネクタ 3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24" name="テキスト ボックス 3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5" name="直線コネクタ 3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6" name="テキスト ボックス 3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19594</xdr:rowOff>
    </xdr:from>
    <xdr:to>
      <xdr:col>23</xdr:col>
      <xdr:colOff>516889</xdr:colOff>
      <xdr:row>64</xdr:row>
      <xdr:rowOff>156754</xdr:rowOff>
    </xdr:to>
    <xdr:cxnSp macro="">
      <xdr:nvCxnSpPr>
        <xdr:cNvPr id="328" name="直線コネクタ 327"/>
        <xdr:cNvCxnSpPr/>
      </xdr:nvCxnSpPr>
      <xdr:spPr>
        <a:xfrm flipV="1">
          <a:off x="16318864" y="962079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160581</xdr:rowOff>
    </xdr:from>
    <xdr:ext cx="405111" cy="259045"/>
    <xdr:sp macro="" textlink="">
      <xdr:nvSpPr>
        <xdr:cNvPr id="329" name="【保健センター・保健所】&#10;有形固定資産減価償却率最小値テキスト"/>
        <xdr:cNvSpPr txBox="1"/>
      </xdr:nvSpPr>
      <xdr:spPr>
        <a:xfrm>
          <a:off x="164084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23</xdr:col>
      <xdr:colOff>428625</xdr:colOff>
      <xdr:row>64</xdr:row>
      <xdr:rowOff>156754</xdr:rowOff>
    </xdr:from>
    <xdr:to>
      <xdr:col>23</xdr:col>
      <xdr:colOff>606425</xdr:colOff>
      <xdr:row>64</xdr:row>
      <xdr:rowOff>156754</xdr:rowOff>
    </xdr:to>
    <xdr:cxnSp macro="">
      <xdr:nvCxnSpPr>
        <xdr:cNvPr id="330" name="直線コネクタ 329"/>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137721</xdr:rowOff>
    </xdr:from>
    <xdr:ext cx="405111" cy="259045"/>
    <xdr:sp macro="" textlink="">
      <xdr:nvSpPr>
        <xdr:cNvPr id="331" name="【保健センター・保健所】&#10;有形固定資産減価償却率最大値テキスト"/>
        <xdr:cNvSpPr txBox="1"/>
      </xdr:nvSpPr>
      <xdr:spPr>
        <a:xfrm>
          <a:off x="16408400" y="939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23</xdr:col>
      <xdr:colOff>428625</xdr:colOff>
      <xdr:row>56</xdr:row>
      <xdr:rowOff>19594</xdr:rowOff>
    </xdr:from>
    <xdr:to>
      <xdr:col>23</xdr:col>
      <xdr:colOff>606425</xdr:colOff>
      <xdr:row>56</xdr:row>
      <xdr:rowOff>19594</xdr:rowOff>
    </xdr:to>
    <xdr:cxnSp macro="">
      <xdr:nvCxnSpPr>
        <xdr:cNvPr id="332" name="直線コネクタ 331"/>
        <xdr:cNvCxnSpPr/>
      </xdr:nvCxnSpPr>
      <xdr:spPr>
        <a:xfrm>
          <a:off x="16230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53357</xdr:rowOff>
    </xdr:from>
    <xdr:ext cx="405111" cy="259045"/>
    <xdr:sp macro="" textlink="">
      <xdr:nvSpPr>
        <xdr:cNvPr id="333" name="【保健センター・保健所】&#10;有形固定資産減価償却率平均値テキスト"/>
        <xdr:cNvSpPr txBox="1"/>
      </xdr:nvSpPr>
      <xdr:spPr>
        <a:xfrm>
          <a:off x="16408400" y="10854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63</xdr:row>
      <xdr:rowOff>74930</xdr:rowOff>
    </xdr:from>
    <xdr:to>
      <xdr:col>23</xdr:col>
      <xdr:colOff>568325</xdr:colOff>
      <xdr:row>64</xdr:row>
      <xdr:rowOff>5080</xdr:rowOff>
    </xdr:to>
    <xdr:sp macro="" textlink="">
      <xdr:nvSpPr>
        <xdr:cNvPr id="334" name="フローチャート : 判断 333"/>
        <xdr:cNvSpPr/>
      </xdr:nvSpPr>
      <xdr:spPr>
        <a:xfrm>
          <a:off x="16268700" y="108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94524</xdr:rowOff>
    </xdr:from>
    <xdr:to>
      <xdr:col>22</xdr:col>
      <xdr:colOff>415925</xdr:colOff>
      <xdr:row>62</xdr:row>
      <xdr:rowOff>24674</xdr:rowOff>
    </xdr:to>
    <xdr:sp macro="" textlink="">
      <xdr:nvSpPr>
        <xdr:cNvPr id="335" name="フローチャート : 判断 334"/>
        <xdr:cNvSpPr/>
      </xdr:nvSpPr>
      <xdr:spPr>
        <a:xfrm>
          <a:off x="15430500" y="105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15801</xdr:rowOff>
    </xdr:from>
    <xdr:ext cx="405111" cy="259045"/>
    <xdr:sp macro="" textlink="">
      <xdr:nvSpPr>
        <xdr:cNvPr id="336" name="n_1aveValue【保健センター・保健所】&#10;有形固定資産減価償却率"/>
        <xdr:cNvSpPr txBox="1"/>
      </xdr:nvSpPr>
      <xdr:spPr>
        <a:xfrm>
          <a:off x="15266043"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7" name="テキスト ボックス 3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8" name="テキスト ボックス 3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9" name="テキスト ボックス 3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0" name="テキスト ボックス 3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1" name="テキスト ボックス 3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169635</xdr:rowOff>
    </xdr:from>
    <xdr:to>
      <xdr:col>22</xdr:col>
      <xdr:colOff>415925</xdr:colOff>
      <xdr:row>58</xdr:row>
      <xdr:rowOff>99785</xdr:rowOff>
    </xdr:to>
    <xdr:sp macro="" textlink="">
      <xdr:nvSpPr>
        <xdr:cNvPr id="342" name="円/楕円 341"/>
        <xdr:cNvSpPr/>
      </xdr:nvSpPr>
      <xdr:spPr>
        <a:xfrm>
          <a:off x="15430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116312</xdr:rowOff>
    </xdr:from>
    <xdr:ext cx="405111" cy="259045"/>
    <xdr:sp macro="" textlink="">
      <xdr:nvSpPr>
        <xdr:cNvPr id="343" name="n_1mainValue【保健センター・保健所】&#10;有形固定資産減価償却率"/>
        <xdr:cNvSpPr txBox="1"/>
      </xdr:nvSpPr>
      <xdr:spPr>
        <a:xfrm>
          <a:off x="15266043"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4" name="正方形/長方形 3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5" name="正方形/長方形 3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6" name="正方形/長方形 3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7" name="正方形/長方形 3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8" name="正方形/長方形 3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9" name="正方形/長方形 3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0" name="正方形/長方形 3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1" name="正方形/長方形 3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2" name="テキスト ボックス 3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3" name="直線コネクタ 3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54" name="直線コネクタ 35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55" name="テキスト ボックス 35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56" name="直線コネクタ 35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57" name="テキスト ボックス 35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58" name="直線コネクタ 35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59" name="テキスト ボックス 35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60" name="直線コネクタ 35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61" name="テキスト ボックス 36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62" name="直線コネクタ 36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63" name="テキスト ボックス 36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64" name="直線コネクタ 36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65" name="テキスト ボックス 36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6" name="直線コネクタ 3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7" name="テキスト ボックス 3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110490</xdr:rowOff>
    </xdr:from>
    <xdr:to>
      <xdr:col>32</xdr:col>
      <xdr:colOff>186689</xdr:colOff>
      <xdr:row>64</xdr:row>
      <xdr:rowOff>62049</xdr:rowOff>
    </xdr:to>
    <xdr:cxnSp macro="">
      <xdr:nvCxnSpPr>
        <xdr:cNvPr id="369" name="直線コネクタ 368"/>
        <xdr:cNvCxnSpPr/>
      </xdr:nvCxnSpPr>
      <xdr:spPr>
        <a:xfrm flipV="1">
          <a:off x="22160864" y="9540240"/>
          <a:ext cx="0" cy="149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65876</xdr:rowOff>
    </xdr:from>
    <xdr:ext cx="469744" cy="259045"/>
    <xdr:sp macro="" textlink="">
      <xdr:nvSpPr>
        <xdr:cNvPr id="370" name="【保健センター・保健所】&#10;一人当たり面積最小値テキスト"/>
        <xdr:cNvSpPr txBox="1"/>
      </xdr:nvSpPr>
      <xdr:spPr>
        <a:xfrm>
          <a:off x="22250400" y="11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64</xdr:row>
      <xdr:rowOff>62049</xdr:rowOff>
    </xdr:from>
    <xdr:to>
      <xdr:col>32</xdr:col>
      <xdr:colOff>276225</xdr:colOff>
      <xdr:row>64</xdr:row>
      <xdr:rowOff>62049</xdr:rowOff>
    </xdr:to>
    <xdr:cxnSp macro="">
      <xdr:nvCxnSpPr>
        <xdr:cNvPr id="371" name="直線コネクタ 370"/>
        <xdr:cNvCxnSpPr/>
      </xdr:nvCxnSpPr>
      <xdr:spPr>
        <a:xfrm>
          <a:off x="22072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57167</xdr:rowOff>
    </xdr:from>
    <xdr:ext cx="469744" cy="259045"/>
    <xdr:sp macro="" textlink="">
      <xdr:nvSpPr>
        <xdr:cNvPr id="372" name="【保健センター・保健所】&#10;一人当たり面積最大値テキスト"/>
        <xdr:cNvSpPr txBox="1"/>
      </xdr:nvSpPr>
      <xdr:spPr>
        <a:xfrm>
          <a:off x="222504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32</xdr:col>
      <xdr:colOff>98425</xdr:colOff>
      <xdr:row>55</xdr:row>
      <xdr:rowOff>110490</xdr:rowOff>
    </xdr:from>
    <xdr:to>
      <xdr:col>32</xdr:col>
      <xdr:colOff>276225</xdr:colOff>
      <xdr:row>55</xdr:row>
      <xdr:rowOff>110490</xdr:rowOff>
    </xdr:to>
    <xdr:cxnSp macro="">
      <xdr:nvCxnSpPr>
        <xdr:cNvPr id="373" name="直線コネクタ 372"/>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19067</xdr:rowOff>
    </xdr:from>
    <xdr:ext cx="469744" cy="259045"/>
    <xdr:sp macro="" textlink="">
      <xdr:nvSpPr>
        <xdr:cNvPr id="374" name="【保健センター・保健所】&#10;一人当たり面積平均値テキスト"/>
        <xdr:cNvSpPr txBox="1"/>
      </xdr:nvSpPr>
      <xdr:spPr>
        <a:xfrm>
          <a:off x="222504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40640</xdr:rowOff>
    </xdr:from>
    <xdr:to>
      <xdr:col>32</xdr:col>
      <xdr:colOff>238125</xdr:colOff>
      <xdr:row>62</xdr:row>
      <xdr:rowOff>142240</xdr:rowOff>
    </xdr:to>
    <xdr:sp macro="" textlink="">
      <xdr:nvSpPr>
        <xdr:cNvPr id="375" name="フローチャート : 判断 374"/>
        <xdr:cNvSpPr/>
      </xdr:nvSpPr>
      <xdr:spPr>
        <a:xfrm>
          <a:off x="22110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63</xdr:row>
      <xdr:rowOff>70576</xdr:rowOff>
    </xdr:from>
    <xdr:to>
      <xdr:col>31</xdr:col>
      <xdr:colOff>85725</xdr:colOff>
      <xdr:row>64</xdr:row>
      <xdr:rowOff>726</xdr:rowOff>
    </xdr:to>
    <xdr:sp macro="" textlink="">
      <xdr:nvSpPr>
        <xdr:cNvPr id="376" name="フローチャート : 判断 375"/>
        <xdr:cNvSpPr/>
      </xdr:nvSpPr>
      <xdr:spPr>
        <a:xfrm>
          <a:off x="21272500" y="1087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17253</xdr:rowOff>
    </xdr:from>
    <xdr:ext cx="469744" cy="259045"/>
    <xdr:sp macro="" textlink="">
      <xdr:nvSpPr>
        <xdr:cNvPr id="377" name="n_1aveValue【保健センター・保健所】&#10;一人当たり面積"/>
        <xdr:cNvSpPr txBox="1"/>
      </xdr:nvSpPr>
      <xdr:spPr>
        <a:xfrm>
          <a:off x="21075727" y="1064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8" name="テキスト ボックス 3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9" name="テキスト ボックス 3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80" name="テキスト ボックス 3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1" name="テキスト ボックス 3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2" name="テキスト ボックス 3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162016</xdr:rowOff>
    </xdr:from>
    <xdr:to>
      <xdr:col>31</xdr:col>
      <xdr:colOff>85725</xdr:colOff>
      <xdr:row>64</xdr:row>
      <xdr:rowOff>92166</xdr:rowOff>
    </xdr:to>
    <xdr:sp macro="" textlink="">
      <xdr:nvSpPr>
        <xdr:cNvPr id="383" name="円/楕円 382"/>
        <xdr:cNvSpPr/>
      </xdr:nvSpPr>
      <xdr:spPr>
        <a:xfrm>
          <a:off x="21272500" y="109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83293</xdr:rowOff>
    </xdr:from>
    <xdr:ext cx="469744" cy="259045"/>
    <xdr:sp macro="" textlink="">
      <xdr:nvSpPr>
        <xdr:cNvPr id="384" name="n_1mainValue【保健センター・保健所】&#10;一人当たり面積"/>
        <xdr:cNvSpPr txBox="1"/>
      </xdr:nvSpPr>
      <xdr:spPr>
        <a:xfrm>
          <a:off x="21075727" y="1105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5" name="正方形/長方形 3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6" name="正方形/長方形 3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7" name="正方形/長方形 3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8" name="正方形/長方形 3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9" name="正方形/長方形 3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90" name="正方形/長方形 3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1" name="正方形/長方形 3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2" name="正方形/長方形 3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3" name="テキスト ボックス 3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4" name="直線コネクタ 3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95" name="テキスト ボックス 39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96" name="直線コネクタ 39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97" name="テキスト ボックス 39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98" name="直線コネクタ 39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99" name="テキスト ボックス 39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00" name="直線コネクタ 39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01" name="テキスト ボックス 40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02" name="直線コネクタ 40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03" name="テキスト ボックス 402"/>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4" name="直線コネクタ 4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5" name="テキスト ボックス 40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134113</xdr:rowOff>
    </xdr:from>
    <xdr:to>
      <xdr:col>23</xdr:col>
      <xdr:colOff>516889</xdr:colOff>
      <xdr:row>86</xdr:row>
      <xdr:rowOff>140970</xdr:rowOff>
    </xdr:to>
    <xdr:cxnSp macro="">
      <xdr:nvCxnSpPr>
        <xdr:cNvPr id="407" name="直線コネクタ 406"/>
        <xdr:cNvCxnSpPr/>
      </xdr:nvCxnSpPr>
      <xdr:spPr>
        <a:xfrm flipV="1">
          <a:off x="16318864" y="13507213"/>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408"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409" name="直線コネクタ 408"/>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80790</xdr:rowOff>
    </xdr:from>
    <xdr:ext cx="405111" cy="259045"/>
    <xdr:sp macro="" textlink="">
      <xdr:nvSpPr>
        <xdr:cNvPr id="410" name="【消防施設】&#10;有形固定資産減価償却率最大値テキスト"/>
        <xdr:cNvSpPr txBox="1"/>
      </xdr:nvSpPr>
      <xdr:spPr>
        <a:xfrm>
          <a:off x="16408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23</xdr:col>
      <xdr:colOff>428625</xdr:colOff>
      <xdr:row>78</xdr:row>
      <xdr:rowOff>134113</xdr:rowOff>
    </xdr:from>
    <xdr:to>
      <xdr:col>23</xdr:col>
      <xdr:colOff>606425</xdr:colOff>
      <xdr:row>78</xdr:row>
      <xdr:rowOff>134113</xdr:rowOff>
    </xdr:to>
    <xdr:cxnSp macro="">
      <xdr:nvCxnSpPr>
        <xdr:cNvPr id="411" name="直線コネクタ 410"/>
        <xdr:cNvCxnSpPr/>
      </xdr:nvCxnSpPr>
      <xdr:spPr>
        <a:xfrm>
          <a:off x="16230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43451</xdr:rowOff>
    </xdr:from>
    <xdr:ext cx="405111" cy="259045"/>
    <xdr:sp macro="" textlink="">
      <xdr:nvSpPr>
        <xdr:cNvPr id="412" name="【消防施設】&#10;有形固定資産減価償却率平均値テキスト"/>
        <xdr:cNvSpPr txBox="1"/>
      </xdr:nvSpPr>
      <xdr:spPr>
        <a:xfrm>
          <a:off x="164084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65024</xdr:rowOff>
    </xdr:from>
    <xdr:to>
      <xdr:col>23</xdr:col>
      <xdr:colOff>568325</xdr:colOff>
      <xdr:row>82</xdr:row>
      <xdr:rowOff>166624</xdr:rowOff>
    </xdr:to>
    <xdr:sp macro="" textlink="">
      <xdr:nvSpPr>
        <xdr:cNvPr id="413" name="フローチャート : 判断 412"/>
        <xdr:cNvSpPr/>
      </xdr:nvSpPr>
      <xdr:spPr>
        <a:xfrm>
          <a:off x="16268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46737</xdr:rowOff>
    </xdr:from>
    <xdr:to>
      <xdr:col>22</xdr:col>
      <xdr:colOff>415925</xdr:colOff>
      <xdr:row>83</xdr:row>
      <xdr:rowOff>148337</xdr:rowOff>
    </xdr:to>
    <xdr:sp macro="" textlink="">
      <xdr:nvSpPr>
        <xdr:cNvPr id="414" name="フローチャート : 判断 413"/>
        <xdr:cNvSpPr/>
      </xdr:nvSpPr>
      <xdr:spPr>
        <a:xfrm>
          <a:off x="15430500" y="1427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164864</xdr:rowOff>
    </xdr:from>
    <xdr:ext cx="405111" cy="259045"/>
    <xdr:sp macro="" textlink="">
      <xdr:nvSpPr>
        <xdr:cNvPr id="415" name="n_1aveValue【消防施設】&#10;有形固定資産減価償却率"/>
        <xdr:cNvSpPr txBox="1"/>
      </xdr:nvSpPr>
      <xdr:spPr>
        <a:xfrm>
          <a:off x="15266043" y="14052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6" name="テキスト ボックス 4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7" name="テキスト ボックス 4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8" name="テキスト ボックス 4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9" name="テキスト ボックス 4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20" name="テキスト ボックス 4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154178</xdr:rowOff>
    </xdr:from>
    <xdr:to>
      <xdr:col>22</xdr:col>
      <xdr:colOff>415925</xdr:colOff>
      <xdr:row>86</xdr:row>
      <xdr:rowOff>84328</xdr:rowOff>
    </xdr:to>
    <xdr:sp macro="" textlink="">
      <xdr:nvSpPr>
        <xdr:cNvPr id="421" name="円/楕円 420"/>
        <xdr:cNvSpPr/>
      </xdr:nvSpPr>
      <xdr:spPr>
        <a:xfrm>
          <a:off x="15430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75455</xdr:rowOff>
    </xdr:from>
    <xdr:ext cx="405111" cy="259045"/>
    <xdr:sp macro="" textlink="">
      <xdr:nvSpPr>
        <xdr:cNvPr id="422" name="n_1mainValue【消防施設】&#10;有形固定資産減価償却率"/>
        <xdr:cNvSpPr txBox="1"/>
      </xdr:nvSpPr>
      <xdr:spPr>
        <a:xfrm>
          <a:off x="15266043" y="1482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3" name="正方形/長方形 4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4" name="正方形/長方形 4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5" name="正方形/長方形 4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6" name="正方形/長方形 4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7" name="正方形/長方形 4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8" name="正方形/長方形 4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9" name="正方形/長方形 4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30" name="正方形/長方形 4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1" name="テキスト ボックス 4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2" name="直線コネクタ 4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33" name="直線コネクタ 43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34" name="テキスト ボックス 43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35" name="直線コネクタ 43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36" name="テキスト ボックス 43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37" name="直線コネクタ 43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38" name="テキスト ボックス 43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39" name="直線コネクタ 43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40" name="テキスト ボックス 43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1" name="直線コネクタ 4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2" name="テキスト ボックス 4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85</xdr:row>
      <xdr:rowOff>72389</xdr:rowOff>
    </xdr:to>
    <xdr:cxnSp macro="">
      <xdr:nvCxnSpPr>
        <xdr:cNvPr id="444" name="直線コネクタ 443"/>
        <xdr:cNvCxnSpPr/>
      </xdr:nvCxnSpPr>
      <xdr:spPr>
        <a:xfrm flipV="1">
          <a:off x="22160864" y="13658087"/>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76216</xdr:rowOff>
    </xdr:from>
    <xdr:ext cx="469744" cy="259045"/>
    <xdr:sp macro="" textlink="">
      <xdr:nvSpPr>
        <xdr:cNvPr id="445" name="【消防施設】&#10;一人当たり面積最小値テキスト"/>
        <xdr:cNvSpPr txBox="1"/>
      </xdr:nvSpPr>
      <xdr:spPr>
        <a:xfrm>
          <a:off x="222504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85</xdr:row>
      <xdr:rowOff>72389</xdr:rowOff>
    </xdr:from>
    <xdr:to>
      <xdr:col>32</xdr:col>
      <xdr:colOff>276225</xdr:colOff>
      <xdr:row>85</xdr:row>
      <xdr:rowOff>72389</xdr:rowOff>
    </xdr:to>
    <xdr:cxnSp macro="">
      <xdr:nvCxnSpPr>
        <xdr:cNvPr id="446" name="直線コネクタ 445"/>
        <xdr:cNvCxnSpPr/>
      </xdr:nvCxnSpPr>
      <xdr:spPr>
        <a:xfrm>
          <a:off x="22072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447"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448" name="直線コネクタ 447"/>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150892</xdr:rowOff>
    </xdr:from>
    <xdr:ext cx="469744" cy="259045"/>
    <xdr:sp macro="" textlink="">
      <xdr:nvSpPr>
        <xdr:cNvPr id="449" name="【消防施設】&#10;一人当たり面積平均値テキスト"/>
        <xdr:cNvSpPr txBox="1"/>
      </xdr:nvSpPr>
      <xdr:spPr>
        <a:xfrm>
          <a:off x="22250400" y="14038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1015</xdr:rowOff>
    </xdr:from>
    <xdr:to>
      <xdr:col>32</xdr:col>
      <xdr:colOff>238125</xdr:colOff>
      <xdr:row>82</xdr:row>
      <xdr:rowOff>102615</xdr:rowOff>
    </xdr:to>
    <xdr:sp macro="" textlink="">
      <xdr:nvSpPr>
        <xdr:cNvPr id="450" name="フローチャート : 判断 449"/>
        <xdr:cNvSpPr/>
      </xdr:nvSpPr>
      <xdr:spPr>
        <a:xfrm>
          <a:off x="22110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451" name="フローチャート : 判断 450"/>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25416</xdr:rowOff>
    </xdr:from>
    <xdr:ext cx="469744" cy="259045"/>
    <xdr:sp macro="" textlink="">
      <xdr:nvSpPr>
        <xdr:cNvPr id="452" name="n_1aveValue【消防施設】&#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3" name="テキスト ボックス 4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4" name="テキスト ボックス 4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5" name="テキスト ボックス 4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6" name="テキスト ボックス 4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7" name="テキスト ボックス 4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37592</xdr:rowOff>
    </xdr:from>
    <xdr:to>
      <xdr:col>31</xdr:col>
      <xdr:colOff>85725</xdr:colOff>
      <xdr:row>84</xdr:row>
      <xdr:rowOff>139192</xdr:rowOff>
    </xdr:to>
    <xdr:sp macro="" textlink="">
      <xdr:nvSpPr>
        <xdr:cNvPr id="458" name="円/楕円 457"/>
        <xdr:cNvSpPr/>
      </xdr:nvSpPr>
      <xdr:spPr>
        <a:xfrm>
          <a:off x="21272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130319</xdr:rowOff>
    </xdr:from>
    <xdr:ext cx="469744" cy="259045"/>
    <xdr:sp macro="" textlink="">
      <xdr:nvSpPr>
        <xdr:cNvPr id="459" name="n_1mainValue【消防施設】&#10;一人当たり面積"/>
        <xdr:cNvSpPr txBox="1"/>
      </xdr:nvSpPr>
      <xdr:spPr>
        <a:xfrm>
          <a:off x="210757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1" name="正方形/長方形 4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2" name="正方形/長方形 4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3" name="正方形/長方形 4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4" name="正方形/長方形 4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5" name="正方形/長方形 4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6" name="正方形/長方形 4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7" name="正方形/長方形 4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8" name="テキスト ボックス 4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9" name="直線コネクタ 4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70" name="テキスト ボックス 4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1" name="直線コネクタ 4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2" name="テキスト ボックス 4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3" name="直線コネクタ 4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4" name="テキスト ボックス 4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5" name="直線コネクタ 4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6" name="テキスト ボックス 4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7" name="直線コネクタ 4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8" name="テキスト ボックス 4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9" name="直線コネクタ 4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80" name="テキスト ボックス 4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1" name="直線コネクタ 4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2" name="テキスト ボックス 4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107</xdr:row>
      <xdr:rowOff>9525</xdr:rowOff>
    </xdr:to>
    <xdr:cxnSp macro="">
      <xdr:nvCxnSpPr>
        <xdr:cNvPr id="484" name="直線コネクタ 483"/>
        <xdr:cNvCxnSpPr/>
      </xdr:nvCxnSpPr>
      <xdr:spPr>
        <a:xfrm flipV="1">
          <a:off x="16318864" y="1714500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13352</xdr:rowOff>
    </xdr:from>
    <xdr:ext cx="405111" cy="259045"/>
    <xdr:sp macro="" textlink="">
      <xdr:nvSpPr>
        <xdr:cNvPr id="485" name="【庁舎】&#10;有形固定資産減価償却率最小値テキスト"/>
        <xdr:cNvSpPr txBox="1"/>
      </xdr:nvSpPr>
      <xdr:spPr>
        <a:xfrm>
          <a:off x="16408400" y="183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107</xdr:row>
      <xdr:rowOff>9525</xdr:rowOff>
    </xdr:from>
    <xdr:to>
      <xdr:col>23</xdr:col>
      <xdr:colOff>606425</xdr:colOff>
      <xdr:row>107</xdr:row>
      <xdr:rowOff>9525</xdr:rowOff>
    </xdr:to>
    <xdr:cxnSp macro="">
      <xdr:nvCxnSpPr>
        <xdr:cNvPr id="486" name="直線コネクタ 485"/>
        <xdr:cNvCxnSpPr/>
      </xdr:nvCxnSpPr>
      <xdr:spPr>
        <a:xfrm>
          <a:off x="16230600" y="1835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487" name="【庁舎】&#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488" name="直線コネクタ 48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11447</xdr:rowOff>
    </xdr:from>
    <xdr:ext cx="405111" cy="259045"/>
    <xdr:sp macro="" textlink="">
      <xdr:nvSpPr>
        <xdr:cNvPr id="489" name="【庁舎】&#10;有形固定資産減価償却率平均値テキスト"/>
        <xdr:cNvSpPr txBox="1"/>
      </xdr:nvSpPr>
      <xdr:spPr>
        <a:xfrm>
          <a:off x="164084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490" name="フローチャート : 判断 489"/>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74930</xdr:rowOff>
    </xdr:from>
    <xdr:to>
      <xdr:col>22</xdr:col>
      <xdr:colOff>415925</xdr:colOff>
      <xdr:row>105</xdr:row>
      <xdr:rowOff>5080</xdr:rowOff>
    </xdr:to>
    <xdr:sp macro="" textlink="">
      <xdr:nvSpPr>
        <xdr:cNvPr id="491" name="フローチャート : 判断 490"/>
        <xdr:cNvSpPr/>
      </xdr:nvSpPr>
      <xdr:spPr>
        <a:xfrm>
          <a:off x="1543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21607</xdr:rowOff>
    </xdr:from>
    <xdr:ext cx="405111" cy="259045"/>
    <xdr:sp macro="" textlink="">
      <xdr:nvSpPr>
        <xdr:cNvPr id="492" name="n_1aveValue【庁舎】&#10;有形固定資産減価償却率"/>
        <xdr:cNvSpPr txBox="1"/>
      </xdr:nvSpPr>
      <xdr:spPr>
        <a:xfrm>
          <a:off x="15266043"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3" name="テキスト ボックス 4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4" name="テキスト ボックス 4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5" name="テキスト ボックス 4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6" name="テキスト ボックス 4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7" name="テキスト ボックス 4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19686</xdr:rowOff>
    </xdr:from>
    <xdr:to>
      <xdr:col>22</xdr:col>
      <xdr:colOff>415925</xdr:colOff>
      <xdr:row>107</xdr:row>
      <xdr:rowOff>121286</xdr:rowOff>
    </xdr:to>
    <xdr:sp macro="" textlink="">
      <xdr:nvSpPr>
        <xdr:cNvPr id="498" name="円/楕円 497"/>
        <xdr:cNvSpPr/>
      </xdr:nvSpPr>
      <xdr:spPr>
        <a:xfrm>
          <a:off x="15430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112413</xdr:rowOff>
    </xdr:from>
    <xdr:ext cx="405111" cy="259045"/>
    <xdr:sp macro="" textlink="">
      <xdr:nvSpPr>
        <xdr:cNvPr id="499" name="n_1mainValue【庁舎】&#10;有形固定資産減価償却率"/>
        <xdr:cNvSpPr txBox="1"/>
      </xdr:nvSpPr>
      <xdr:spPr>
        <a:xfrm>
          <a:off x="15266043"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0" name="正方形/長方形 4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1" name="正方形/長方形 5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2" name="正方形/長方形 5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3" name="正方形/長方形 5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4" name="正方形/長方形 5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5" name="正方形/長方形 5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6" name="正方形/長方形 5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7" name="正方形/長方形 5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8" name="テキスト ボックス 5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9" name="直線コネクタ 5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0" name="テキスト ボックス 5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11" name="直線コネクタ 5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2" name="テキスト ボックス 5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3" name="直線コネクタ 5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4" name="テキスト ボックス 5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5" name="直線コネクタ 5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6" name="テキスト ボックス 5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7" name="直線コネクタ 5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8" name="テキスト ボックス 5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9" name="直線コネクタ 5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0" name="テキスト ボックス 5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1" name="直線コネクタ 5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2" name="テキスト ボックス 5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524" name="直線コネクタ 523"/>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525" name="【庁舎】&#10;一人当たり面積最小値テキスト"/>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526" name="直線コネクタ 525"/>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527" name="【庁舎】&#10;一人当たり面積最大値テキスト"/>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528" name="直線コネクタ 527"/>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74313</xdr:rowOff>
    </xdr:from>
    <xdr:ext cx="469744" cy="259045"/>
    <xdr:sp macro="" textlink="">
      <xdr:nvSpPr>
        <xdr:cNvPr id="529" name="【庁舎】&#10;一人当たり面積平均値テキスト"/>
        <xdr:cNvSpPr txBox="1"/>
      </xdr:nvSpPr>
      <xdr:spPr>
        <a:xfrm>
          <a:off x="22250400" y="1790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530" name="フローチャート : 判断 529"/>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114936</xdr:rowOff>
    </xdr:from>
    <xdr:to>
      <xdr:col>31</xdr:col>
      <xdr:colOff>85725</xdr:colOff>
      <xdr:row>106</xdr:row>
      <xdr:rowOff>45086</xdr:rowOff>
    </xdr:to>
    <xdr:sp macro="" textlink="">
      <xdr:nvSpPr>
        <xdr:cNvPr id="531" name="フローチャート : 判断 530"/>
        <xdr:cNvSpPr/>
      </xdr:nvSpPr>
      <xdr:spPr>
        <a:xfrm>
          <a:off x="21272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36213</xdr:rowOff>
    </xdr:from>
    <xdr:ext cx="469744" cy="259045"/>
    <xdr:sp macro="" textlink="">
      <xdr:nvSpPr>
        <xdr:cNvPr id="532" name="n_1aveValue【庁舎】&#10;一人当たり面積"/>
        <xdr:cNvSpPr txBox="1"/>
      </xdr:nvSpPr>
      <xdr:spPr>
        <a:xfrm>
          <a:off x="21075727" y="1820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0.463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61595</xdr:rowOff>
    </xdr:from>
    <xdr:to>
      <xdr:col>31</xdr:col>
      <xdr:colOff>85725</xdr:colOff>
      <xdr:row>103</xdr:row>
      <xdr:rowOff>163195</xdr:rowOff>
    </xdr:to>
    <xdr:sp macro="" textlink="">
      <xdr:nvSpPr>
        <xdr:cNvPr id="538" name="円/楕円 537"/>
        <xdr:cNvSpPr/>
      </xdr:nvSpPr>
      <xdr:spPr>
        <a:xfrm>
          <a:off x="212725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8272</xdr:rowOff>
    </xdr:from>
    <xdr:ext cx="469744" cy="259045"/>
    <xdr:sp macro="" textlink="">
      <xdr:nvSpPr>
        <xdr:cNvPr id="539" name="n_1mainValue【庁舎】&#10;一人当たり面積"/>
        <xdr:cNvSpPr txBox="1"/>
      </xdr:nvSpPr>
      <xdr:spPr>
        <a:xfrm>
          <a:off x="21075727" y="1749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0.671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0" name="正方形/長方形 5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1" name="正方形/長方形 5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2" name="テキスト ボックス 5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プールは、有形固定資産減価償却率が９４．９％で類似団体平均と比較して高い水準となっている。特に体育館は、建築後３０年以上が経過しており、老朽化が著しい施設もあり、年々ランニングコストが増加傾向にあるため、耐用年数を迎えるにあたって町民のニーズを取り入れて施設のあり方を検討する。</a:t>
          </a:r>
          <a:endParaRPr lang="ja-JP" altLang="ja-JP" sz="1400">
            <a:effectLst/>
          </a:endParaRPr>
        </a:p>
        <a:p>
          <a:r>
            <a:rPr kumimoji="1" lang="ja-JP" altLang="ja-JP" sz="1100">
              <a:solidFill>
                <a:schemeClr val="dk1"/>
              </a:solidFill>
              <a:effectLst/>
              <a:latin typeface="+mn-lt"/>
              <a:ea typeface="+mn-ea"/>
              <a:cs typeface="+mn-cs"/>
            </a:rPr>
            <a:t>保健センターは、有形固定資産減価償却率が６４．０％で類似団体平均と比較して高い水準となっている。新耐震基準になってから建てられた施設ではあるが、既に築３０年経過しているため、年々修繕費が増加傾向にあることから、対症療法的な対応にならないよう日々の点検を重点的に実施す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千葉県長柄町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7,254
7,181
47.11
4,163,470
3,995,215
116,839
2,538,946
3,261,707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房総導入路建設事業の完了に伴い、「長柄ダム」に係る固定資産税について、平成１７年度から課税が開始され類似団体の平均を上回っている。</a:t>
          </a:r>
          <a:endParaRPr lang="ja-JP" altLang="ja-JP" sz="1400">
            <a:effectLst/>
          </a:endParaRPr>
        </a:p>
        <a:p>
          <a:r>
            <a:rPr kumimoji="1" lang="ja-JP" altLang="en-US" sz="1100">
              <a:solidFill>
                <a:schemeClr val="dk1"/>
              </a:solidFill>
              <a:effectLst/>
              <a:latin typeface="+mn-lt"/>
              <a:ea typeface="+mn-ea"/>
              <a:cs typeface="+mn-cs"/>
            </a:rPr>
            <a:t>一昨年</a:t>
          </a:r>
          <a:r>
            <a:rPr kumimoji="1" lang="ja-JP" altLang="ja-JP" sz="1100">
              <a:solidFill>
                <a:schemeClr val="dk1"/>
              </a:solidFill>
              <a:effectLst/>
              <a:latin typeface="+mn-lt"/>
              <a:ea typeface="+mn-ea"/>
              <a:cs typeface="+mn-cs"/>
            </a:rPr>
            <a:t>に策定した「まち・ひと・しごと総合戦略」による人口ビジョンでは生産年齢人口の減少が予見され</a:t>
          </a:r>
          <a:r>
            <a:rPr kumimoji="1" lang="ja-JP" altLang="en-US" sz="1100">
              <a:solidFill>
                <a:schemeClr val="dk1"/>
              </a:solidFill>
              <a:effectLst/>
              <a:latin typeface="+mn-lt"/>
              <a:ea typeface="+mn-ea"/>
              <a:cs typeface="+mn-cs"/>
            </a:rPr>
            <a:t>ること</a:t>
          </a:r>
          <a:r>
            <a:rPr kumimoji="1" lang="ja-JP" altLang="ja-JP" sz="1100">
              <a:solidFill>
                <a:schemeClr val="dk1"/>
              </a:solidFill>
              <a:effectLst/>
              <a:latin typeface="+mn-lt"/>
              <a:ea typeface="+mn-ea"/>
              <a:cs typeface="+mn-cs"/>
            </a:rPr>
            <a:t>、消費衰退による景気低迷の影響で町税は減少傾向にあるが、</a:t>
          </a:r>
          <a:r>
            <a:rPr kumimoji="1" lang="ja-JP" altLang="en-US" sz="1100">
              <a:solidFill>
                <a:schemeClr val="dk1"/>
              </a:solidFill>
              <a:effectLst/>
              <a:latin typeface="+mn-lt"/>
              <a:ea typeface="+mn-ea"/>
              <a:cs typeface="+mn-cs"/>
            </a:rPr>
            <a:t>コンビニ収納等による</a:t>
          </a:r>
          <a:r>
            <a:rPr kumimoji="1" lang="ja-JP" altLang="ja-JP" sz="1100">
              <a:solidFill>
                <a:schemeClr val="dk1"/>
              </a:solidFill>
              <a:effectLst/>
              <a:latin typeface="+mn-lt"/>
              <a:ea typeface="+mn-ea"/>
              <a:cs typeface="+mn-cs"/>
            </a:rPr>
            <a:t>徴収機能の強化を図り、歳入の確保をすることで財政運営の健全化に資する。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2419</xdr:rowOff>
    </xdr:from>
    <xdr:to>
      <xdr:col>7</xdr:col>
      <xdr:colOff>152400</xdr:colOff>
      <xdr:row>42</xdr:row>
      <xdr:rowOff>13909</xdr:rowOff>
    </xdr:to>
    <xdr:cxnSp macro="">
      <xdr:nvCxnSpPr>
        <xdr:cNvPr id="69" name="直線コネクタ 68"/>
        <xdr:cNvCxnSpPr/>
      </xdr:nvCxnSpPr>
      <xdr:spPr>
        <a:xfrm>
          <a:off x="4114800" y="72033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2419</xdr:rowOff>
    </xdr:from>
    <xdr:to>
      <xdr:col>6</xdr:col>
      <xdr:colOff>0</xdr:colOff>
      <xdr:row>42</xdr:row>
      <xdr:rowOff>13909</xdr:rowOff>
    </xdr:to>
    <xdr:cxnSp macro="">
      <xdr:nvCxnSpPr>
        <xdr:cNvPr id="72" name="直線コネクタ 71"/>
        <xdr:cNvCxnSpPr/>
      </xdr:nvCxnSpPr>
      <xdr:spPr>
        <a:xfrm flipV="1">
          <a:off x="3225800" y="72033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74" name="テキスト ボックス 73"/>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2419</xdr:rowOff>
    </xdr:from>
    <xdr:to>
      <xdr:col>4</xdr:col>
      <xdr:colOff>482600</xdr:colOff>
      <xdr:row>42</xdr:row>
      <xdr:rowOff>13909</xdr:rowOff>
    </xdr:to>
    <xdr:cxnSp macro="">
      <xdr:nvCxnSpPr>
        <xdr:cNvPr id="75" name="直線コネクタ 74"/>
        <xdr:cNvCxnSpPr/>
      </xdr:nvCxnSpPr>
      <xdr:spPr>
        <a:xfrm>
          <a:off x="2336800" y="72033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2419</xdr:rowOff>
    </xdr:from>
    <xdr:to>
      <xdr:col>3</xdr:col>
      <xdr:colOff>279400</xdr:colOff>
      <xdr:row>42</xdr:row>
      <xdr:rowOff>2419</xdr:rowOff>
    </xdr:to>
    <xdr:cxnSp macro="">
      <xdr:nvCxnSpPr>
        <xdr:cNvPr id="78" name="直線コネクタ 77"/>
        <xdr:cNvCxnSpPr/>
      </xdr:nvCxnSpPr>
      <xdr:spPr>
        <a:xfrm>
          <a:off x="1447800" y="72033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80" name="テキスト ボックス 79"/>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82" name="テキスト ボックス 81"/>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134559</xdr:rowOff>
    </xdr:from>
    <xdr:to>
      <xdr:col>7</xdr:col>
      <xdr:colOff>203200</xdr:colOff>
      <xdr:row>42</xdr:row>
      <xdr:rowOff>64709</xdr:rowOff>
    </xdr:to>
    <xdr:sp macro="" textlink="">
      <xdr:nvSpPr>
        <xdr:cNvPr id="88" name="円/楕円 87"/>
        <xdr:cNvSpPr/>
      </xdr:nvSpPr>
      <xdr:spPr>
        <a:xfrm>
          <a:off x="4902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151086</xdr:rowOff>
    </xdr:from>
    <xdr:ext cx="762000" cy="259045"/>
    <xdr:sp macro="" textlink="">
      <xdr:nvSpPr>
        <xdr:cNvPr id="89" name="財政力該当値テキスト"/>
        <xdr:cNvSpPr txBox="1"/>
      </xdr:nvSpPr>
      <xdr:spPr>
        <a:xfrm>
          <a:off x="50419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123069</xdr:rowOff>
    </xdr:from>
    <xdr:to>
      <xdr:col>6</xdr:col>
      <xdr:colOff>50800</xdr:colOff>
      <xdr:row>42</xdr:row>
      <xdr:rowOff>53219</xdr:rowOff>
    </xdr:to>
    <xdr:sp macro="" textlink="">
      <xdr:nvSpPr>
        <xdr:cNvPr id="90" name="円/楕円 89"/>
        <xdr:cNvSpPr/>
      </xdr:nvSpPr>
      <xdr:spPr>
        <a:xfrm>
          <a:off x="4064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91" name="テキスト ボックス 90"/>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134559</xdr:rowOff>
    </xdr:from>
    <xdr:to>
      <xdr:col>4</xdr:col>
      <xdr:colOff>533400</xdr:colOff>
      <xdr:row>42</xdr:row>
      <xdr:rowOff>64709</xdr:rowOff>
    </xdr:to>
    <xdr:sp macro="" textlink="">
      <xdr:nvSpPr>
        <xdr:cNvPr id="92" name="円/楕円 91"/>
        <xdr:cNvSpPr/>
      </xdr:nvSpPr>
      <xdr:spPr>
        <a:xfrm>
          <a:off x="3175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74886</xdr:rowOff>
    </xdr:from>
    <xdr:ext cx="762000" cy="259045"/>
    <xdr:sp macro="" textlink="">
      <xdr:nvSpPr>
        <xdr:cNvPr id="93" name="テキスト ボックス 92"/>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123069</xdr:rowOff>
    </xdr:from>
    <xdr:to>
      <xdr:col>3</xdr:col>
      <xdr:colOff>330200</xdr:colOff>
      <xdr:row>42</xdr:row>
      <xdr:rowOff>53219</xdr:rowOff>
    </xdr:to>
    <xdr:sp macro="" textlink="">
      <xdr:nvSpPr>
        <xdr:cNvPr id="94" name="円/楕円 93"/>
        <xdr:cNvSpPr/>
      </xdr:nvSpPr>
      <xdr:spPr>
        <a:xfrm>
          <a:off x="2286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63396</xdr:rowOff>
    </xdr:from>
    <xdr:ext cx="762000" cy="259045"/>
    <xdr:sp macro="" textlink="">
      <xdr:nvSpPr>
        <xdr:cNvPr id="95" name="テキスト ボックス 94"/>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123069</xdr:rowOff>
    </xdr:from>
    <xdr:to>
      <xdr:col>2</xdr:col>
      <xdr:colOff>127000</xdr:colOff>
      <xdr:row>42</xdr:row>
      <xdr:rowOff>53219</xdr:rowOff>
    </xdr:to>
    <xdr:sp macro="" textlink="">
      <xdr:nvSpPr>
        <xdr:cNvPr id="96" name="円/楕円 95"/>
        <xdr:cNvSpPr/>
      </xdr:nvSpPr>
      <xdr:spPr>
        <a:xfrm>
          <a:off x="1397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63396</xdr:rowOff>
    </xdr:from>
    <xdr:ext cx="762000" cy="259045"/>
    <xdr:sp macro="" textlink="">
      <xdr:nvSpPr>
        <xdr:cNvPr id="97" name="テキスト ボックス 96"/>
        <xdr:cNvSpPr txBox="1"/>
      </xdr:nvSpPr>
      <xdr:spPr>
        <a:xfrm>
          <a:off x="1066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年度は歳計剰余金を見込み、臨時財政対策債の借入をしなかったため経常収支比率</a:t>
          </a:r>
          <a:r>
            <a:rPr kumimoji="1" lang="ja-JP" altLang="en-US" sz="1100">
              <a:solidFill>
                <a:schemeClr val="dk1"/>
              </a:solidFill>
              <a:effectLst/>
              <a:latin typeface="+mn-lt"/>
              <a:ea typeface="+mn-ea"/>
              <a:cs typeface="+mn-cs"/>
            </a:rPr>
            <a:t>は類似団体平均を上回っているが</a:t>
          </a:r>
          <a:r>
            <a:rPr kumimoji="1" lang="ja-JP" altLang="ja-JP" sz="1100">
              <a:solidFill>
                <a:schemeClr val="dk1"/>
              </a:solidFill>
              <a:effectLst/>
              <a:latin typeface="+mn-lt"/>
              <a:ea typeface="+mn-ea"/>
              <a:cs typeface="+mn-cs"/>
            </a:rPr>
            <a:t>、過去には公的資金補償金繰上免除制度を活用して高利な公債費の削減や定員管理計画による行政のスリム化に努めてきており改善傾向にある。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141394</xdr:rowOff>
    </xdr:from>
    <xdr:to>
      <xdr:col>7</xdr:col>
      <xdr:colOff>152400</xdr:colOff>
      <xdr:row>66</xdr:row>
      <xdr:rowOff>22225</xdr:rowOff>
    </xdr:to>
    <xdr:cxnSp macro="">
      <xdr:nvCxnSpPr>
        <xdr:cNvPr id="132" name="直線コネクタ 131"/>
        <xdr:cNvCxnSpPr/>
      </xdr:nvCxnSpPr>
      <xdr:spPr>
        <a:xfrm flipV="1">
          <a:off x="4114800" y="11285644"/>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111760</xdr:rowOff>
    </xdr:from>
    <xdr:to>
      <xdr:col>6</xdr:col>
      <xdr:colOff>0</xdr:colOff>
      <xdr:row>66</xdr:row>
      <xdr:rowOff>22225</xdr:rowOff>
    </xdr:to>
    <xdr:cxnSp macro="">
      <xdr:nvCxnSpPr>
        <xdr:cNvPr id="135" name="直線コネクタ 134"/>
        <xdr:cNvCxnSpPr/>
      </xdr:nvCxnSpPr>
      <xdr:spPr>
        <a:xfrm>
          <a:off x="3225800" y="11084560"/>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75565</xdr:rowOff>
    </xdr:from>
    <xdr:to>
      <xdr:col>6</xdr:col>
      <xdr:colOff>50800</xdr:colOff>
      <xdr:row>64</xdr:row>
      <xdr:rowOff>5715</xdr:rowOff>
    </xdr:to>
    <xdr:sp macro="" textlink="">
      <xdr:nvSpPr>
        <xdr:cNvPr id="136" name="フローチャート : 判断 135"/>
        <xdr:cNvSpPr/>
      </xdr:nvSpPr>
      <xdr:spPr>
        <a:xfrm>
          <a:off x="4064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15892</xdr:rowOff>
    </xdr:from>
    <xdr:ext cx="736600" cy="259045"/>
    <xdr:sp macro="" textlink="">
      <xdr:nvSpPr>
        <xdr:cNvPr id="137" name="テキスト ボックス 136"/>
        <xdr:cNvSpPr txBox="1"/>
      </xdr:nvSpPr>
      <xdr:spPr>
        <a:xfrm>
          <a:off x="3733800" y="1064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91652</xdr:rowOff>
    </xdr:from>
    <xdr:to>
      <xdr:col>4</xdr:col>
      <xdr:colOff>482600</xdr:colOff>
      <xdr:row>64</xdr:row>
      <xdr:rowOff>111760</xdr:rowOff>
    </xdr:to>
    <xdr:cxnSp macro="">
      <xdr:nvCxnSpPr>
        <xdr:cNvPr id="138" name="直線コネクタ 137"/>
        <xdr:cNvCxnSpPr/>
      </xdr:nvCxnSpPr>
      <xdr:spPr>
        <a:xfrm>
          <a:off x="2336800" y="1106445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40" name="テキスト ボックス 139"/>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91652</xdr:rowOff>
    </xdr:from>
    <xdr:to>
      <xdr:col>3</xdr:col>
      <xdr:colOff>279400</xdr:colOff>
      <xdr:row>65</xdr:row>
      <xdr:rowOff>153458</xdr:rowOff>
    </xdr:to>
    <xdr:cxnSp macro="">
      <xdr:nvCxnSpPr>
        <xdr:cNvPr id="141" name="直線コネクタ 140"/>
        <xdr:cNvCxnSpPr/>
      </xdr:nvCxnSpPr>
      <xdr:spPr>
        <a:xfrm flipV="1">
          <a:off x="1447800" y="11064452"/>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90594</xdr:rowOff>
    </xdr:from>
    <xdr:to>
      <xdr:col>7</xdr:col>
      <xdr:colOff>203200</xdr:colOff>
      <xdr:row>66</xdr:row>
      <xdr:rowOff>20744</xdr:rowOff>
    </xdr:to>
    <xdr:sp macro="" textlink="">
      <xdr:nvSpPr>
        <xdr:cNvPr id="151" name="円/楕円 150"/>
        <xdr:cNvSpPr/>
      </xdr:nvSpPr>
      <xdr:spPr>
        <a:xfrm>
          <a:off x="49022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62671</xdr:rowOff>
    </xdr:from>
    <xdr:ext cx="762000" cy="259045"/>
    <xdr:sp macro="" textlink="">
      <xdr:nvSpPr>
        <xdr:cNvPr id="152" name="財政構造の弾力性該当値テキスト"/>
        <xdr:cNvSpPr txBox="1"/>
      </xdr:nvSpPr>
      <xdr:spPr>
        <a:xfrm>
          <a:off x="5041900" y="1120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142875</xdr:rowOff>
    </xdr:from>
    <xdr:to>
      <xdr:col>6</xdr:col>
      <xdr:colOff>50800</xdr:colOff>
      <xdr:row>66</xdr:row>
      <xdr:rowOff>73025</xdr:rowOff>
    </xdr:to>
    <xdr:sp macro="" textlink="">
      <xdr:nvSpPr>
        <xdr:cNvPr id="153" name="円/楕円 152"/>
        <xdr:cNvSpPr/>
      </xdr:nvSpPr>
      <xdr:spPr>
        <a:xfrm>
          <a:off x="4064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57802</xdr:rowOff>
    </xdr:from>
    <xdr:ext cx="736600" cy="259045"/>
    <xdr:sp macro="" textlink="">
      <xdr:nvSpPr>
        <xdr:cNvPr id="154" name="テキスト ボックス 153"/>
        <xdr:cNvSpPr txBox="1"/>
      </xdr:nvSpPr>
      <xdr:spPr>
        <a:xfrm>
          <a:off x="3733800" y="1137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60960</xdr:rowOff>
    </xdr:from>
    <xdr:to>
      <xdr:col>4</xdr:col>
      <xdr:colOff>533400</xdr:colOff>
      <xdr:row>64</xdr:row>
      <xdr:rowOff>162560</xdr:rowOff>
    </xdr:to>
    <xdr:sp macro="" textlink="">
      <xdr:nvSpPr>
        <xdr:cNvPr id="155" name="円/楕円 154"/>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1287</xdr:rowOff>
    </xdr:from>
    <xdr:ext cx="762000" cy="259045"/>
    <xdr:sp macro="" textlink="">
      <xdr:nvSpPr>
        <xdr:cNvPr id="156" name="テキスト ボックス 155"/>
        <xdr:cNvSpPr txBox="1"/>
      </xdr:nvSpPr>
      <xdr:spPr>
        <a:xfrm>
          <a:off x="2844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40852</xdr:rowOff>
    </xdr:from>
    <xdr:to>
      <xdr:col>3</xdr:col>
      <xdr:colOff>330200</xdr:colOff>
      <xdr:row>64</xdr:row>
      <xdr:rowOff>142452</xdr:rowOff>
    </xdr:to>
    <xdr:sp macro="" textlink="">
      <xdr:nvSpPr>
        <xdr:cNvPr id="157" name="円/楕円 156"/>
        <xdr:cNvSpPr/>
      </xdr:nvSpPr>
      <xdr:spPr>
        <a:xfrm>
          <a:off x="2286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127229</xdr:rowOff>
    </xdr:from>
    <xdr:ext cx="762000" cy="259045"/>
    <xdr:sp macro="" textlink="">
      <xdr:nvSpPr>
        <xdr:cNvPr id="158" name="テキスト ボックス 157"/>
        <xdr:cNvSpPr txBox="1"/>
      </xdr:nvSpPr>
      <xdr:spPr>
        <a:xfrm>
          <a:off x="1955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102658</xdr:rowOff>
    </xdr:from>
    <xdr:to>
      <xdr:col>2</xdr:col>
      <xdr:colOff>127000</xdr:colOff>
      <xdr:row>66</xdr:row>
      <xdr:rowOff>32808</xdr:rowOff>
    </xdr:to>
    <xdr:sp macro="" textlink="">
      <xdr:nvSpPr>
        <xdr:cNvPr id="159" name="円/楕円 158"/>
        <xdr:cNvSpPr/>
      </xdr:nvSpPr>
      <xdr:spPr>
        <a:xfrm>
          <a:off x="1397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17585</xdr:rowOff>
    </xdr:from>
    <xdr:ext cx="762000" cy="259045"/>
    <xdr:sp macro="" textlink="">
      <xdr:nvSpPr>
        <xdr:cNvPr id="160" name="テキスト ボックス 159"/>
        <xdr:cNvSpPr txBox="1"/>
      </xdr:nvSpPr>
      <xdr:spPr>
        <a:xfrm>
          <a:off x="1066800" y="1133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[231,780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ごみの処理及び消防業務（長生郡市広域市町村圏組合）を一部事務組合で実施しているため、類似団体と比較して人件費等が抑えられている。但し、一部事務組合に拠出する負担金を加算した場合は人口一人当たりの金額は増加することになるため、事務事業の見直し及び効率化、定員管理の適正化に</a:t>
          </a:r>
          <a:r>
            <a:rPr kumimoji="1" lang="ja-JP" altLang="en-US" sz="1100">
              <a:solidFill>
                <a:sysClr val="windowText" lastClr="000000"/>
              </a:solidFill>
              <a:effectLst/>
              <a:latin typeface="+mn-lt"/>
              <a:ea typeface="+mn-ea"/>
              <a:cs typeface="+mn-cs"/>
            </a:rPr>
            <a:t>努</a:t>
          </a:r>
          <a:r>
            <a:rPr kumimoji="1" lang="ja-JP" altLang="ja-JP" sz="1100">
              <a:solidFill>
                <a:sysClr val="windowText" lastClr="000000"/>
              </a:solidFill>
              <a:effectLst/>
              <a:latin typeface="+mn-lt"/>
              <a:ea typeface="+mn-ea"/>
              <a:cs typeface="+mn-cs"/>
            </a:rPr>
            <a:t>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136948</xdr:rowOff>
    </xdr:from>
    <xdr:to>
      <xdr:col>7</xdr:col>
      <xdr:colOff>152400</xdr:colOff>
      <xdr:row>83</xdr:row>
      <xdr:rowOff>100292</xdr:rowOff>
    </xdr:to>
    <xdr:cxnSp macro="">
      <xdr:nvCxnSpPr>
        <xdr:cNvPr id="195" name="直線コネクタ 194"/>
        <xdr:cNvCxnSpPr/>
      </xdr:nvCxnSpPr>
      <xdr:spPr>
        <a:xfrm>
          <a:off x="4114800" y="14195848"/>
          <a:ext cx="838200" cy="13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112970</xdr:rowOff>
    </xdr:from>
    <xdr:to>
      <xdr:col>6</xdr:col>
      <xdr:colOff>0</xdr:colOff>
      <xdr:row>82</xdr:row>
      <xdr:rowOff>136948</xdr:rowOff>
    </xdr:to>
    <xdr:cxnSp macro="">
      <xdr:nvCxnSpPr>
        <xdr:cNvPr id="198" name="直線コネクタ 197"/>
        <xdr:cNvCxnSpPr/>
      </xdr:nvCxnSpPr>
      <xdr:spPr>
        <a:xfrm>
          <a:off x="3225800" y="14171870"/>
          <a:ext cx="889000" cy="2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164244</xdr:rowOff>
    </xdr:from>
    <xdr:to>
      <xdr:col>6</xdr:col>
      <xdr:colOff>50800</xdr:colOff>
      <xdr:row>83</xdr:row>
      <xdr:rowOff>94394</xdr:rowOff>
    </xdr:to>
    <xdr:sp macro="" textlink="">
      <xdr:nvSpPr>
        <xdr:cNvPr id="199" name="フローチャート : 判断 198"/>
        <xdr:cNvSpPr/>
      </xdr:nvSpPr>
      <xdr:spPr>
        <a:xfrm>
          <a:off x="4064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79171</xdr:rowOff>
    </xdr:from>
    <xdr:ext cx="736600" cy="259045"/>
    <xdr:sp macro="" textlink="">
      <xdr:nvSpPr>
        <xdr:cNvPr id="200" name="テキスト ボックス 199"/>
        <xdr:cNvSpPr txBox="1"/>
      </xdr:nvSpPr>
      <xdr:spPr>
        <a:xfrm>
          <a:off x="3733800" y="14309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49771</xdr:rowOff>
    </xdr:from>
    <xdr:to>
      <xdr:col>4</xdr:col>
      <xdr:colOff>482600</xdr:colOff>
      <xdr:row>82</xdr:row>
      <xdr:rowOff>112970</xdr:rowOff>
    </xdr:to>
    <xdr:cxnSp macro="">
      <xdr:nvCxnSpPr>
        <xdr:cNvPr id="201" name="直線コネクタ 200"/>
        <xdr:cNvCxnSpPr/>
      </xdr:nvCxnSpPr>
      <xdr:spPr>
        <a:xfrm>
          <a:off x="2336800" y="14108671"/>
          <a:ext cx="889000" cy="6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24699</xdr:rowOff>
    </xdr:from>
    <xdr:to>
      <xdr:col>3</xdr:col>
      <xdr:colOff>279400</xdr:colOff>
      <xdr:row>82</xdr:row>
      <xdr:rowOff>49771</xdr:rowOff>
    </xdr:to>
    <xdr:cxnSp macro="">
      <xdr:nvCxnSpPr>
        <xdr:cNvPr id="204" name="直線コネクタ 203"/>
        <xdr:cNvCxnSpPr/>
      </xdr:nvCxnSpPr>
      <xdr:spPr>
        <a:xfrm>
          <a:off x="1447800" y="14083599"/>
          <a:ext cx="889000" cy="2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49492</xdr:rowOff>
    </xdr:from>
    <xdr:to>
      <xdr:col>7</xdr:col>
      <xdr:colOff>203200</xdr:colOff>
      <xdr:row>83</xdr:row>
      <xdr:rowOff>151092</xdr:rowOff>
    </xdr:to>
    <xdr:sp macro="" textlink="">
      <xdr:nvSpPr>
        <xdr:cNvPr id="214" name="円/楕円 213"/>
        <xdr:cNvSpPr/>
      </xdr:nvSpPr>
      <xdr:spPr>
        <a:xfrm>
          <a:off x="4902200" y="1427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66019</xdr:rowOff>
    </xdr:from>
    <xdr:ext cx="762000" cy="259045"/>
    <xdr:sp macro="" textlink="">
      <xdr:nvSpPr>
        <xdr:cNvPr id="215" name="人件費・物件費等の状況該当値テキスト"/>
        <xdr:cNvSpPr txBox="1"/>
      </xdr:nvSpPr>
      <xdr:spPr>
        <a:xfrm>
          <a:off x="5041900" y="1412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231,780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86148</xdr:rowOff>
    </xdr:from>
    <xdr:to>
      <xdr:col>6</xdr:col>
      <xdr:colOff>50800</xdr:colOff>
      <xdr:row>83</xdr:row>
      <xdr:rowOff>16298</xdr:rowOff>
    </xdr:to>
    <xdr:sp macro="" textlink="">
      <xdr:nvSpPr>
        <xdr:cNvPr id="216" name="円/楕円 215"/>
        <xdr:cNvSpPr/>
      </xdr:nvSpPr>
      <xdr:spPr>
        <a:xfrm>
          <a:off x="4064000" y="141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26475</xdr:rowOff>
    </xdr:from>
    <xdr:ext cx="736600" cy="259045"/>
    <xdr:sp macro="" textlink="">
      <xdr:nvSpPr>
        <xdr:cNvPr id="217" name="テキスト ボックス 216"/>
        <xdr:cNvSpPr txBox="1"/>
      </xdr:nvSpPr>
      <xdr:spPr>
        <a:xfrm>
          <a:off x="3733800" y="1391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198,263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62170</xdr:rowOff>
    </xdr:from>
    <xdr:to>
      <xdr:col>4</xdr:col>
      <xdr:colOff>533400</xdr:colOff>
      <xdr:row>82</xdr:row>
      <xdr:rowOff>163770</xdr:rowOff>
    </xdr:to>
    <xdr:sp macro="" textlink="">
      <xdr:nvSpPr>
        <xdr:cNvPr id="218" name="円/楕円 217"/>
        <xdr:cNvSpPr/>
      </xdr:nvSpPr>
      <xdr:spPr>
        <a:xfrm>
          <a:off x="3175000" y="141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2497</xdr:rowOff>
    </xdr:from>
    <xdr:ext cx="762000" cy="259045"/>
    <xdr:sp macro="" textlink="">
      <xdr:nvSpPr>
        <xdr:cNvPr id="219" name="テキスト ボックス 218"/>
        <xdr:cNvSpPr txBox="1"/>
      </xdr:nvSpPr>
      <xdr:spPr>
        <a:xfrm>
          <a:off x="2844800" y="1388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192,301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170421</xdr:rowOff>
    </xdr:from>
    <xdr:to>
      <xdr:col>3</xdr:col>
      <xdr:colOff>330200</xdr:colOff>
      <xdr:row>82</xdr:row>
      <xdr:rowOff>100571</xdr:rowOff>
    </xdr:to>
    <xdr:sp macro="" textlink="">
      <xdr:nvSpPr>
        <xdr:cNvPr id="220" name="円/楕円 219"/>
        <xdr:cNvSpPr/>
      </xdr:nvSpPr>
      <xdr:spPr>
        <a:xfrm>
          <a:off x="2286000" y="1405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110748</xdr:rowOff>
    </xdr:from>
    <xdr:ext cx="762000" cy="259045"/>
    <xdr:sp macro="" textlink="">
      <xdr:nvSpPr>
        <xdr:cNvPr id="221" name="テキスト ボックス 220"/>
        <xdr:cNvSpPr txBox="1"/>
      </xdr:nvSpPr>
      <xdr:spPr>
        <a:xfrm>
          <a:off x="1955800" y="1382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176,586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145349</xdr:rowOff>
    </xdr:from>
    <xdr:to>
      <xdr:col>2</xdr:col>
      <xdr:colOff>127000</xdr:colOff>
      <xdr:row>82</xdr:row>
      <xdr:rowOff>75499</xdr:rowOff>
    </xdr:to>
    <xdr:sp macro="" textlink="">
      <xdr:nvSpPr>
        <xdr:cNvPr id="222" name="円/楕円 221"/>
        <xdr:cNvSpPr/>
      </xdr:nvSpPr>
      <xdr:spPr>
        <a:xfrm>
          <a:off x="1397000" y="1403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85676</xdr:rowOff>
    </xdr:from>
    <xdr:ext cx="762000" cy="259045"/>
    <xdr:sp macro="" textlink="">
      <xdr:nvSpPr>
        <xdr:cNvPr id="223" name="テキスト ボックス 222"/>
        <xdr:cNvSpPr txBox="1"/>
      </xdr:nvSpPr>
      <xdr:spPr>
        <a:xfrm>
          <a:off x="1066800" y="1380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類似団体と比較して</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％上回っている。人事評価の</a:t>
          </a:r>
          <a:r>
            <a:rPr kumimoji="1" lang="ja-JP" altLang="en-US" sz="1100">
              <a:solidFill>
                <a:sysClr val="windowText" lastClr="000000"/>
              </a:solidFill>
              <a:effectLst/>
              <a:latin typeface="+mn-lt"/>
              <a:ea typeface="+mn-ea"/>
              <a:cs typeface="+mn-cs"/>
            </a:rPr>
            <a:t>結果を反映した給与とし、引き続き</a:t>
          </a:r>
          <a:r>
            <a:rPr kumimoji="1" lang="ja-JP" altLang="ja-JP" sz="1100">
              <a:solidFill>
                <a:sysClr val="windowText" lastClr="000000"/>
              </a:solidFill>
              <a:effectLst/>
              <a:latin typeface="+mn-lt"/>
              <a:ea typeface="+mn-ea"/>
              <a:cs typeface="+mn-cs"/>
            </a:rPr>
            <a:t>給与水準の適正化に</a:t>
          </a:r>
          <a:r>
            <a:rPr kumimoji="1" lang="ja-JP" altLang="en-US" sz="1100">
              <a:solidFill>
                <a:sysClr val="windowText" lastClr="000000"/>
              </a:solidFill>
              <a:effectLst/>
              <a:latin typeface="+mn-lt"/>
              <a:ea typeface="+mn-ea"/>
              <a:cs typeface="+mn-cs"/>
            </a:rPr>
            <a:t>努める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7438</xdr:rowOff>
    </xdr:from>
    <xdr:to>
      <xdr:col>24</xdr:col>
      <xdr:colOff>558800</xdr:colOff>
      <xdr:row>86</xdr:row>
      <xdr:rowOff>122282</xdr:rowOff>
    </xdr:to>
    <xdr:cxnSp macro="">
      <xdr:nvCxnSpPr>
        <xdr:cNvPr id="254" name="直線コネクタ 253"/>
        <xdr:cNvCxnSpPr/>
      </xdr:nvCxnSpPr>
      <xdr:spPr>
        <a:xfrm flipV="1">
          <a:off x="17018000" y="13894888"/>
          <a:ext cx="0" cy="9720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94359</xdr:rowOff>
    </xdr:from>
    <xdr:ext cx="762000" cy="259045"/>
    <xdr:sp macro="" textlink="">
      <xdr:nvSpPr>
        <xdr:cNvPr id="255" name="給与水準   （国との比較）最小値テキスト"/>
        <xdr:cNvSpPr txBox="1"/>
      </xdr:nvSpPr>
      <xdr:spPr>
        <a:xfrm>
          <a:off x="17106900" y="14839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86</xdr:row>
      <xdr:rowOff>122282</xdr:rowOff>
    </xdr:from>
    <xdr:to>
      <xdr:col>24</xdr:col>
      <xdr:colOff>647700</xdr:colOff>
      <xdr:row>86</xdr:row>
      <xdr:rowOff>122282</xdr:rowOff>
    </xdr:to>
    <xdr:cxnSp macro="">
      <xdr:nvCxnSpPr>
        <xdr:cNvPr id="256" name="直線コネクタ 255"/>
        <xdr:cNvCxnSpPr/>
      </xdr:nvCxnSpPr>
      <xdr:spPr>
        <a:xfrm>
          <a:off x="16929100" y="1486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93815</xdr:rowOff>
    </xdr:from>
    <xdr:ext cx="762000" cy="259045"/>
    <xdr:sp macro="" textlink="">
      <xdr:nvSpPr>
        <xdr:cNvPr id="257" name="給与水準   （国との比較）最大値テキスト"/>
        <xdr:cNvSpPr txBox="1"/>
      </xdr:nvSpPr>
      <xdr:spPr>
        <a:xfrm>
          <a:off x="17106900" y="136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7438</xdr:rowOff>
    </xdr:from>
    <xdr:to>
      <xdr:col>24</xdr:col>
      <xdr:colOff>647700</xdr:colOff>
      <xdr:row>81</xdr:row>
      <xdr:rowOff>7438</xdr:rowOff>
    </xdr:to>
    <xdr:cxnSp macro="">
      <xdr:nvCxnSpPr>
        <xdr:cNvPr id="258" name="直線コネクタ 257"/>
        <xdr:cNvCxnSpPr/>
      </xdr:nvCxnSpPr>
      <xdr:spPr>
        <a:xfrm>
          <a:off x="16929100" y="1389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100693</xdr:rowOff>
    </xdr:from>
    <xdr:to>
      <xdr:col>24</xdr:col>
      <xdr:colOff>558800</xdr:colOff>
      <xdr:row>85</xdr:row>
      <xdr:rowOff>162742</xdr:rowOff>
    </xdr:to>
    <xdr:cxnSp macro="">
      <xdr:nvCxnSpPr>
        <xdr:cNvPr id="259" name="直線コネクタ 258"/>
        <xdr:cNvCxnSpPr/>
      </xdr:nvCxnSpPr>
      <xdr:spPr>
        <a:xfrm>
          <a:off x="16179800" y="14673943"/>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161126</xdr:rowOff>
    </xdr:from>
    <xdr:ext cx="762000" cy="259045"/>
    <xdr:sp macro="" textlink="">
      <xdr:nvSpPr>
        <xdr:cNvPr id="260" name="給与水準   （国との比較）平均値テキスト"/>
        <xdr:cNvSpPr txBox="1"/>
      </xdr:nvSpPr>
      <xdr:spPr>
        <a:xfrm>
          <a:off x="17106900" y="14220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144599</xdr:rowOff>
    </xdr:from>
    <xdr:to>
      <xdr:col>24</xdr:col>
      <xdr:colOff>609600</xdr:colOff>
      <xdr:row>84</xdr:row>
      <xdr:rowOff>74749</xdr:rowOff>
    </xdr:to>
    <xdr:sp macro="" textlink="">
      <xdr:nvSpPr>
        <xdr:cNvPr id="261" name="フローチャート : 判断 260"/>
        <xdr:cNvSpPr/>
      </xdr:nvSpPr>
      <xdr:spPr>
        <a:xfrm>
          <a:off x="16967200" y="1437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59327</xdr:rowOff>
    </xdr:from>
    <xdr:to>
      <xdr:col>23</xdr:col>
      <xdr:colOff>406400</xdr:colOff>
      <xdr:row>85</xdr:row>
      <xdr:rowOff>100693</xdr:rowOff>
    </xdr:to>
    <xdr:cxnSp macro="">
      <xdr:nvCxnSpPr>
        <xdr:cNvPr id="262" name="直線コネクタ 261"/>
        <xdr:cNvCxnSpPr/>
      </xdr:nvCxnSpPr>
      <xdr:spPr>
        <a:xfrm>
          <a:off x="15290800" y="1463257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42092</xdr:rowOff>
    </xdr:from>
    <xdr:to>
      <xdr:col>23</xdr:col>
      <xdr:colOff>457200</xdr:colOff>
      <xdr:row>84</xdr:row>
      <xdr:rowOff>143692</xdr:rowOff>
    </xdr:to>
    <xdr:sp macro="" textlink="">
      <xdr:nvSpPr>
        <xdr:cNvPr id="263" name="フローチャート : 判断 262"/>
        <xdr:cNvSpPr/>
      </xdr:nvSpPr>
      <xdr:spPr>
        <a:xfrm>
          <a:off x="16129000" y="144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153869</xdr:rowOff>
    </xdr:from>
    <xdr:ext cx="736600" cy="259045"/>
    <xdr:sp macro="" textlink="">
      <xdr:nvSpPr>
        <xdr:cNvPr id="264" name="テキスト ボックス 263"/>
        <xdr:cNvSpPr txBox="1"/>
      </xdr:nvSpPr>
      <xdr:spPr>
        <a:xfrm>
          <a:off x="15798800" y="14212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59327</xdr:rowOff>
    </xdr:from>
    <xdr:to>
      <xdr:col>22</xdr:col>
      <xdr:colOff>203200</xdr:colOff>
      <xdr:row>85</xdr:row>
      <xdr:rowOff>148952</xdr:rowOff>
    </xdr:to>
    <xdr:cxnSp macro="">
      <xdr:nvCxnSpPr>
        <xdr:cNvPr id="265" name="直線コネクタ 264"/>
        <xdr:cNvCxnSpPr/>
      </xdr:nvCxnSpPr>
      <xdr:spPr>
        <a:xfrm flipV="1">
          <a:off x="14401800" y="14632577"/>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158387</xdr:rowOff>
    </xdr:from>
    <xdr:to>
      <xdr:col>22</xdr:col>
      <xdr:colOff>254000</xdr:colOff>
      <xdr:row>84</xdr:row>
      <xdr:rowOff>88537</xdr:rowOff>
    </xdr:to>
    <xdr:sp macro="" textlink="">
      <xdr:nvSpPr>
        <xdr:cNvPr id="266" name="フローチャート : 判断 265"/>
        <xdr:cNvSpPr/>
      </xdr:nvSpPr>
      <xdr:spPr>
        <a:xfrm>
          <a:off x="15240000" y="143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98714</xdr:rowOff>
    </xdr:from>
    <xdr:ext cx="762000" cy="259045"/>
    <xdr:sp macro="" textlink="">
      <xdr:nvSpPr>
        <xdr:cNvPr id="267" name="テキスト ボックス 266"/>
        <xdr:cNvSpPr txBox="1"/>
      </xdr:nvSpPr>
      <xdr:spPr>
        <a:xfrm>
          <a:off x="14909800" y="1415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148952</xdr:rowOff>
    </xdr:from>
    <xdr:to>
      <xdr:col>21</xdr:col>
      <xdr:colOff>0</xdr:colOff>
      <xdr:row>88</xdr:row>
      <xdr:rowOff>165463</xdr:rowOff>
    </xdr:to>
    <xdr:cxnSp macro="">
      <xdr:nvCxnSpPr>
        <xdr:cNvPr id="268" name="直線コネクタ 267"/>
        <xdr:cNvCxnSpPr/>
      </xdr:nvCxnSpPr>
      <xdr:spPr>
        <a:xfrm flipV="1">
          <a:off x="13512800" y="14722202"/>
          <a:ext cx="889000" cy="5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144599</xdr:rowOff>
    </xdr:from>
    <xdr:to>
      <xdr:col>21</xdr:col>
      <xdr:colOff>50800</xdr:colOff>
      <xdr:row>84</xdr:row>
      <xdr:rowOff>74749</xdr:rowOff>
    </xdr:to>
    <xdr:sp macro="" textlink="">
      <xdr:nvSpPr>
        <xdr:cNvPr id="269" name="フローチャート : 判断 268"/>
        <xdr:cNvSpPr/>
      </xdr:nvSpPr>
      <xdr:spPr>
        <a:xfrm>
          <a:off x="14351000" y="1437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84926</xdr:rowOff>
    </xdr:from>
    <xdr:ext cx="762000" cy="259045"/>
    <xdr:sp macro="" textlink="">
      <xdr:nvSpPr>
        <xdr:cNvPr id="270" name="テキスト ボックス 269"/>
        <xdr:cNvSpPr txBox="1"/>
      </xdr:nvSpPr>
      <xdr:spPr>
        <a:xfrm>
          <a:off x="14020800" y="1414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71" name="フローチャート : 判断 270"/>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72" name="テキスト ボックス 271"/>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111942</xdr:rowOff>
    </xdr:from>
    <xdr:to>
      <xdr:col>24</xdr:col>
      <xdr:colOff>609600</xdr:colOff>
      <xdr:row>86</xdr:row>
      <xdr:rowOff>42092</xdr:rowOff>
    </xdr:to>
    <xdr:sp macro="" textlink="">
      <xdr:nvSpPr>
        <xdr:cNvPr id="278" name="円/楕円 277"/>
        <xdr:cNvSpPr/>
      </xdr:nvSpPr>
      <xdr:spPr>
        <a:xfrm>
          <a:off x="16967200" y="146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84019</xdr:rowOff>
    </xdr:from>
    <xdr:ext cx="762000" cy="259045"/>
    <xdr:sp macro="" textlink="">
      <xdr:nvSpPr>
        <xdr:cNvPr id="279" name="給与水準   （国との比較）該当値テキスト"/>
        <xdr:cNvSpPr txBox="1"/>
      </xdr:nvSpPr>
      <xdr:spPr>
        <a:xfrm>
          <a:off x="17106900" y="1465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49893</xdr:rowOff>
    </xdr:from>
    <xdr:to>
      <xdr:col>23</xdr:col>
      <xdr:colOff>457200</xdr:colOff>
      <xdr:row>85</xdr:row>
      <xdr:rowOff>151493</xdr:rowOff>
    </xdr:to>
    <xdr:sp macro="" textlink="">
      <xdr:nvSpPr>
        <xdr:cNvPr id="280" name="円/楕円 279"/>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136270</xdr:rowOff>
    </xdr:from>
    <xdr:ext cx="736600" cy="259045"/>
    <xdr:sp macro="" textlink="">
      <xdr:nvSpPr>
        <xdr:cNvPr id="281" name="テキスト ボックス 280"/>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8527</xdr:rowOff>
    </xdr:from>
    <xdr:to>
      <xdr:col>22</xdr:col>
      <xdr:colOff>254000</xdr:colOff>
      <xdr:row>85</xdr:row>
      <xdr:rowOff>110127</xdr:rowOff>
    </xdr:to>
    <xdr:sp macro="" textlink="">
      <xdr:nvSpPr>
        <xdr:cNvPr id="282" name="円/楕円 281"/>
        <xdr:cNvSpPr/>
      </xdr:nvSpPr>
      <xdr:spPr>
        <a:xfrm>
          <a:off x="152400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94904</xdr:rowOff>
    </xdr:from>
    <xdr:ext cx="762000" cy="259045"/>
    <xdr:sp macro="" textlink="">
      <xdr:nvSpPr>
        <xdr:cNvPr id="283" name="テキスト ボックス 282"/>
        <xdr:cNvSpPr txBox="1"/>
      </xdr:nvSpPr>
      <xdr:spPr>
        <a:xfrm>
          <a:off x="14909800" y="1466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98152</xdr:rowOff>
    </xdr:from>
    <xdr:to>
      <xdr:col>21</xdr:col>
      <xdr:colOff>50800</xdr:colOff>
      <xdr:row>86</xdr:row>
      <xdr:rowOff>28302</xdr:rowOff>
    </xdr:to>
    <xdr:sp macro="" textlink="">
      <xdr:nvSpPr>
        <xdr:cNvPr id="284" name="円/楕円 283"/>
        <xdr:cNvSpPr/>
      </xdr:nvSpPr>
      <xdr:spPr>
        <a:xfrm>
          <a:off x="14351000" y="1467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13079</xdr:rowOff>
    </xdr:from>
    <xdr:ext cx="762000" cy="259045"/>
    <xdr:sp macro="" textlink="">
      <xdr:nvSpPr>
        <xdr:cNvPr id="285" name="テキスト ボックス 284"/>
        <xdr:cNvSpPr txBox="1"/>
      </xdr:nvSpPr>
      <xdr:spPr>
        <a:xfrm>
          <a:off x="14020800" y="1475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114663</xdr:rowOff>
    </xdr:from>
    <xdr:to>
      <xdr:col>19</xdr:col>
      <xdr:colOff>533400</xdr:colOff>
      <xdr:row>89</xdr:row>
      <xdr:rowOff>44813</xdr:rowOff>
    </xdr:to>
    <xdr:sp macro="" textlink="">
      <xdr:nvSpPr>
        <xdr:cNvPr id="286" name="円/楕円 285"/>
        <xdr:cNvSpPr/>
      </xdr:nvSpPr>
      <xdr:spPr>
        <a:xfrm>
          <a:off x="13462000" y="152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29590</xdr:rowOff>
    </xdr:from>
    <xdr:ext cx="762000" cy="259045"/>
    <xdr:sp macro="" textlink="">
      <xdr:nvSpPr>
        <xdr:cNvPr id="287" name="テキスト ボックス 286"/>
        <xdr:cNvSpPr txBox="1"/>
      </xdr:nvSpPr>
      <xdr:spPr>
        <a:xfrm>
          <a:off x="13131800" y="1528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事務事業の見直し、</a:t>
          </a:r>
          <a:r>
            <a:rPr kumimoji="1" lang="ja-JP" altLang="ja-JP" sz="1100">
              <a:solidFill>
                <a:sysClr val="windowText" lastClr="000000"/>
              </a:solidFill>
              <a:effectLst/>
              <a:latin typeface="+mn-lt"/>
              <a:ea typeface="+mn-ea"/>
              <a:cs typeface="+mn-cs"/>
            </a:rPr>
            <a:t>組織の合理化を行い、第５次行政改革大綱に基づいた定員管理計画による職員採用の適正化、指定管理者による民間委託を継続することで、</a:t>
          </a:r>
          <a:r>
            <a:rPr kumimoji="1" lang="ja-JP" altLang="en-US" sz="1100">
              <a:solidFill>
                <a:sysClr val="windowText" lastClr="000000"/>
              </a:solidFill>
              <a:effectLst/>
              <a:latin typeface="+mn-lt"/>
              <a:ea typeface="+mn-ea"/>
              <a:cs typeface="+mn-cs"/>
            </a:rPr>
            <a:t>行政サービスの質が落ちないよう</a:t>
          </a:r>
          <a:r>
            <a:rPr kumimoji="1" lang="ja-JP" altLang="ja-JP" sz="1100">
              <a:solidFill>
                <a:sysClr val="windowText" lastClr="000000"/>
              </a:solidFill>
              <a:effectLst/>
              <a:latin typeface="+mn-lt"/>
              <a:ea typeface="+mn-ea"/>
              <a:cs typeface="+mn-cs"/>
            </a:rPr>
            <a:t>適正な定員管理に努める。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7" name="直線コネクタ 316"/>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8"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9" name="直線コネクタ 318"/>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20"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21" name="直線コネクタ 320"/>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26755</xdr:rowOff>
    </xdr:from>
    <xdr:to>
      <xdr:col>24</xdr:col>
      <xdr:colOff>558800</xdr:colOff>
      <xdr:row>62</xdr:row>
      <xdr:rowOff>89493</xdr:rowOff>
    </xdr:to>
    <xdr:cxnSp macro="">
      <xdr:nvCxnSpPr>
        <xdr:cNvPr id="322" name="直線コネクタ 321"/>
        <xdr:cNvCxnSpPr/>
      </xdr:nvCxnSpPr>
      <xdr:spPr>
        <a:xfrm>
          <a:off x="16179800" y="10656655"/>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5351</xdr:rowOff>
    </xdr:from>
    <xdr:ext cx="762000" cy="259045"/>
    <xdr:sp macro="" textlink="">
      <xdr:nvSpPr>
        <xdr:cNvPr id="323" name="定員管理の状況平均値テキスト"/>
        <xdr:cNvSpPr txBox="1"/>
      </xdr:nvSpPr>
      <xdr:spPr>
        <a:xfrm>
          <a:off x="17106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4" name="フローチャート : 判断 323"/>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21124</xdr:rowOff>
    </xdr:from>
    <xdr:to>
      <xdr:col>23</xdr:col>
      <xdr:colOff>406400</xdr:colOff>
      <xdr:row>62</xdr:row>
      <xdr:rowOff>26755</xdr:rowOff>
    </xdr:to>
    <xdr:cxnSp macro="">
      <xdr:nvCxnSpPr>
        <xdr:cNvPr id="325" name="直線コネクタ 324"/>
        <xdr:cNvCxnSpPr/>
      </xdr:nvCxnSpPr>
      <xdr:spPr>
        <a:xfrm>
          <a:off x="15290800" y="10651024"/>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45255</xdr:rowOff>
    </xdr:from>
    <xdr:to>
      <xdr:col>23</xdr:col>
      <xdr:colOff>457200</xdr:colOff>
      <xdr:row>61</xdr:row>
      <xdr:rowOff>146855</xdr:rowOff>
    </xdr:to>
    <xdr:sp macro="" textlink="">
      <xdr:nvSpPr>
        <xdr:cNvPr id="326" name="フローチャート : 判断 325"/>
        <xdr:cNvSpPr/>
      </xdr:nvSpPr>
      <xdr:spPr>
        <a:xfrm>
          <a:off x="161290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157032</xdr:rowOff>
    </xdr:from>
    <xdr:ext cx="736600" cy="259045"/>
    <xdr:sp macro="" textlink="">
      <xdr:nvSpPr>
        <xdr:cNvPr id="327" name="テキスト ボックス 326"/>
        <xdr:cNvSpPr txBox="1"/>
      </xdr:nvSpPr>
      <xdr:spPr>
        <a:xfrm>
          <a:off x="15798800" y="10272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132249</xdr:rowOff>
    </xdr:from>
    <xdr:to>
      <xdr:col>22</xdr:col>
      <xdr:colOff>203200</xdr:colOff>
      <xdr:row>62</xdr:row>
      <xdr:rowOff>21124</xdr:rowOff>
    </xdr:to>
    <xdr:cxnSp macro="">
      <xdr:nvCxnSpPr>
        <xdr:cNvPr id="328" name="直線コネクタ 327"/>
        <xdr:cNvCxnSpPr/>
      </xdr:nvCxnSpPr>
      <xdr:spPr>
        <a:xfrm>
          <a:off x="14401800" y="1059069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9" name="フローチャート : 判断 328"/>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20168</xdr:rowOff>
    </xdr:from>
    <xdr:ext cx="762000" cy="259045"/>
    <xdr:sp macro="" textlink="">
      <xdr:nvSpPr>
        <xdr:cNvPr id="330" name="テキスト ボックス 329"/>
        <xdr:cNvSpPr txBox="1"/>
      </xdr:nvSpPr>
      <xdr:spPr>
        <a:xfrm>
          <a:off x="14909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117771</xdr:rowOff>
    </xdr:from>
    <xdr:to>
      <xdr:col>21</xdr:col>
      <xdr:colOff>0</xdr:colOff>
      <xdr:row>61</xdr:row>
      <xdr:rowOff>132249</xdr:rowOff>
    </xdr:to>
    <xdr:cxnSp macro="">
      <xdr:nvCxnSpPr>
        <xdr:cNvPr id="331" name="直線コネクタ 330"/>
        <xdr:cNvCxnSpPr/>
      </xdr:nvCxnSpPr>
      <xdr:spPr>
        <a:xfrm>
          <a:off x="13512800" y="1057622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2" name="フローチャート : 判断 331"/>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5690</xdr:rowOff>
    </xdr:from>
    <xdr:ext cx="762000" cy="259045"/>
    <xdr:sp macro="" textlink="">
      <xdr:nvSpPr>
        <xdr:cNvPr id="333" name="テキスト ボックス 332"/>
        <xdr:cNvSpPr txBox="1"/>
      </xdr:nvSpPr>
      <xdr:spPr>
        <a:xfrm>
          <a:off x="14020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4" name="フローチャート : 判断 333"/>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35" name="テキスト ボックス 334"/>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38693</xdr:rowOff>
    </xdr:from>
    <xdr:to>
      <xdr:col>24</xdr:col>
      <xdr:colOff>609600</xdr:colOff>
      <xdr:row>62</xdr:row>
      <xdr:rowOff>140293</xdr:rowOff>
    </xdr:to>
    <xdr:sp macro="" textlink="">
      <xdr:nvSpPr>
        <xdr:cNvPr id="341" name="円/楕円 340"/>
        <xdr:cNvSpPr/>
      </xdr:nvSpPr>
      <xdr:spPr>
        <a:xfrm>
          <a:off x="16967200" y="106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10770</xdr:rowOff>
    </xdr:from>
    <xdr:ext cx="762000" cy="259045"/>
    <xdr:sp macro="" textlink="">
      <xdr:nvSpPr>
        <xdr:cNvPr id="342" name="定員管理の状況該当値テキスト"/>
        <xdr:cNvSpPr txBox="1"/>
      </xdr:nvSpPr>
      <xdr:spPr>
        <a:xfrm>
          <a:off x="17106900" y="1064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147405</xdr:rowOff>
    </xdr:from>
    <xdr:to>
      <xdr:col>23</xdr:col>
      <xdr:colOff>457200</xdr:colOff>
      <xdr:row>62</xdr:row>
      <xdr:rowOff>77555</xdr:rowOff>
    </xdr:to>
    <xdr:sp macro="" textlink="">
      <xdr:nvSpPr>
        <xdr:cNvPr id="343" name="円/楕円 342"/>
        <xdr:cNvSpPr/>
      </xdr:nvSpPr>
      <xdr:spPr>
        <a:xfrm>
          <a:off x="16129000" y="106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62332</xdr:rowOff>
    </xdr:from>
    <xdr:ext cx="736600" cy="259045"/>
    <xdr:sp macro="" textlink="">
      <xdr:nvSpPr>
        <xdr:cNvPr id="344" name="テキスト ボックス 343"/>
        <xdr:cNvSpPr txBox="1"/>
      </xdr:nvSpPr>
      <xdr:spPr>
        <a:xfrm>
          <a:off x="15798800" y="10692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141774</xdr:rowOff>
    </xdr:from>
    <xdr:to>
      <xdr:col>22</xdr:col>
      <xdr:colOff>254000</xdr:colOff>
      <xdr:row>62</xdr:row>
      <xdr:rowOff>71924</xdr:rowOff>
    </xdr:to>
    <xdr:sp macro="" textlink="">
      <xdr:nvSpPr>
        <xdr:cNvPr id="345" name="円/楕円 344"/>
        <xdr:cNvSpPr/>
      </xdr:nvSpPr>
      <xdr:spPr>
        <a:xfrm>
          <a:off x="15240000" y="1060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56701</xdr:rowOff>
    </xdr:from>
    <xdr:ext cx="762000" cy="259045"/>
    <xdr:sp macro="" textlink="">
      <xdr:nvSpPr>
        <xdr:cNvPr id="346" name="テキスト ボックス 345"/>
        <xdr:cNvSpPr txBox="1"/>
      </xdr:nvSpPr>
      <xdr:spPr>
        <a:xfrm>
          <a:off x="14909800" y="1068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81449</xdr:rowOff>
    </xdr:from>
    <xdr:to>
      <xdr:col>21</xdr:col>
      <xdr:colOff>50800</xdr:colOff>
      <xdr:row>62</xdr:row>
      <xdr:rowOff>11599</xdr:rowOff>
    </xdr:to>
    <xdr:sp macro="" textlink="">
      <xdr:nvSpPr>
        <xdr:cNvPr id="347" name="円/楕円 346"/>
        <xdr:cNvSpPr/>
      </xdr:nvSpPr>
      <xdr:spPr>
        <a:xfrm>
          <a:off x="14351000" y="1053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167826</xdr:rowOff>
    </xdr:from>
    <xdr:ext cx="762000" cy="259045"/>
    <xdr:sp macro="" textlink="">
      <xdr:nvSpPr>
        <xdr:cNvPr id="348" name="テキスト ボックス 347"/>
        <xdr:cNvSpPr txBox="1"/>
      </xdr:nvSpPr>
      <xdr:spPr>
        <a:xfrm>
          <a:off x="14020800" y="1062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66971</xdr:rowOff>
    </xdr:from>
    <xdr:to>
      <xdr:col>19</xdr:col>
      <xdr:colOff>533400</xdr:colOff>
      <xdr:row>61</xdr:row>
      <xdr:rowOff>168571</xdr:rowOff>
    </xdr:to>
    <xdr:sp macro="" textlink="">
      <xdr:nvSpPr>
        <xdr:cNvPr id="349" name="円/楕円 348"/>
        <xdr:cNvSpPr/>
      </xdr:nvSpPr>
      <xdr:spPr>
        <a:xfrm>
          <a:off x="13462000" y="1052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153348</xdr:rowOff>
    </xdr:from>
    <xdr:ext cx="762000" cy="259045"/>
    <xdr:sp macro="" textlink="">
      <xdr:nvSpPr>
        <xdr:cNvPr id="350" name="テキスト ボックス 349"/>
        <xdr:cNvSpPr txBox="1"/>
      </xdr:nvSpPr>
      <xdr:spPr>
        <a:xfrm>
          <a:off x="13131800" y="1061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総合計画により、事務事業の選択及び投資的経費の平準化を行うことにより類似団体の平均を</a:t>
          </a:r>
          <a:r>
            <a:rPr kumimoji="1" lang="ja-JP" altLang="en-US" sz="1100">
              <a:solidFill>
                <a:schemeClr val="dk1"/>
              </a:solidFill>
              <a:effectLst/>
              <a:latin typeface="+mn-lt"/>
              <a:ea typeface="+mn-ea"/>
              <a:cs typeface="+mn-cs"/>
            </a:rPr>
            <a:t>３．３</a:t>
          </a:r>
          <a:r>
            <a:rPr kumimoji="1" lang="ja-JP" altLang="ja-JP" sz="1100">
              <a:solidFill>
                <a:schemeClr val="dk1"/>
              </a:solidFill>
              <a:effectLst/>
              <a:latin typeface="+mn-lt"/>
              <a:ea typeface="+mn-ea"/>
              <a:cs typeface="+mn-cs"/>
            </a:rPr>
            <a:t>％下回っている。緊急性、住民需要を見極め、起債に依存することのない財政運営の健全化に努める。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7" name="直線コネクタ 366"/>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8" name="テキスト ボックス 367"/>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71" name="直線コネクタ 370"/>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2" name="テキスト ボックス 371"/>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5" name="直線コネクタ 374"/>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6" name="テキスト ボックス 375"/>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7" name="直線コネクタ 37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8" name="テキスト ボックス 37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9" name="直線コネクタ 378"/>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80" name="テキスト ボックス 379"/>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3" name="直線コネクタ 382"/>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4"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5" name="直線コネクタ 384"/>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6"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7" name="直線コネクタ 386"/>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97896</xdr:rowOff>
    </xdr:from>
    <xdr:to>
      <xdr:col>24</xdr:col>
      <xdr:colOff>558800</xdr:colOff>
      <xdr:row>39</xdr:row>
      <xdr:rowOff>37042</xdr:rowOff>
    </xdr:to>
    <xdr:cxnSp macro="">
      <xdr:nvCxnSpPr>
        <xdr:cNvPr id="388" name="直線コネクタ 387"/>
        <xdr:cNvCxnSpPr/>
      </xdr:nvCxnSpPr>
      <xdr:spPr>
        <a:xfrm flipV="1">
          <a:off x="16179800" y="6612996"/>
          <a:ext cx="8382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9"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90" name="フローチャート : 判断 389"/>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37042</xdr:rowOff>
    </xdr:from>
    <xdr:to>
      <xdr:col>23</xdr:col>
      <xdr:colOff>406400</xdr:colOff>
      <xdr:row>39</xdr:row>
      <xdr:rowOff>147638</xdr:rowOff>
    </xdr:to>
    <xdr:cxnSp macro="">
      <xdr:nvCxnSpPr>
        <xdr:cNvPr id="391" name="直線コネクタ 390"/>
        <xdr:cNvCxnSpPr/>
      </xdr:nvCxnSpPr>
      <xdr:spPr>
        <a:xfrm flipV="1">
          <a:off x="15290800" y="6723592"/>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92" name="フローチャート : 判断 391"/>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72090</xdr:rowOff>
    </xdr:from>
    <xdr:ext cx="736600" cy="259045"/>
    <xdr:sp macro="" textlink="">
      <xdr:nvSpPr>
        <xdr:cNvPr id="393" name="テキスト ボックス 392"/>
        <xdr:cNvSpPr txBox="1"/>
      </xdr:nvSpPr>
      <xdr:spPr>
        <a:xfrm>
          <a:off x="15798800" y="693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147638</xdr:rowOff>
    </xdr:from>
    <xdr:to>
      <xdr:col>22</xdr:col>
      <xdr:colOff>203200</xdr:colOff>
      <xdr:row>40</xdr:row>
      <xdr:rowOff>86783</xdr:rowOff>
    </xdr:to>
    <xdr:cxnSp macro="">
      <xdr:nvCxnSpPr>
        <xdr:cNvPr id="394" name="直線コネクタ 393"/>
        <xdr:cNvCxnSpPr/>
      </xdr:nvCxnSpPr>
      <xdr:spPr>
        <a:xfrm flipV="1">
          <a:off x="14401800" y="6834188"/>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5" name="フローチャート : 判断 394"/>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41398</xdr:rowOff>
    </xdr:from>
    <xdr:ext cx="762000" cy="259045"/>
    <xdr:sp macro="" textlink="">
      <xdr:nvSpPr>
        <xdr:cNvPr id="396" name="テキスト ボックス 395"/>
        <xdr:cNvSpPr txBox="1"/>
      </xdr:nvSpPr>
      <xdr:spPr>
        <a:xfrm>
          <a:off x="14909800" y="70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86783</xdr:rowOff>
    </xdr:from>
    <xdr:to>
      <xdr:col>21</xdr:col>
      <xdr:colOff>0</xdr:colOff>
      <xdr:row>40</xdr:row>
      <xdr:rowOff>157163</xdr:rowOff>
    </xdr:to>
    <xdr:cxnSp macro="">
      <xdr:nvCxnSpPr>
        <xdr:cNvPr id="397" name="直線コネクタ 396"/>
        <xdr:cNvCxnSpPr/>
      </xdr:nvCxnSpPr>
      <xdr:spPr>
        <a:xfrm flipV="1">
          <a:off x="13512800" y="6944783"/>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8" name="フローチャート : 判断 397"/>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9" name="テキスト ボックス 398"/>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00" name="フローチャート : 判断 39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401" name="テキスト ボックス 400"/>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47096</xdr:rowOff>
    </xdr:from>
    <xdr:to>
      <xdr:col>24</xdr:col>
      <xdr:colOff>609600</xdr:colOff>
      <xdr:row>38</xdr:row>
      <xdr:rowOff>148696</xdr:rowOff>
    </xdr:to>
    <xdr:sp macro="" textlink="">
      <xdr:nvSpPr>
        <xdr:cNvPr id="407" name="円/楕円 406"/>
        <xdr:cNvSpPr/>
      </xdr:nvSpPr>
      <xdr:spPr>
        <a:xfrm>
          <a:off x="16967200" y="656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63623</xdr:rowOff>
    </xdr:from>
    <xdr:ext cx="762000" cy="259045"/>
    <xdr:sp macro="" textlink="">
      <xdr:nvSpPr>
        <xdr:cNvPr id="408" name="公債費負担の状況該当値テキスト"/>
        <xdr:cNvSpPr txBox="1"/>
      </xdr:nvSpPr>
      <xdr:spPr>
        <a:xfrm>
          <a:off x="171069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157692</xdr:rowOff>
    </xdr:from>
    <xdr:to>
      <xdr:col>23</xdr:col>
      <xdr:colOff>457200</xdr:colOff>
      <xdr:row>39</xdr:row>
      <xdr:rowOff>87842</xdr:rowOff>
    </xdr:to>
    <xdr:sp macro="" textlink="">
      <xdr:nvSpPr>
        <xdr:cNvPr id="409" name="円/楕円 408"/>
        <xdr:cNvSpPr/>
      </xdr:nvSpPr>
      <xdr:spPr>
        <a:xfrm>
          <a:off x="16129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98019</xdr:rowOff>
    </xdr:from>
    <xdr:ext cx="736600" cy="259045"/>
    <xdr:sp macro="" textlink="">
      <xdr:nvSpPr>
        <xdr:cNvPr id="410" name="テキスト ボックス 409"/>
        <xdr:cNvSpPr txBox="1"/>
      </xdr:nvSpPr>
      <xdr:spPr>
        <a:xfrm>
          <a:off x="15798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96838</xdr:rowOff>
    </xdr:from>
    <xdr:to>
      <xdr:col>22</xdr:col>
      <xdr:colOff>254000</xdr:colOff>
      <xdr:row>40</xdr:row>
      <xdr:rowOff>26988</xdr:rowOff>
    </xdr:to>
    <xdr:sp macro="" textlink="">
      <xdr:nvSpPr>
        <xdr:cNvPr id="411" name="円/楕円 410"/>
        <xdr:cNvSpPr/>
      </xdr:nvSpPr>
      <xdr:spPr>
        <a:xfrm>
          <a:off x="15240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37165</xdr:rowOff>
    </xdr:from>
    <xdr:ext cx="762000" cy="259045"/>
    <xdr:sp macro="" textlink="">
      <xdr:nvSpPr>
        <xdr:cNvPr id="412" name="テキスト ボックス 411"/>
        <xdr:cNvSpPr txBox="1"/>
      </xdr:nvSpPr>
      <xdr:spPr>
        <a:xfrm>
          <a:off x="14909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35983</xdr:rowOff>
    </xdr:from>
    <xdr:to>
      <xdr:col>21</xdr:col>
      <xdr:colOff>50800</xdr:colOff>
      <xdr:row>40</xdr:row>
      <xdr:rowOff>137583</xdr:rowOff>
    </xdr:to>
    <xdr:sp macro="" textlink="">
      <xdr:nvSpPr>
        <xdr:cNvPr id="413" name="円/楕円 412"/>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147760</xdr:rowOff>
    </xdr:from>
    <xdr:ext cx="762000" cy="259045"/>
    <xdr:sp macro="" textlink="">
      <xdr:nvSpPr>
        <xdr:cNvPr id="414" name="テキスト ボックス 413"/>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106363</xdr:rowOff>
    </xdr:from>
    <xdr:to>
      <xdr:col>19</xdr:col>
      <xdr:colOff>533400</xdr:colOff>
      <xdr:row>41</xdr:row>
      <xdr:rowOff>36513</xdr:rowOff>
    </xdr:to>
    <xdr:sp macro="" textlink="">
      <xdr:nvSpPr>
        <xdr:cNvPr id="415" name="円/楕円 414"/>
        <xdr:cNvSpPr/>
      </xdr:nvSpPr>
      <xdr:spPr>
        <a:xfrm>
          <a:off x="13462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46690</xdr:rowOff>
    </xdr:from>
    <xdr:ext cx="762000" cy="259045"/>
    <xdr:sp macro="" textlink="">
      <xdr:nvSpPr>
        <xdr:cNvPr id="416" name="テキスト ボックス 415"/>
        <xdr:cNvSpPr txBox="1"/>
      </xdr:nvSpPr>
      <xdr:spPr>
        <a:xfrm>
          <a:off x="13131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地方債現在高の減少</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公共施設の老朽化による建て替え、予防保全的修繕による長寿命化等の費用に充てるため公共施設等整備基金積立を行ったことによる充当可能財源の増加</a:t>
          </a:r>
          <a:r>
            <a:rPr kumimoji="1" lang="ja-JP" altLang="en-US" sz="1100">
              <a:solidFill>
                <a:schemeClr val="dk1"/>
              </a:solidFill>
              <a:effectLst/>
              <a:latin typeface="+mn-lt"/>
              <a:ea typeface="+mn-ea"/>
              <a:cs typeface="+mn-cs"/>
            </a:rPr>
            <a:t>、債務負担行為の設定を控えることで</a:t>
          </a:r>
          <a:r>
            <a:rPr kumimoji="1" lang="ja-JP" altLang="ja-JP" sz="1100">
              <a:solidFill>
                <a:schemeClr val="dk1"/>
              </a:solidFill>
              <a:effectLst/>
              <a:latin typeface="+mn-lt"/>
              <a:ea typeface="+mn-ea"/>
              <a:cs typeface="+mn-cs"/>
            </a:rPr>
            <a:t>前年比</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％の減とな</a:t>
          </a:r>
          <a:r>
            <a:rPr kumimoji="1" lang="ja-JP" altLang="en-US" sz="1100">
              <a:solidFill>
                <a:schemeClr val="dk1"/>
              </a:solidFill>
              <a:effectLst/>
              <a:latin typeface="+mn-lt"/>
              <a:ea typeface="+mn-ea"/>
              <a:cs typeface="+mn-cs"/>
            </a:rPr>
            <a:t>り類似団体平均を下回る数値に改善している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しかしながら大規模事業の計画があることから、</a:t>
          </a:r>
          <a:r>
            <a:rPr kumimoji="1" lang="ja-JP" altLang="ja-JP" sz="1100">
              <a:solidFill>
                <a:schemeClr val="dk1"/>
              </a:solidFill>
              <a:effectLst/>
              <a:latin typeface="+mn-lt"/>
              <a:ea typeface="+mn-ea"/>
              <a:cs typeface="+mn-cs"/>
            </a:rPr>
            <a:t>将来世代への負担を軽減するため、事務事業</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長期的視点から</a:t>
          </a:r>
          <a:r>
            <a:rPr kumimoji="1" lang="ja-JP" altLang="en-US" sz="1100">
              <a:solidFill>
                <a:schemeClr val="dk1"/>
              </a:solidFill>
              <a:effectLst/>
              <a:latin typeface="+mn-lt"/>
              <a:ea typeface="+mn-ea"/>
              <a:cs typeface="+mn-cs"/>
            </a:rPr>
            <a:t>検討</a:t>
          </a:r>
          <a:r>
            <a:rPr kumimoji="1" lang="ja-JP" altLang="ja-JP" sz="1100">
              <a:solidFill>
                <a:schemeClr val="dk1"/>
              </a:solidFill>
              <a:effectLst/>
              <a:latin typeface="+mn-lt"/>
              <a:ea typeface="+mn-ea"/>
              <a:cs typeface="+mn-cs"/>
            </a:rPr>
            <a:t>を行い、財政運営の健全化に努める。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3" name="直線コネクタ 442"/>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4"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5" name="直線コネクタ 444"/>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7" name="直線コネクタ 44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79756</xdr:rowOff>
    </xdr:from>
    <xdr:to>
      <xdr:col>23</xdr:col>
      <xdr:colOff>406400</xdr:colOff>
      <xdr:row>15</xdr:row>
      <xdr:rowOff>103276</xdr:rowOff>
    </xdr:to>
    <xdr:cxnSp macro="">
      <xdr:nvCxnSpPr>
        <xdr:cNvPr id="448" name="直線コネクタ 447"/>
        <xdr:cNvCxnSpPr/>
      </xdr:nvCxnSpPr>
      <xdr:spPr>
        <a:xfrm flipV="1">
          <a:off x="15290800" y="2480056"/>
          <a:ext cx="889000" cy="19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45788</xdr:rowOff>
    </xdr:from>
    <xdr:ext cx="762000" cy="259045"/>
    <xdr:sp macro="" textlink="">
      <xdr:nvSpPr>
        <xdr:cNvPr id="449" name="将来負担の状況平均値テキスト"/>
        <xdr:cNvSpPr txBox="1"/>
      </xdr:nvSpPr>
      <xdr:spPr>
        <a:xfrm>
          <a:off x="17106900" y="261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50" name="フローチャート : 判断 449"/>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103276</xdr:rowOff>
    </xdr:from>
    <xdr:to>
      <xdr:col>22</xdr:col>
      <xdr:colOff>203200</xdr:colOff>
      <xdr:row>16</xdr:row>
      <xdr:rowOff>70815</xdr:rowOff>
    </xdr:to>
    <xdr:cxnSp macro="">
      <xdr:nvCxnSpPr>
        <xdr:cNvPr id="451" name="直線コネクタ 450"/>
        <xdr:cNvCxnSpPr/>
      </xdr:nvCxnSpPr>
      <xdr:spPr>
        <a:xfrm flipV="1">
          <a:off x="14401800" y="2675026"/>
          <a:ext cx="889000" cy="1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7722</xdr:rowOff>
    </xdr:from>
    <xdr:to>
      <xdr:col>23</xdr:col>
      <xdr:colOff>457200</xdr:colOff>
      <xdr:row>14</xdr:row>
      <xdr:rowOff>109322</xdr:rowOff>
    </xdr:to>
    <xdr:sp macro="" textlink="">
      <xdr:nvSpPr>
        <xdr:cNvPr id="452" name="フローチャート : 判断 451"/>
        <xdr:cNvSpPr/>
      </xdr:nvSpPr>
      <xdr:spPr>
        <a:xfrm>
          <a:off x="161290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119499</xdr:rowOff>
    </xdr:from>
    <xdr:ext cx="736600" cy="259045"/>
    <xdr:sp macro="" textlink="">
      <xdr:nvSpPr>
        <xdr:cNvPr id="453" name="テキスト ボックス 452"/>
        <xdr:cNvSpPr txBox="1"/>
      </xdr:nvSpPr>
      <xdr:spPr>
        <a:xfrm>
          <a:off x="15798800" y="217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70815</xdr:rowOff>
    </xdr:from>
    <xdr:to>
      <xdr:col>21</xdr:col>
      <xdr:colOff>0</xdr:colOff>
      <xdr:row>17</xdr:row>
      <xdr:rowOff>48971</xdr:rowOff>
    </xdr:to>
    <xdr:cxnSp macro="">
      <xdr:nvCxnSpPr>
        <xdr:cNvPr id="454" name="直線コネクタ 453"/>
        <xdr:cNvCxnSpPr/>
      </xdr:nvCxnSpPr>
      <xdr:spPr>
        <a:xfrm flipV="1">
          <a:off x="13512800" y="2814015"/>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55" name="フローチャート : 判断 454"/>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6" name="テキスト ボックス 455"/>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26416</xdr:rowOff>
    </xdr:from>
    <xdr:to>
      <xdr:col>21</xdr:col>
      <xdr:colOff>50800</xdr:colOff>
      <xdr:row>15</xdr:row>
      <xdr:rowOff>128016</xdr:rowOff>
    </xdr:to>
    <xdr:sp macro="" textlink="">
      <xdr:nvSpPr>
        <xdr:cNvPr id="457" name="フローチャート : 判断 456"/>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8" name="テキスト ボックス 457"/>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9" name="フローチャート : 判断 458"/>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60" name="テキスト ボックス 459"/>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14</xdr:row>
      <xdr:rowOff>28956</xdr:rowOff>
    </xdr:from>
    <xdr:to>
      <xdr:col>23</xdr:col>
      <xdr:colOff>457200</xdr:colOff>
      <xdr:row>14</xdr:row>
      <xdr:rowOff>130556</xdr:rowOff>
    </xdr:to>
    <xdr:sp macro="" textlink="">
      <xdr:nvSpPr>
        <xdr:cNvPr id="466" name="円/楕円 465"/>
        <xdr:cNvSpPr/>
      </xdr:nvSpPr>
      <xdr:spPr>
        <a:xfrm>
          <a:off x="16129000" y="24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115333</xdr:rowOff>
    </xdr:from>
    <xdr:ext cx="736600" cy="259045"/>
    <xdr:sp macro="" textlink="">
      <xdr:nvSpPr>
        <xdr:cNvPr id="467" name="テキスト ボックス 466"/>
        <xdr:cNvSpPr txBox="1"/>
      </xdr:nvSpPr>
      <xdr:spPr>
        <a:xfrm>
          <a:off x="15798800" y="251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52476</xdr:rowOff>
    </xdr:from>
    <xdr:to>
      <xdr:col>22</xdr:col>
      <xdr:colOff>254000</xdr:colOff>
      <xdr:row>15</xdr:row>
      <xdr:rowOff>154076</xdr:rowOff>
    </xdr:to>
    <xdr:sp macro="" textlink="">
      <xdr:nvSpPr>
        <xdr:cNvPr id="468" name="円/楕円 467"/>
        <xdr:cNvSpPr/>
      </xdr:nvSpPr>
      <xdr:spPr>
        <a:xfrm>
          <a:off x="15240000" y="262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138853</xdr:rowOff>
    </xdr:from>
    <xdr:ext cx="762000" cy="259045"/>
    <xdr:sp macro="" textlink="">
      <xdr:nvSpPr>
        <xdr:cNvPr id="469" name="テキスト ボックス 468"/>
        <xdr:cNvSpPr txBox="1"/>
      </xdr:nvSpPr>
      <xdr:spPr>
        <a:xfrm>
          <a:off x="14909800" y="271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20015</xdr:rowOff>
    </xdr:from>
    <xdr:to>
      <xdr:col>21</xdr:col>
      <xdr:colOff>50800</xdr:colOff>
      <xdr:row>16</xdr:row>
      <xdr:rowOff>121615</xdr:rowOff>
    </xdr:to>
    <xdr:sp macro="" textlink="">
      <xdr:nvSpPr>
        <xdr:cNvPr id="470" name="円/楕円 469"/>
        <xdr:cNvSpPr/>
      </xdr:nvSpPr>
      <xdr:spPr>
        <a:xfrm>
          <a:off x="14351000" y="27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106392</xdr:rowOff>
    </xdr:from>
    <xdr:ext cx="762000" cy="259045"/>
    <xdr:sp macro="" textlink="">
      <xdr:nvSpPr>
        <xdr:cNvPr id="471" name="テキスト ボックス 470"/>
        <xdr:cNvSpPr txBox="1"/>
      </xdr:nvSpPr>
      <xdr:spPr>
        <a:xfrm>
          <a:off x="14020800" y="284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169621</xdr:rowOff>
    </xdr:from>
    <xdr:to>
      <xdr:col>19</xdr:col>
      <xdr:colOff>533400</xdr:colOff>
      <xdr:row>17</xdr:row>
      <xdr:rowOff>99771</xdr:rowOff>
    </xdr:to>
    <xdr:sp macro="" textlink="">
      <xdr:nvSpPr>
        <xdr:cNvPr id="472" name="円/楕円 471"/>
        <xdr:cNvSpPr/>
      </xdr:nvSpPr>
      <xdr:spPr>
        <a:xfrm>
          <a:off x="13462000" y="291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84548</xdr:rowOff>
    </xdr:from>
    <xdr:ext cx="762000" cy="259045"/>
    <xdr:sp macro="" textlink="">
      <xdr:nvSpPr>
        <xdr:cNvPr id="473" name="テキスト ボックス 472"/>
        <xdr:cNvSpPr txBox="1"/>
      </xdr:nvSpPr>
      <xdr:spPr>
        <a:xfrm>
          <a:off x="13131800" y="299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千葉県長柄町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7,254
7,181
47.11
4,163,470
3,995,215
116,839
2,538,946
3,261,707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類似団体と比較して</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上回っており、高水準にある。今後も人口が減少していくことが見込まれるため、事務効率の改善を行うこと、また引き続き指定管理者による民間委託や臨時職員の活用により、人件費を抑えるよう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27940</xdr:rowOff>
    </xdr:from>
    <xdr:to>
      <xdr:col>7</xdr:col>
      <xdr:colOff>15875</xdr:colOff>
      <xdr:row>40</xdr:row>
      <xdr:rowOff>96520</xdr:rowOff>
    </xdr:to>
    <xdr:cxnSp macro="">
      <xdr:nvCxnSpPr>
        <xdr:cNvPr id="66" name="直線コネクタ 65"/>
        <xdr:cNvCxnSpPr/>
      </xdr:nvCxnSpPr>
      <xdr:spPr>
        <a:xfrm flipV="1">
          <a:off x="3987800" y="68859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54610</xdr:rowOff>
    </xdr:from>
    <xdr:to>
      <xdr:col>5</xdr:col>
      <xdr:colOff>549275</xdr:colOff>
      <xdr:row>40</xdr:row>
      <xdr:rowOff>96520</xdr:rowOff>
    </xdr:to>
    <xdr:cxnSp macro="">
      <xdr:nvCxnSpPr>
        <xdr:cNvPr id="69" name="直線コネクタ 68"/>
        <xdr:cNvCxnSpPr/>
      </xdr:nvCxnSpPr>
      <xdr:spPr>
        <a:xfrm>
          <a:off x="3098800" y="67411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46990</xdr:rowOff>
    </xdr:from>
    <xdr:to>
      <xdr:col>4</xdr:col>
      <xdr:colOff>346075</xdr:colOff>
      <xdr:row>39</xdr:row>
      <xdr:rowOff>54610</xdr:rowOff>
    </xdr:to>
    <xdr:cxnSp macro="">
      <xdr:nvCxnSpPr>
        <xdr:cNvPr id="72" name="直線コネクタ 71"/>
        <xdr:cNvCxnSpPr/>
      </xdr:nvCxnSpPr>
      <xdr:spPr>
        <a:xfrm>
          <a:off x="2209800" y="6733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46990</xdr:rowOff>
    </xdr:from>
    <xdr:to>
      <xdr:col>3</xdr:col>
      <xdr:colOff>142875</xdr:colOff>
      <xdr:row>41</xdr:row>
      <xdr:rowOff>24130</xdr:rowOff>
    </xdr:to>
    <xdr:cxnSp macro="">
      <xdr:nvCxnSpPr>
        <xdr:cNvPr id="75" name="直線コネクタ 74"/>
        <xdr:cNvCxnSpPr/>
      </xdr:nvCxnSpPr>
      <xdr:spPr>
        <a:xfrm flipV="1">
          <a:off x="1320800" y="67335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148590</xdr:rowOff>
    </xdr:from>
    <xdr:to>
      <xdr:col>7</xdr:col>
      <xdr:colOff>66675</xdr:colOff>
      <xdr:row>40</xdr:row>
      <xdr:rowOff>78740</xdr:rowOff>
    </xdr:to>
    <xdr:sp macro="" textlink="">
      <xdr:nvSpPr>
        <xdr:cNvPr id="85" name="円/楕円 84"/>
        <xdr:cNvSpPr/>
      </xdr:nvSpPr>
      <xdr:spPr>
        <a:xfrm>
          <a:off x="47752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120667</xdr:rowOff>
    </xdr:from>
    <xdr:ext cx="762000" cy="259045"/>
    <xdr:sp macro="" textlink="">
      <xdr:nvSpPr>
        <xdr:cNvPr id="86" name="人件費該当値テキスト"/>
        <xdr:cNvSpPr txBox="1"/>
      </xdr:nvSpPr>
      <xdr:spPr>
        <a:xfrm>
          <a:off x="49149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45720</xdr:rowOff>
    </xdr:from>
    <xdr:to>
      <xdr:col>5</xdr:col>
      <xdr:colOff>600075</xdr:colOff>
      <xdr:row>40</xdr:row>
      <xdr:rowOff>147320</xdr:rowOff>
    </xdr:to>
    <xdr:sp macro="" textlink="">
      <xdr:nvSpPr>
        <xdr:cNvPr id="87" name="円/楕円 86"/>
        <xdr:cNvSpPr/>
      </xdr:nvSpPr>
      <xdr:spPr>
        <a:xfrm>
          <a:off x="3937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132097</xdr:rowOff>
    </xdr:from>
    <xdr:ext cx="736600" cy="259045"/>
    <xdr:sp macro="" textlink="">
      <xdr:nvSpPr>
        <xdr:cNvPr id="88" name="テキスト ボックス 87"/>
        <xdr:cNvSpPr txBox="1"/>
      </xdr:nvSpPr>
      <xdr:spPr>
        <a:xfrm>
          <a:off x="3606800" y="699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3810</xdr:rowOff>
    </xdr:from>
    <xdr:to>
      <xdr:col>4</xdr:col>
      <xdr:colOff>396875</xdr:colOff>
      <xdr:row>39</xdr:row>
      <xdr:rowOff>105410</xdr:rowOff>
    </xdr:to>
    <xdr:sp macro="" textlink="">
      <xdr:nvSpPr>
        <xdr:cNvPr id="89" name="円/楕円 88"/>
        <xdr:cNvSpPr/>
      </xdr:nvSpPr>
      <xdr:spPr>
        <a:xfrm>
          <a:off x="3048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90187</xdr:rowOff>
    </xdr:from>
    <xdr:ext cx="762000" cy="259045"/>
    <xdr:sp macro="" textlink="">
      <xdr:nvSpPr>
        <xdr:cNvPr id="90" name="テキスト ボックス 89"/>
        <xdr:cNvSpPr txBox="1"/>
      </xdr:nvSpPr>
      <xdr:spPr>
        <a:xfrm>
          <a:off x="2717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167640</xdr:rowOff>
    </xdr:from>
    <xdr:to>
      <xdr:col>3</xdr:col>
      <xdr:colOff>193675</xdr:colOff>
      <xdr:row>39</xdr:row>
      <xdr:rowOff>97790</xdr:rowOff>
    </xdr:to>
    <xdr:sp macro="" textlink="">
      <xdr:nvSpPr>
        <xdr:cNvPr id="91" name="円/楕円 90"/>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82567</xdr:rowOff>
    </xdr:from>
    <xdr:ext cx="762000" cy="259045"/>
    <xdr:sp macro="" textlink="">
      <xdr:nvSpPr>
        <xdr:cNvPr id="92" name="テキスト ボックス 91"/>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144780</xdr:rowOff>
    </xdr:from>
    <xdr:to>
      <xdr:col>1</xdr:col>
      <xdr:colOff>676275</xdr:colOff>
      <xdr:row>41</xdr:row>
      <xdr:rowOff>74930</xdr:rowOff>
    </xdr:to>
    <xdr:sp macro="" textlink="">
      <xdr:nvSpPr>
        <xdr:cNvPr id="93" name="円/楕円 92"/>
        <xdr:cNvSpPr/>
      </xdr:nvSpPr>
      <xdr:spPr>
        <a:xfrm>
          <a:off x="1270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59707</xdr:rowOff>
    </xdr:from>
    <xdr:ext cx="762000" cy="259045"/>
    <xdr:sp macro="" textlink="">
      <xdr:nvSpPr>
        <xdr:cNvPr id="94" name="テキスト ボックス 93"/>
        <xdr:cNvSpPr txBox="1"/>
      </xdr:nvSpPr>
      <xdr:spPr>
        <a:xfrm>
          <a:off x="939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ふるさと納税</a:t>
          </a:r>
          <a:r>
            <a:rPr kumimoji="1" lang="ja-JP" altLang="ja-JP" sz="1100">
              <a:solidFill>
                <a:schemeClr val="dk1"/>
              </a:solidFill>
              <a:effectLst/>
              <a:latin typeface="+mn-lt"/>
              <a:ea typeface="+mn-ea"/>
              <a:cs typeface="+mn-cs"/>
            </a:rPr>
            <a:t>事業費の増加、アウトソーシングにより人件費から物件費に費目がシフトしているため経常収支比率が上昇して類似団体との比較では</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行政改革大綱に基づき、経費の削減を実施し</a:t>
          </a:r>
          <a:r>
            <a:rPr kumimoji="1" lang="ja-JP" altLang="ja-JP" sz="1100">
              <a:solidFill>
                <a:schemeClr val="dk1"/>
              </a:solidFill>
              <a:effectLst/>
              <a:latin typeface="+mn-lt"/>
              <a:ea typeface="+mn-ea"/>
              <a:cs typeface="+mn-cs"/>
            </a:rPr>
            <a:t>物件費の抑制を図る。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56134</xdr:rowOff>
    </xdr:from>
    <xdr:to>
      <xdr:col>24</xdr:col>
      <xdr:colOff>31750</xdr:colOff>
      <xdr:row>17</xdr:row>
      <xdr:rowOff>115570</xdr:rowOff>
    </xdr:to>
    <xdr:cxnSp macro="">
      <xdr:nvCxnSpPr>
        <xdr:cNvPr id="124" name="直線コネクタ 123"/>
        <xdr:cNvCxnSpPr/>
      </xdr:nvCxnSpPr>
      <xdr:spPr>
        <a:xfrm>
          <a:off x="15671800" y="297078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5"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28702</xdr:rowOff>
    </xdr:from>
    <xdr:to>
      <xdr:col>22</xdr:col>
      <xdr:colOff>565150</xdr:colOff>
      <xdr:row>17</xdr:row>
      <xdr:rowOff>56134</xdr:rowOff>
    </xdr:to>
    <xdr:cxnSp macro="">
      <xdr:nvCxnSpPr>
        <xdr:cNvPr id="127" name="直線コネクタ 126"/>
        <xdr:cNvCxnSpPr/>
      </xdr:nvCxnSpPr>
      <xdr:spPr>
        <a:xfrm>
          <a:off x="14782800" y="29433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108204</xdr:rowOff>
    </xdr:from>
    <xdr:to>
      <xdr:col>22</xdr:col>
      <xdr:colOff>615950</xdr:colOff>
      <xdr:row>17</xdr:row>
      <xdr:rowOff>38354</xdr:rowOff>
    </xdr:to>
    <xdr:sp macro="" textlink="">
      <xdr:nvSpPr>
        <xdr:cNvPr id="128" name="フローチャート : 判断 127"/>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48531</xdr:rowOff>
    </xdr:from>
    <xdr:ext cx="736600" cy="259045"/>
    <xdr:sp macro="" textlink="">
      <xdr:nvSpPr>
        <xdr:cNvPr id="129" name="テキスト ボックス 128"/>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163576</xdr:rowOff>
    </xdr:from>
    <xdr:to>
      <xdr:col>21</xdr:col>
      <xdr:colOff>361950</xdr:colOff>
      <xdr:row>17</xdr:row>
      <xdr:rowOff>28702</xdr:rowOff>
    </xdr:to>
    <xdr:cxnSp macro="">
      <xdr:nvCxnSpPr>
        <xdr:cNvPr id="130" name="直線コネクタ 129"/>
        <xdr:cNvCxnSpPr/>
      </xdr:nvCxnSpPr>
      <xdr:spPr>
        <a:xfrm>
          <a:off x="13893800" y="2906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32" name="テキスト ボックス 131"/>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159004</xdr:rowOff>
    </xdr:from>
    <xdr:to>
      <xdr:col>20</xdr:col>
      <xdr:colOff>158750</xdr:colOff>
      <xdr:row>16</xdr:row>
      <xdr:rowOff>163576</xdr:rowOff>
    </xdr:to>
    <xdr:cxnSp macro="">
      <xdr:nvCxnSpPr>
        <xdr:cNvPr id="133" name="直線コネクタ 132"/>
        <xdr:cNvCxnSpPr/>
      </xdr:nvCxnSpPr>
      <xdr:spPr>
        <a:xfrm>
          <a:off x="13004800" y="2902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5" name="テキスト ボックス 134"/>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7" name="テキスト ボックス 136"/>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64770</xdr:rowOff>
    </xdr:from>
    <xdr:to>
      <xdr:col>24</xdr:col>
      <xdr:colOff>82550</xdr:colOff>
      <xdr:row>17</xdr:row>
      <xdr:rowOff>166370</xdr:rowOff>
    </xdr:to>
    <xdr:sp macro="" textlink="">
      <xdr:nvSpPr>
        <xdr:cNvPr id="143" name="円/楕円 142"/>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36847</xdr:rowOff>
    </xdr:from>
    <xdr:ext cx="762000" cy="259045"/>
    <xdr:sp macro="" textlink="">
      <xdr:nvSpPr>
        <xdr:cNvPr id="144"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5334</xdr:rowOff>
    </xdr:from>
    <xdr:to>
      <xdr:col>22</xdr:col>
      <xdr:colOff>615950</xdr:colOff>
      <xdr:row>17</xdr:row>
      <xdr:rowOff>106934</xdr:rowOff>
    </xdr:to>
    <xdr:sp macro="" textlink="">
      <xdr:nvSpPr>
        <xdr:cNvPr id="145" name="円/楕円 144"/>
        <xdr:cNvSpPr/>
      </xdr:nvSpPr>
      <xdr:spPr>
        <a:xfrm>
          <a:off x="15621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91711</xdr:rowOff>
    </xdr:from>
    <xdr:ext cx="736600" cy="259045"/>
    <xdr:sp macro="" textlink="">
      <xdr:nvSpPr>
        <xdr:cNvPr id="146" name="テキスト ボックス 145"/>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149352</xdr:rowOff>
    </xdr:from>
    <xdr:to>
      <xdr:col>21</xdr:col>
      <xdr:colOff>412750</xdr:colOff>
      <xdr:row>17</xdr:row>
      <xdr:rowOff>79502</xdr:rowOff>
    </xdr:to>
    <xdr:sp macro="" textlink="">
      <xdr:nvSpPr>
        <xdr:cNvPr id="147" name="円/楕円 146"/>
        <xdr:cNvSpPr/>
      </xdr:nvSpPr>
      <xdr:spPr>
        <a:xfrm>
          <a:off x="1473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64279</xdr:rowOff>
    </xdr:from>
    <xdr:ext cx="762000" cy="259045"/>
    <xdr:sp macro="" textlink="">
      <xdr:nvSpPr>
        <xdr:cNvPr id="148" name="テキスト ボックス 147"/>
        <xdr:cNvSpPr txBox="1"/>
      </xdr:nvSpPr>
      <xdr:spPr>
        <a:xfrm>
          <a:off x="14401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112776</xdr:rowOff>
    </xdr:from>
    <xdr:to>
      <xdr:col>20</xdr:col>
      <xdr:colOff>209550</xdr:colOff>
      <xdr:row>17</xdr:row>
      <xdr:rowOff>42926</xdr:rowOff>
    </xdr:to>
    <xdr:sp macro="" textlink="">
      <xdr:nvSpPr>
        <xdr:cNvPr id="149" name="円/楕円 148"/>
        <xdr:cNvSpPr/>
      </xdr:nvSpPr>
      <xdr:spPr>
        <a:xfrm>
          <a:off x="13843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27703</xdr:rowOff>
    </xdr:from>
    <xdr:ext cx="762000" cy="259045"/>
    <xdr:sp macro="" textlink="">
      <xdr:nvSpPr>
        <xdr:cNvPr id="150" name="テキスト ボックス 149"/>
        <xdr:cNvSpPr txBox="1"/>
      </xdr:nvSpPr>
      <xdr:spPr>
        <a:xfrm>
          <a:off x="13512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108204</xdr:rowOff>
    </xdr:from>
    <xdr:to>
      <xdr:col>19</xdr:col>
      <xdr:colOff>6350</xdr:colOff>
      <xdr:row>17</xdr:row>
      <xdr:rowOff>38354</xdr:rowOff>
    </xdr:to>
    <xdr:sp macro="" textlink="">
      <xdr:nvSpPr>
        <xdr:cNvPr id="151" name="円/楕円 150"/>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23131</xdr:rowOff>
    </xdr:from>
    <xdr:ext cx="762000" cy="259045"/>
    <xdr:sp macro="" textlink="">
      <xdr:nvSpPr>
        <xdr:cNvPr id="152" name="テキスト ボックス 151"/>
        <xdr:cNvSpPr txBox="1"/>
      </xdr:nvSpPr>
      <xdr:spPr>
        <a:xfrm>
          <a:off x="12623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類似団体と比較して０．</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％下回っている。平成２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賃金引上げの恩恵が及びにくい低年金受給者への支援によるアベノミクスの成果の均てん、高齢者世帯の年金も含めた所得全体の底上げを図るため、所得の少ない高齢者等を対象に年金生活者等支援</a:t>
          </a:r>
          <a:r>
            <a:rPr kumimoji="1" lang="ja-JP" altLang="ja-JP" sz="1100">
              <a:solidFill>
                <a:schemeClr val="dk1"/>
              </a:solidFill>
              <a:effectLst/>
              <a:latin typeface="+mn-lt"/>
              <a:ea typeface="+mn-ea"/>
              <a:cs typeface="+mn-cs"/>
            </a:rPr>
            <a:t>臨時福祉給付金が支給された、社会福祉費に係る給付費は</a:t>
          </a:r>
          <a:r>
            <a:rPr kumimoji="1" lang="ja-JP" altLang="en-US" sz="1100">
              <a:solidFill>
                <a:schemeClr val="dk1"/>
              </a:solidFill>
              <a:effectLst/>
              <a:latin typeface="+mn-lt"/>
              <a:ea typeface="+mn-ea"/>
              <a:cs typeface="+mn-cs"/>
            </a:rPr>
            <a:t>高齢化の進展により</a:t>
          </a:r>
          <a:r>
            <a:rPr kumimoji="1" lang="ja-JP" altLang="ja-JP" sz="1100">
              <a:solidFill>
                <a:schemeClr val="dk1"/>
              </a:solidFill>
              <a:effectLst/>
              <a:latin typeface="+mn-lt"/>
              <a:ea typeface="+mn-ea"/>
              <a:cs typeface="+mn-cs"/>
            </a:rPr>
            <a:t>増加傾向にあり、健康で自立した生活ができるよう生活機能の改善を推進し給付費の抑制に努める。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146050</xdr:rowOff>
    </xdr:from>
    <xdr:to>
      <xdr:col>7</xdr:col>
      <xdr:colOff>15875</xdr:colOff>
      <xdr:row>55</xdr:row>
      <xdr:rowOff>31750</xdr:rowOff>
    </xdr:to>
    <xdr:cxnSp macro="">
      <xdr:nvCxnSpPr>
        <xdr:cNvPr id="185" name="直線コネクタ 184"/>
        <xdr:cNvCxnSpPr/>
      </xdr:nvCxnSpPr>
      <xdr:spPr>
        <a:xfrm>
          <a:off x="3987800" y="94043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146050</xdr:rowOff>
    </xdr:to>
    <xdr:cxnSp macro="">
      <xdr:nvCxnSpPr>
        <xdr:cNvPr id="188" name="直線コネクタ 187"/>
        <xdr:cNvCxnSpPr/>
      </xdr:nvCxnSpPr>
      <xdr:spPr>
        <a:xfrm>
          <a:off x="3098800" y="9347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89" name="フローチャート : 判断 188"/>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0" name="テキスト ボックス 189"/>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88900</xdr:rowOff>
    </xdr:to>
    <xdr:cxnSp macro="">
      <xdr:nvCxnSpPr>
        <xdr:cNvPr id="191" name="直線コネクタ 190"/>
        <xdr:cNvCxnSpPr/>
      </xdr:nvCxnSpPr>
      <xdr:spPr>
        <a:xfrm>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3" name="テキスト ボックス 192"/>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50800</xdr:rowOff>
    </xdr:to>
    <xdr:cxnSp macro="">
      <xdr:nvCxnSpPr>
        <xdr:cNvPr id="194" name="直線コネクタ 193"/>
        <xdr:cNvCxnSpPr/>
      </xdr:nvCxnSpPr>
      <xdr:spPr>
        <a:xfrm>
          <a:off x="1320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6" name="テキスト ボックス 19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198" name="テキスト ボックス 19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4" name="円/楕円 203"/>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5"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95250</xdr:rowOff>
    </xdr:from>
    <xdr:to>
      <xdr:col>5</xdr:col>
      <xdr:colOff>600075</xdr:colOff>
      <xdr:row>55</xdr:row>
      <xdr:rowOff>25400</xdr:rowOff>
    </xdr:to>
    <xdr:sp macro="" textlink="">
      <xdr:nvSpPr>
        <xdr:cNvPr id="206" name="円/楕円 205"/>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207" name="テキスト ボックス 206"/>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08" name="円/楕円 207"/>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09" name="テキスト ボックス 208"/>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0" name="円/楕円 209"/>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1" name="テキスト ボックス 210"/>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212" name="円/楕円 211"/>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213" name="テキスト ボックス 212"/>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％下回っているが、</a:t>
          </a:r>
          <a:r>
            <a:rPr kumimoji="1" lang="ja-JP" altLang="en-US" sz="1100">
              <a:solidFill>
                <a:schemeClr val="dk1"/>
              </a:solidFill>
              <a:effectLst/>
              <a:latin typeface="+mn-lt"/>
              <a:ea typeface="+mn-ea"/>
              <a:cs typeface="+mn-cs"/>
            </a:rPr>
            <a:t>他会計への</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が多額であり、農業集落排水事業特別会計においては公債費負担割合が高く、受益者負担の適正化の観点から使用料の見直しの検討、国民健康保険では財政安定化支援事業の繰出基準の変更により減少、</a:t>
          </a:r>
          <a:r>
            <a:rPr kumimoji="1" lang="ja-JP" altLang="ja-JP" sz="1100">
              <a:solidFill>
                <a:schemeClr val="dk1"/>
              </a:solidFill>
              <a:effectLst/>
              <a:latin typeface="+mn-lt"/>
              <a:ea typeface="+mn-ea"/>
              <a:cs typeface="+mn-cs"/>
            </a:rPr>
            <a:t>後期高齢者医療</a:t>
          </a:r>
          <a:r>
            <a:rPr kumimoji="1" lang="ja-JP" altLang="en-US" sz="1100">
              <a:solidFill>
                <a:schemeClr val="dk1"/>
              </a:solidFill>
              <a:effectLst/>
              <a:latin typeface="+mn-lt"/>
              <a:ea typeface="+mn-ea"/>
              <a:cs typeface="+mn-cs"/>
            </a:rPr>
            <a:t>負担金は</a:t>
          </a:r>
          <a:r>
            <a:rPr kumimoji="1" lang="ja-JP" altLang="ja-JP" sz="1100">
              <a:solidFill>
                <a:schemeClr val="dk1"/>
              </a:solidFill>
              <a:effectLst/>
              <a:latin typeface="+mn-lt"/>
              <a:ea typeface="+mn-ea"/>
              <a:cs typeface="+mn-cs"/>
            </a:rPr>
            <a:t>増加傾向にあり、保健事業の推進により</a:t>
          </a:r>
          <a:r>
            <a:rPr kumimoji="1" lang="ja-JP" altLang="en-US" sz="1100">
              <a:solidFill>
                <a:schemeClr val="dk1"/>
              </a:solidFill>
              <a:effectLst/>
              <a:latin typeface="+mn-lt"/>
              <a:ea typeface="+mn-ea"/>
              <a:cs typeface="+mn-cs"/>
            </a:rPr>
            <a:t>給付費</a:t>
          </a:r>
          <a:r>
            <a:rPr kumimoji="1" lang="ja-JP" altLang="ja-JP" sz="1100">
              <a:solidFill>
                <a:schemeClr val="dk1"/>
              </a:solidFill>
              <a:effectLst/>
              <a:latin typeface="+mn-lt"/>
              <a:ea typeface="+mn-ea"/>
              <a:cs typeface="+mn-cs"/>
            </a:rPr>
            <a:t>負担の抑制に努める。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154432</xdr:rowOff>
    </xdr:from>
    <xdr:to>
      <xdr:col>24</xdr:col>
      <xdr:colOff>31750</xdr:colOff>
      <xdr:row>57</xdr:row>
      <xdr:rowOff>5842</xdr:rowOff>
    </xdr:to>
    <xdr:cxnSp macro="">
      <xdr:nvCxnSpPr>
        <xdr:cNvPr id="243" name="直線コネクタ 242"/>
        <xdr:cNvCxnSpPr/>
      </xdr:nvCxnSpPr>
      <xdr:spPr>
        <a:xfrm flipV="1">
          <a:off x="15671800" y="97556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136144</xdr:rowOff>
    </xdr:from>
    <xdr:to>
      <xdr:col>22</xdr:col>
      <xdr:colOff>565150</xdr:colOff>
      <xdr:row>57</xdr:row>
      <xdr:rowOff>5842</xdr:rowOff>
    </xdr:to>
    <xdr:cxnSp macro="">
      <xdr:nvCxnSpPr>
        <xdr:cNvPr id="246" name="直線コネクタ 245"/>
        <xdr:cNvCxnSpPr/>
      </xdr:nvCxnSpPr>
      <xdr:spPr>
        <a:xfrm>
          <a:off x="14782800" y="9737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7" name="フローチャート : 判断 24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8" name="テキスト ボックス 24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113284</xdr:rowOff>
    </xdr:from>
    <xdr:to>
      <xdr:col>21</xdr:col>
      <xdr:colOff>361950</xdr:colOff>
      <xdr:row>56</xdr:row>
      <xdr:rowOff>136144</xdr:rowOff>
    </xdr:to>
    <xdr:cxnSp macro="">
      <xdr:nvCxnSpPr>
        <xdr:cNvPr id="249" name="直線コネクタ 248"/>
        <xdr:cNvCxnSpPr/>
      </xdr:nvCxnSpPr>
      <xdr:spPr>
        <a:xfrm>
          <a:off x="13893800" y="97144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1" name="テキスト ボックス 25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85852</xdr:rowOff>
    </xdr:from>
    <xdr:to>
      <xdr:col>20</xdr:col>
      <xdr:colOff>158750</xdr:colOff>
      <xdr:row>56</xdr:row>
      <xdr:rowOff>113284</xdr:rowOff>
    </xdr:to>
    <xdr:cxnSp macro="">
      <xdr:nvCxnSpPr>
        <xdr:cNvPr id="252" name="直線コネクタ 251"/>
        <xdr:cNvCxnSpPr/>
      </xdr:nvCxnSpPr>
      <xdr:spPr>
        <a:xfrm>
          <a:off x="13004800" y="96870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4" name="テキスト ボックス 253"/>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6" name="テキスト ボックス 255"/>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103632</xdr:rowOff>
    </xdr:from>
    <xdr:to>
      <xdr:col>24</xdr:col>
      <xdr:colOff>82550</xdr:colOff>
      <xdr:row>57</xdr:row>
      <xdr:rowOff>33782</xdr:rowOff>
    </xdr:to>
    <xdr:sp macro="" textlink="">
      <xdr:nvSpPr>
        <xdr:cNvPr id="262" name="円/楕円 261"/>
        <xdr:cNvSpPr/>
      </xdr:nvSpPr>
      <xdr:spPr>
        <a:xfrm>
          <a:off x="164592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120159</xdr:rowOff>
    </xdr:from>
    <xdr:ext cx="762000" cy="259045"/>
    <xdr:sp macro="" textlink="">
      <xdr:nvSpPr>
        <xdr:cNvPr id="263" name="その他該当値テキスト"/>
        <xdr:cNvSpPr txBox="1"/>
      </xdr:nvSpPr>
      <xdr:spPr>
        <a:xfrm>
          <a:off x="16598900" y="954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126492</xdr:rowOff>
    </xdr:from>
    <xdr:to>
      <xdr:col>22</xdr:col>
      <xdr:colOff>615950</xdr:colOff>
      <xdr:row>57</xdr:row>
      <xdr:rowOff>56642</xdr:rowOff>
    </xdr:to>
    <xdr:sp macro="" textlink="">
      <xdr:nvSpPr>
        <xdr:cNvPr id="264" name="円/楕円 263"/>
        <xdr:cNvSpPr/>
      </xdr:nvSpPr>
      <xdr:spPr>
        <a:xfrm>
          <a:off x="15621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66819</xdr:rowOff>
    </xdr:from>
    <xdr:ext cx="736600" cy="259045"/>
    <xdr:sp macro="" textlink="">
      <xdr:nvSpPr>
        <xdr:cNvPr id="265" name="テキスト ボックス 264"/>
        <xdr:cNvSpPr txBox="1"/>
      </xdr:nvSpPr>
      <xdr:spPr>
        <a:xfrm>
          <a:off x="15290800" y="9496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85344</xdr:rowOff>
    </xdr:from>
    <xdr:to>
      <xdr:col>21</xdr:col>
      <xdr:colOff>412750</xdr:colOff>
      <xdr:row>57</xdr:row>
      <xdr:rowOff>15494</xdr:rowOff>
    </xdr:to>
    <xdr:sp macro="" textlink="">
      <xdr:nvSpPr>
        <xdr:cNvPr id="266" name="円/楕円 265"/>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67" name="テキスト ボックス 266"/>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62484</xdr:rowOff>
    </xdr:from>
    <xdr:to>
      <xdr:col>20</xdr:col>
      <xdr:colOff>209550</xdr:colOff>
      <xdr:row>56</xdr:row>
      <xdr:rowOff>164084</xdr:rowOff>
    </xdr:to>
    <xdr:sp macro="" textlink="">
      <xdr:nvSpPr>
        <xdr:cNvPr id="268" name="円/楕円 267"/>
        <xdr:cNvSpPr/>
      </xdr:nvSpPr>
      <xdr:spPr>
        <a:xfrm>
          <a:off x="13843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2811</xdr:rowOff>
    </xdr:from>
    <xdr:ext cx="762000" cy="259045"/>
    <xdr:sp macro="" textlink="">
      <xdr:nvSpPr>
        <xdr:cNvPr id="269" name="テキスト ボックス 268"/>
        <xdr:cNvSpPr txBox="1"/>
      </xdr:nvSpPr>
      <xdr:spPr>
        <a:xfrm>
          <a:off x="13512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35052</xdr:rowOff>
    </xdr:from>
    <xdr:to>
      <xdr:col>19</xdr:col>
      <xdr:colOff>6350</xdr:colOff>
      <xdr:row>56</xdr:row>
      <xdr:rowOff>136652</xdr:rowOff>
    </xdr:to>
    <xdr:sp macro="" textlink="">
      <xdr:nvSpPr>
        <xdr:cNvPr id="270" name="円/楕円 269"/>
        <xdr:cNvSpPr/>
      </xdr:nvSpPr>
      <xdr:spPr>
        <a:xfrm>
          <a:off x="12954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146829</xdr:rowOff>
    </xdr:from>
    <xdr:ext cx="762000" cy="259045"/>
    <xdr:sp macro="" textlink="">
      <xdr:nvSpPr>
        <xdr:cNvPr id="271" name="テキスト ボックス 270"/>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ごみの処理及び消防業務（長生郡市広域市町村圏組合）を一部事務組合で実施している。施設建設により負担金は増加傾向にあり類似団体との比較では</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％上回っている。その他の補助費については、過去の慣例に捉われず、費用対効果、財政援助の必要性、費用負担の在り方の見直しを行い、補助金の目的が遂行されたものは廃止とする。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110998</xdr:rowOff>
    </xdr:from>
    <xdr:to>
      <xdr:col>24</xdr:col>
      <xdr:colOff>31750</xdr:colOff>
      <xdr:row>37</xdr:row>
      <xdr:rowOff>120142</xdr:rowOff>
    </xdr:to>
    <xdr:cxnSp macro="">
      <xdr:nvCxnSpPr>
        <xdr:cNvPr id="301" name="直線コネクタ 300"/>
        <xdr:cNvCxnSpPr/>
      </xdr:nvCxnSpPr>
      <xdr:spPr>
        <a:xfrm flipV="1">
          <a:off x="15671800" y="64546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37846</xdr:rowOff>
    </xdr:from>
    <xdr:to>
      <xdr:col>22</xdr:col>
      <xdr:colOff>565150</xdr:colOff>
      <xdr:row>37</xdr:row>
      <xdr:rowOff>120142</xdr:rowOff>
    </xdr:to>
    <xdr:cxnSp macro="">
      <xdr:nvCxnSpPr>
        <xdr:cNvPr id="304" name="直線コネクタ 303"/>
        <xdr:cNvCxnSpPr/>
      </xdr:nvCxnSpPr>
      <xdr:spPr>
        <a:xfrm>
          <a:off x="14782800" y="63814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05" name="フローチャート : 判断 304"/>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06" name="テキスト ボックス 305"/>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37846</xdr:rowOff>
    </xdr:from>
    <xdr:to>
      <xdr:col>21</xdr:col>
      <xdr:colOff>361950</xdr:colOff>
      <xdr:row>37</xdr:row>
      <xdr:rowOff>60706</xdr:rowOff>
    </xdr:to>
    <xdr:cxnSp macro="">
      <xdr:nvCxnSpPr>
        <xdr:cNvPr id="307" name="直線コネクタ 306"/>
        <xdr:cNvCxnSpPr/>
      </xdr:nvCxnSpPr>
      <xdr:spPr>
        <a:xfrm flipV="1">
          <a:off x="13893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09" name="テキスト ボックス 308"/>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60706</xdr:rowOff>
    </xdr:from>
    <xdr:to>
      <xdr:col>20</xdr:col>
      <xdr:colOff>158750</xdr:colOff>
      <xdr:row>37</xdr:row>
      <xdr:rowOff>147574</xdr:rowOff>
    </xdr:to>
    <xdr:cxnSp macro="">
      <xdr:nvCxnSpPr>
        <xdr:cNvPr id="310" name="直線コネクタ 309"/>
        <xdr:cNvCxnSpPr/>
      </xdr:nvCxnSpPr>
      <xdr:spPr>
        <a:xfrm flipV="1">
          <a:off x="13004800" y="64043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2" name="テキスト ボックス 311"/>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4" name="テキスト ボックス 313"/>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60198</xdr:rowOff>
    </xdr:from>
    <xdr:to>
      <xdr:col>24</xdr:col>
      <xdr:colOff>82550</xdr:colOff>
      <xdr:row>37</xdr:row>
      <xdr:rowOff>161798</xdr:rowOff>
    </xdr:to>
    <xdr:sp macro="" textlink="">
      <xdr:nvSpPr>
        <xdr:cNvPr id="320" name="円/楕円 319"/>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32275</xdr:rowOff>
    </xdr:from>
    <xdr:ext cx="762000" cy="259045"/>
    <xdr:sp macro="" textlink="">
      <xdr:nvSpPr>
        <xdr:cNvPr id="321" name="補助費等該当値テキスト"/>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69342</xdr:rowOff>
    </xdr:from>
    <xdr:to>
      <xdr:col>22</xdr:col>
      <xdr:colOff>615950</xdr:colOff>
      <xdr:row>37</xdr:row>
      <xdr:rowOff>170942</xdr:rowOff>
    </xdr:to>
    <xdr:sp macro="" textlink="">
      <xdr:nvSpPr>
        <xdr:cNvPr id="322" name="円/楕円 321"/>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155719</xdr:rowOff>
    </xdr:from>
    <xdr:ext cx="736600" cy="259045"/>
    <xdr:sp macro="" textlink="">
      <xdr:nvSpPr>
        <xdr:cNvPr id="323" name="テキスト ボックス 322"/>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158496</xdr:rowOff>
    </xdr:from>
    <xdr:to>
      <xdr:col>21</xdr:col>
      <xdr:colOff>412750</xdr:colOff>
      <xdr:row>37</xdr:row>
      <xdr:rowOff>88646</xdr:rowOff>
    </xdr:to>
    <xdr:sp macro="" textlink="">
      <xdr:nvSpPr>
        <xdr:cNvPr id="324" name="円/楕円 323"/>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98823</xdr:rowOff>
    </xdr:from>
    <xdr:ext cx="762000" cy="259045"/>
    <xdr:sp macro="" textlink="">
      <xdr:nvSpPr>
        <xdr:cNvPr id="325" name="テキスト ボックス 324"/>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9906</xdr:rowOff>
    </xdr:from>
    <xdr:to>
      <xdr:col>20</xdr:col>
      <xdr:colOff>209550</xdr:colOff>
      <xdr:row>37</xdr:row>
      <xdr:rowOff>111506</xdr:rowOff>
    </xdr:to>
    <xdr:sp macro="" textlink="">
      <xdr:nvSpPr>
        <xdr:cNvPr id="326" name="円/楕円 325"/>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96283</xdr:rowOff>
    </xdr:from>
    <xdr:ext cx="762000" cy="259045"/>
    <xdr:sp macro="" textlink="">
      <xdr:nvSpPr>
        <xdr:cNvPr id="327" name="テキスト ボックス 326"/>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96774</xdr:rowOff>
    </xdr:from>
    <xdr:to>
      <xdr:col>19</xdr:col>
      <xdr:colOff>6350</xdr:colOff>
      <xdr:row>38</xdr:row>
      <xdr:rowOff>26924</xdr:rowOff>
    </xdr:to>
    <xdr:sp macro="" textlink="">
      <xdr:nvSpPr>
        <xdr:cNvPr id="328" name="円/楕円 327"/>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11701</xdr:rowOff>
    </xdr:from>
    <xdr:ext cx="762000" cy="259045"/>
    <xdr:sp macro="" textlink="">
      <xdr:nvSpPr>
        <xdr:cNvPr id="329" name="テキスト ボックス 328"/>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地方債現在高の減少や長柄町総合計画により事務事業の選択及び投資的経費の平準化を行うことにより類似団体の平均を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％下回っている。緊急性、住民需要を見極め、起債に依存することのない財政運営の健全化に努める。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107950</xdr:rowOff>
    </xdr:from>
    <xdr:to>
      <xdr:col>7</xdr:col>
      <xdr:colOff>15875</xdr:colOff>
      <xdr:row>75</xdr:row>
      <xdr:rowOff>157480</xdr:rowOff>
    </xdr:to>
    <xdr:cxnSp macro="">
      <xdr:nvCxnSpPr>
        <xdr:cNvPr id="361" name="直線コネクタ 360"/>
        <xdr:cNvCxnSpPr/>
      </xdr:nvCxnSpPr>
      <xdr:spPr>
        <a:xfrm flipV="1">
          <a:off x="3987800" y="129667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157480</xdr:rowOff>
    </xdr:from>
    <xdr:to>
      <xdr:col>5</xdr:col>
      <xdr:colOff>549275</xdr:colOff>
      <xdr:row>75</xdr:row>
      <xdr:rowOff>161289</xdr:rowOff>
    </xdr:to>
    <xdr:cxnSp macro="">
      <xdr:nvCxnSpPr>
        <xdr:cNvPr id="364" name="直線コネクタ 363"/>
        <xdr:cNvCxnSpPr/>
      </xdr:nvCxnSpPr>
      <xdr:spPr>
        <a:xfrm flipV="1">
          <a:off x="3098800" y="13016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6" name="テキスト ボックス 365"/>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161289</xdr:rowOff>
    </xdr:from>
    <xdr:to>
      <xdr:col>4</xdr:col>
      <xdr:colOff>346075</xdr:colOff>
      <xdr:row>76</xdr:row>
      <xdr:rowOff>12700</xdr:rowOff>
    </xdr:to>
    <xdr:cxnSp macro="">
      <xdr:nvCxnSpPr>
        <xdr:cNvPr id="367" name="直線コネクタ 366"/>
        <xdr:cNvCxnSpPr/>
      </xdr:nvCxnSpPr>
      <xdr:spPr>
        <a:xfrm flipV="1">
          <a:off x="2209800" y="13020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9" name="テキスト ボックス 368"/>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xdr:rowOff>
    </xdr:from>
    <xdr:to>
      <xdr:col>3</xdr:col>
      <xdr:colOff>142875</xdr:colOff>
      <xdr:row>76</xdr:row>
      <xdr:rowOff>31750</xdr:rowOff>
    </xdr:to>
    <xdr:cxnSp macro="">
      <xdr:nvCxnSpPr>
        <xdr:cNvPr id="370" name="直線コネクタ 369"/>
        <xdr:cNvCxnSpPr/>
      </xdr:nvCxnSpPr>
      <xdr:spPr>
        <a:xfrm flipV="1">
          <a:off x="1320800" y="1304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2" name="テキスト ボックス 371"/>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4" name="テキスト ボックス 37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57150</xdr:rowOff>
    </xdr:from>
    <xdr:to>
      <xdr:col>7</xdr:col>
      <xdr:colOff>66675</xdr:colOff>
      <xdr:row>75</xdr:row>
      <xdr:rowOff>158750</xdr:rowOff>
    </xdr:to>
    <xdr:sp macro="" textlink="">
      <xdr:nvSpPr>
        <xdr:cNvPr id="380" name="円/楕円 379"/>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73677</xdr:rowOff>
    </xdr:from>
    <xdr:ext cx="762000" cy="259045"/>
    <xdr:sp macro="" textlink="">
      <xdr:nvSpPr>
        <xdr:cNvPr id="381"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106680</xdr:rowOff>
    </xdr:from>
    <xdr:to>
      <xdr:col>5</xdr:col>
      <xdr:colOff>600075</xdr:colOff>
      <xdr:row>76</xdr:row>
      <xdr:rowOff>36830</xdr:rowOff>
    </xdr:to>
    <xdr:sp macro="" textlink="">
      <xdr:nvSpPr>
        <xdr:cNvPr id="382" name="円/楕円 381"/>
        <xdr:cNvSpPr/>
      </xdr:nvSpPr>
      <xdr:spPr>
        <a:xfrm>
          <a:off x="3937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47007</xdr:rowOff>
    </xdr:from>
    <xdr:ext cx="736600" cy="259045"/>
    <xdr:sp macro="" textlink="">
      <xdr:nvSpPr>
        <xdr:cNvPr id="383" name="テキスト ボックス 382"/>
        <xdr:cNvSpPr txBox="1"/>
      </xdr:nvSpPr>
      <xdr:spPr>
        <a:xfrm>
          <a:off x="3606800" y="1273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110490</xdr:rowOff>
    </xdr:from>
    <xdr:to>
      <xdr:col>4</xdr:col>
      <xdr:colOff>396875</xdr:colOff>
      <xdr:row>76</xdr:row>
      <xdr:rowOff>40639</xdr:rowOff>
    </xdr:to>
    <xdr:sp macro="" textlink="">
      <xdr:nvSpPr>
        <xdr:cNvPr id="384" name="円/楕円 383"/>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50817</xdr:rowOff>
    </xdr:from>
    <xdr:ext cx="762000" cy="259045"/>
    <xdr:sp macro="" textlink="">
      <xdr:nvSpPr>
        <xdr:cNvPr id="385" name="テキスト ボックス 384"/>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133350</xdr:rowOff>
    </xdr:from>
    <xdr:to>
      <xdr:col>3</xdr:col>
      <xdr:colOff>193675</xdr:colOff>
      <xdr:row>76</xdr:row>
      <xdr:rowOff>63500</xdr:rowOff>
    </xdr:to>
    <xdr:sp macro="" textlink="">
      <xdr:nvSpPr>
        <xdr:cNvPr id="386" name="円/楕円 385"/>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73677</xdr:rowOff>
    </xdr:from>
    <xdr:ext cx="762000" cy="259045"/>
    <xdr:sp macro="" textlink="">
      <xdr:nvSpPr>
        <xdr:cNvPr id="387" name="テキスト ボックス 386"/>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152400</xdr:rowOff>
    </xdr:from>
    <xdr:to>
      <xdr:col>1</xdr:col>
      <xdr:colOff>676275</xdr:colOff>
      <xdr:row>76</xdr:row>
      <xdr:rowOff>82550</xdr:rowOff>
    </xdr:to>
    <xdr:sp macro="" textlink="">
      <xdr:nvSpPr>
        <xdr:cNvPr id="388" name="円/楕円 387"/>
        <xdr:cNvSpPr/>
      </xdr:nvSpPr>
      <xdr:spPr>
        <a:xfrm>
          <a:off x="1270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92727</xdr:rowOff>
    </xdr:from>
    <xdr:ext cx="762000" cy="259045"/>
    <xdr:sp macro="" textlink="">
      <xdr:nvSpPr>
        <xdr:cNvPr id="389" name="テキスト ボックス 388"/>
        <xdr:cNvSpPr txBox="1"/>
      </xdr:nvSpPr>
      <xdr:spPr>
        <a:xfrm>
          <a:off x="939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経常収支比率は類似団体と比較した場合、</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％上回っている。人件費は</a:t>
          </a:r>
          <a:r>
            <a:rPr kumimoji="1" lang="ja-JP" altLang="en-US" sz="1100">
              <a:solidFill>
                <a:sysClr val="windowText" lastClr="000000"/>
              </a:solidFill>
              <a:effectLst/>
              <a:latin typeface="+mn-lt"/>
              <a:ea typeface="+mn-ea"/>
              <a:cs typeface="+mn-cs"/>
            </a:rPr>
            <a:t>職員採用の適正化、臨時職員や指定管理</a:t>
          </a:r>
          <a:r>
            <a:rPr kumimoji="1" lang="ja-JP" altLang="ja-JP" sz="1100">
              <a:solidFill>
                <a:sysClr val="windowText" lastClr="000000"/>
              </a:solidFill>
              <a:effectLst/>
              <a:latin typeface="+mn-lt"/>
              <a:ea typeface="+mn-ea"/>
              <a:cs typeface="+mn-cs"/>
            </a:rPr>
            <a:t>者制度の活用を継続するとともに</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人事評価</a:t>
          </a:r>
          <a:r>
            <a:rPr kumimoji="1" lang="ja-JP" altLang="en-US" sz="1100">
              <a:solidFill>
                <a:sysClr val="windowText" lastClr="000000"/>
              </a:solidFill>
              <a:effectLst/>
              <a:latin typeface="+mn-lt"/>
              <a:ea typeface="+mn-ea"/>
              <a:cs typeface="+mn-cs"/>
            </a:rPr>
            <a:t>の結果の活用により</a:t>
          </a:r>
          <a:r>
            <a:rPr kumimoji="1" lang="ja-JP" altLang="ja-JP" sz="1100">
              <a:solidFill>
                <a:sysClr val="windowText" lastClr="000000"/>
              </a:solidFill>
              <a:effectLst/>
              <a:latin typeface="+mn-lt"/>
              <a:ea typeface="+mn-ea"/>
              <a:cs typeface="+mn-cs"/>
            </a:rPr>
            <a:t>給与水準の適正化に</a:t>
          </a:r>
          <a:r>
            <a:rPr kumimoji="1" lang="ja-JP" altLang="en-US" sz="1100">
              <a:solidFill>
                <a:sysClr val="windowText" lastClr="000000"/>
              </a:solidFill>
              <a:effectLst/>
              <a:latin typeface="+mn-lt"/>
              <a:ea typeface="+mn-ea"/>
              <a:cs typeface="+mn-cs"/>
            </a:rPr>
            <a:t>努めます</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115570</xdr:rowOff>
    </xdr:from>
    <xdr:to>
      <xdr:col>24</xdr:col>
      <xdr:colOff>31750</xdr:colOff>
      <xdr:row>79</xdr:row>
      <xdr:rowOff>115570</xdr:rowOff>
    </xdr:to>
    <xdr:cxnSp macro="">
      <xdr:nvCxnSpPr>
        <xdr:cNvPr id="422" name="直線コネクタ 421"/>
        <xdr:cNvCxnSpPr/>
      </xdr:nvCxnSpPr>
      <xdr:spPr>
        <a:xfrm>
          <a:off x="15671800" y="13660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43180</xdr:rowOff>
    </xdr:from>
    <xdr:to>
      <xdr:col>22</xdr:col>
      <xdr:colOff>565150</xdr:colOff>
      <xdr:row>79</xdr:row>
      <xdr:rowOff>115570</xdr:rowOff>
    </xdr:to>
    <xdr:cxnSp macro="">
      <xdr:nvCxnSpPr>
        <xdr:cNvPr id="425" name="直線コネクタ 424"/>
        <xdr:cNvCxnSpPr/>
      </xdr:nvCxnSpPr>
      <xdr:spPr>
        <a:xfrm>
          <a:off x="14782800" y="134162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114300</xdr:rowOff>
    </xdr:from>
    <xdr:to>
      <xdr:col>22</xdr:col>
      <xdr:colOff>615950</xdr:colOff>
      <xdr:row>77</xdr:row>
      <xdr:rowOff>44450</xdr:rowOff>
    </xdr:to>
    <xdr:sp macro="" textlink="">
      <xdr:nvSpPr>
        <xdr:cNvPr id="426" name="フローチャート : 判断 425"/>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54627</xdr:rowOff>
    </xdr:from>
    <xdr:ext cx="736600" cy="259045"/>
    <xdr:sp macro="" textlink="">
      <xdr:nvSpPr>
        <xdr:cNvPr id="427" name="テキスト ボックス 426"/>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xdr:rowOff>
    </xdr:from>
    <xdr:to>
      <xdr:col>21</xdr:col>
      <xdr:colOff>361950</xdr:colOff>
      <xdr:row>78</xdr:row>
      <xdr:rowOff>43180</xdr:rowOff>
    </xdr:to>
    <xdr:cxnSp macro="">
      <xdr:nvCxnSpPr>
        <xdr:cNvPr id="428" name="直線コネクタ 427"/>
        <xdr:cNvCxnSpPr/>
      </xdr:nvCxnSpPr>
      <xdr:spPr>
        <a:xfrm>
          <a:off x="13893800" y="13374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xdr:rowOff>
    </xdr:from>
    <xdr:to>
      <xdr:col>20</xdr:col>
      <xdr:colOff>158750</xdr:colOff>
      <xdr:row>79</xdr:row>
      <xdr:rowOff>31750</xdr:rowOff>
    </xdr:to>
    <xdr:cxnSp macro="">
      <xdr:nvCxnSpPr>
        <xdr:cNvPr id="431" name="直線コネクタ 430"/>
        <xdr:cNvCxnSpPr/>
      </xdr:nvCxnSpPr>
      <xdr:spPr>
        <a:xfrm flipV="1">
          <a:off x="13004800" y="1337437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5" name="テキスト ボックス 434"/>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64770</xdr:rowOff>
    </xdr:from>
    <xdr:to>
      <xdr:col>24</xdr:col>
      <xdr:colOff>82550</xdr:colOff>
      <xdr:row>79</xdr:row>
      <xdr:rowOff>166370</xdr:rowOff>
    </xdr:to>
    <xdr:sp macro="" textlink="">
      <xdr:nvSpPr>
        <xdr:cNvPr id="441" name="円/楕円 440"/>
        <xdr:cNvSpPr/>
      </xdr:nvSpPr>
      <xdr:spPr>
        <a:xfrm>
          <a:off x="16459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144797</xdr:rowOff>
    </xdr:from>
    <xdr:ext cx="762000" cy="259045"/>
    <xdr:sp macro="" textlink="">
      <xdr:nvSpPr>
        <xdr:cNvPr id="442" name="公債費以外該当値テキスト"/>
        <xdr:cNvSpPr txBox="1"/>
      </xdr:nvSpPr>
      <xdr:spPr>
        <a:xfrm>
          <a:off x="16598900" y="135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64770</xdr:rowOff>
    </xdr:from>
    <xdr:to>
      <xdr:col>22</xdr:col>
      <xdr:colOff>615950</xdr:colOff>
      <xdr:row>79</xdr:row>
      <xdr:rowOff>166370</xdr:rowOff>
    </xdr:to>
    <xdr:sp macro="" textlink="">
      <xdr:nvSpPr>
        <xdr:cNvPr id="443" name="円/楕円 442"/>
        <xdr:cNvSpPr/>
      </xdr:nvSpPr>
      <xdr:spPr>
        <a:xfrm>
          <a:off x="15621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151147</xdr:rowOff>
    </xdr:from>
    <xdr:ext cx="736600" cy="259045"/>
    <xdr:sp macro="" textlink="">
      <xdr:nvSpPr>
        <xdr:cNvPr id="444" name="テキスト ボックス 443"/>
        <xdr:cNvSpPr txBox="1"/>
      </xdr:nvSpPr>
      <xdr:spPr>
        <a:xfrm>
          <a:off x="15290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163830</xdr:rowOff>
    </xdr:from>
    <xdr:to>
      <xdr:col>21</xdr:col>
      <xdr:colOff>412750</xdr:colOff>
      <xdr:row>78</xdr:row>
      <xdr:rowOff>93980</xdr:rowOff>
    </xdr:to>
    <xdr:sp macro="" textlink="">
      <xdr:nvSpPr>
        <xdr:cNvPr id="445" name="円/楕円 444"/>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78757</xdr:rowOff>
    </xdr:from>
    <xdr:ext cx="762000" cy="259045"/>
    <xdr:sp macro="" textlink="">
      <xdr:nvSpPr>
        <xdr:cNvPr id="446" name="テキスト ボックス 445"/>
        <xdr:cNvSpPr txBox="1"/>
      </xdr:nvSpPr>
      <xdr:spPr>
        <a:xfrm>
          <a:off x="14401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121920</xdr:rowOff>
    </xdr:from>
    <xdr:to>
      <xdr:col>20</xdr:col>
      <xdr:colOff>209550</xdr:colOff>
      <xdr:row>78</xdr:row>
      <xdr:rowOff>52070</xdr:rowOff>
    </xdr:to>
    <xdr:sp macro="" textlink="">
      <xdr:nvSpPr>
        <xdr:cNvPr id="447" name="円/楕円 446"/>
        <xdr:cNvSpPr/>
      </xdr:nvSpPr>
      <xdr:spPr>
        <a:xfrm>
          <a:off x="13843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36847</xdr:rowOff>
    </xdr:from>
    <xdr:ext cx="762000" cy="259045"/>
    <xdr:sp macro="" textlink="">
      <xdr:nvSpPr>
        <xdr:cNvPr id="448" name="テキスト ボックス 447"/>
        <xdr:cNvSpPr txBox="1"/>
      </xdr:nvSpPr>
      <xdr:spPr>
        <a:xfrm>
          <a:off x="13512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152400</xdr:rowOff>
    </xdr:from>
    <xdr:to>
      <xdr:col>19</xdr:col>
      <xdr:colOff>6350</xdr:colOff>
      <xdr:row>79</xdr:row>
      <xdr:rowOff>82550</xdr:rowOff>
    </xdr:to>
    <xdr:sp macro="" textlink="">
      <xdr:nvSpPr>
        <xdr:cNvPr id="449" name="円/楕円 448"/>
        <xdr:cNvSpPr/>
      </xdr:nvSpPr>
      <xdr:spPr>
        <a:xfrm>
          <a:off x="12954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67327</xdr:rowOff>
    </xdr:from>
    <xdr:ext cx="762000" cy="259045"/>
    <xdr:sp macro="" textlink="">
      <xdr:nvSpPr>
        <xdr:cNvPr id="450" name="テキスト ボックス 449"/>
        <xdr:cNvSpPr txBox="1"/>
      </xdr:nvSpPr>
      <xdr:spPr>
        <a:xfrm>
          <a:off x="12623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千葉県長柄町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129393</xdr:rowOff>
    </xdr:from>
    <xdr:to>
      <xdr:col>4</xdr:col>
      <xdr:colOff>1117600</xdr:colOff>
      <xdr:row>16</xdr:row>
      <xdr:rowOff>166715</xdr:rowOff>
    </xdr:to>
    <xdr:cxnSp macro="">
      <xdr:nvCxnSpPr>
        <xdr:cNvPr id="50" name="直線コネクタ 49"/>
        <xdr:cNvCxnSpPr/>
      </xdr:nvCxnSpPr>
      <xdr:spPr bwMode="auto">
        <a:xfrm flipV="1">
          <a:off x="5003800" y="2920218"/>
          <a:ext cx="647700" cy="37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166715</xdr:rowOff>
    </xdr:from>
    <xdr:to>
      <xdr:col>4</xdr:col>
      <xdr:colOff>469900</xdr:colOff>
      <xdr:row>17</xdr:row>
      <xdr:rowOff>33647</xdr:rowOff>
    </xdr:to>
    <xdr:cxnSp macro="">
      <xdr:nvCxnSpPr>
        <xdr:cNvPr id="53" name="直線コネクタ 52"/>
        <xdr:cNvCxnSpPr/>
      </xdr:nvCxnSpPr>
      <xdr:spPr bwMode="auto">
        <a:xfrm flipV="1">
          <a:off x="4305300" y="2957540"/>
          <a:ext cx="698500" cy="38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106291</xdr:rowOff>
    </xdr:from>
    <xdr:to>
      <xdr:col>4</xdr:col>
      <xdr:colOff>520700</xdr:colOff>
      <xdr:row>17</xdr:row>
      <xdr:rowOff>36441</xdr:rowOff>
    </xdr:to>
    <xdr:sp macro="" textlink="">
      <xdr:nvSpPr>
        <xdr:cNvPr id="54" name="フローチャート : 判断 53"/>
        <xdr:cNvSpPr/>
      </xdr:nvSpPr>
      <xdr:spPr bwMode="auto">
        <a:xfrm>
          <a:off x="49530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46618</xdr:rowOff>
    </xdr:from>
    <xdr:ext cx="736600" cy="259045"/>
    <xdr:sp macro="" textlink="">
      <xdr:nvSpPr>
        <xdr:cNvPr id="55" name="テキスト ボックス 54"/>
        <xdr:cNvSpPr txBox="1"/>
      </xdr:nvSpPr>
      <xdr:spPr>
        <a:xfrm>
          <a:off x="4622800" y="2665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33647</xdr:rowOff>
    </xdr:from>
    <xdr:to>
      <xdr:col>3</xdr:col>
      <xdr:colOff>904875</xdr:colOff>
      <xdr:row>17</xdr:row>
      <xdr:rowOff>72174</xdr:rowOff>
    </xdr:to>
    <xdr:cxnSp macro="">
      <xdr:nvCxnSpPr>
        <xdr:cNvPr id="56" name="直線コネクタ 55"/>
        <xdr:cNvCxnSpPr/>
      </xdr:nvCxnSpPr>
      <xdr:spPr bwMode="auto">
        <a:xfrm flipV="1">
          <a:off x="3606800" y="2995922"/>
          <a:ext cx="698500" cy="38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31643</xdr:rowOff>
    </xdr:from>
    <xdr:to>
      <xdr:col>3</xdr:col>
      <xdr:colOff>206375</xdr:colOff>
      <xdr:row>17</xdr:row>
      <xdr:rowOff>72174</xdr:rowOff>
    </xdr:to>
    <xdr:cxnSp macro="">
      <xdr:nvCxnSpPr>
        <xdr:cNvPr id="59" name="直線コネクタ 58"/>
        <xdr:cNvCxnSpPr/>
      </xdr:nvCxnSpPr>
      <xdr:spPr bwMode="auto">
        <a:xfrm>
          <a:off x="2908300" y="2993918"/>
          <a:ext cx="698500" cy="40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78593</xdr:rowOff>
    </xdr:from>
    <xdr:to>
      <xdr:col>5</xdr:col>
      <xdr:colOff>34925</xdr:colOff>
      <xdr:row>17</xdr:row>
      <xdr:rowOff>8743</xdr:rowOff>
    </xdr:to>
    <xdr:sp macro="" textlink="">
      <xdr:nvSpPr>
        <xdr:cNvPr id="69" name="円/楕円 68"/>
        <xdr:cNvSpPr/>
      </xdr:nvSpPr>
      <xdr:spPr bwMode="auto">
        <a:xfrm>
          <a:off x="5600700" y="2869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50670</xdr:rowOff>
    </xdr:from>
    <xdr:ext cx="762000" cy="259045"/>
    <xdr:sp macro="" textlink="">
      <xdr:nvSpPr>
        <xdr:cNvPr id="70" name="人口1人当たり決算額の推移該当値テキスト130"/>
        <xdr:cNvSpPr txBox="1"/>
      </xdr:nvSpPr>
      <xdr:spPr>
        <a:xfrm>
          <a:off x="5740400" y="284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133,436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115915</xdr:rowOff>
    </xdr:from>
    <xdr:to>
      <xdr:col>4</xdr:col>
      <xdr:colOff>520700</xdr:colOff>
      <xdr:row>17</xdr:row>
      <xdr:rowOff>46065</xdr:rowOff>
    </xdr:to>
    <xdr:sp macro="" textlink="">
      <xdr:nvSpPr>
        <xdr:cNvPr id="71" name="円/楕円 70"/>
        <xdr:cNvSpPr/>
      </xdr:nvSpPr>
      <xdr:spPr bwMode="auto">
        <a:xfrm>
          <a:off x="4953000" y="2906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30842</xdr:rowOff>
    </xdr:from>
    <xdr:ext cx="736600" cy="259045"/>
    <xdr:sp macro="" textlink="">
      <xdr:nvSpPr>
        <xdr:cNvPr id="72" name="テキスト ボックス 71"/>
        <xdr:cNvSpPr txBox="1"/>
      </xdr:nvSpPr>
      <xdr:spPr>
        <a:xfrm>
          <a:off x="4622800" y="2993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128,538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154297</xdr:rowOff>
    </xdr:from>
    <xdr:to>
      <xdr:col>3</xdr:col>
      <xdr:colOff>955675</xdr:colOff>
      <xdr:row>17</xdr:row>
      <xdr:rowOff>84447</xdr:rowOff>
    </xdr:to>
    <xdr:sp macro="" textlink="">
      <xdr:nvSpPr>
        <xdr:cNvPr id="73" name="円/楕円 72"/>
        <xdr:cNvSpPr/>
      </xdr:nvSpPr>
      <xdr:spPr bwMode="auto">
        <a:xfrm>
          <a:off x="4254500" y="2945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69224</xdr:rowOff>
    </xdr:from>
    <xdr:ext cx="762000" cy="259045"/>
    <xdr:sp macro="" textlink="">
      <xdr:nvSpPr>
        <xdr:cNvPr id="74" name="テキスト ボックス 73"/>
        <xdr:cNvSpPr txBox="1"/>
      </xdr:nvSpPr>
      <xdr:spPr>
        <a:xfrm>
          <a:off x="3924300" y="30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123,501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21374</xdr:rowOff>
    </xdr:from>
    <xdr:to>
      <xdr:col>3</xdr:col>
      <xdr:colOff>257175</xdr:colOff>
      <xdr:row>17</xdr:row>
      <xdr:rowOff>122974</xdr:rowOff>
    </xdr:to>
    <xdr:sp macro="" textlink="">
      <xdr:nvSpPr>
        <xdr:cNvPr id="75" name="円/楕円 74"/>
        <xdr:cNvSpPr/>
      </xdr:nvSpPr>
      <xdr:spPr bwMode="auto">
        <a:xfrm>
          <a:off x="3556000" y="2983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107751</xdr:rowOff>
    </xdr:from>
    <xdr:ext cx="762000" cy="259045"/>
    <xdr:sp macro="" textlink="">
      <xdr:nvSpPr>
        <xdr:cNvPr id="76" name="テキスト ボックス 75"/>
        <xdr:cNvSpPr txBox="1"/>
      </xdr:nvSpPr>
      <xdr:spPr>
        <a:xfrm>
          <a:off x="3225800" y="307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118,445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152293</xdr:rowOff>
    </xdr:from>
    <xdr:to>
      <xdr:col>2</xdr:col>
      <xdr:colOff>692150</xdr:colOff>
      <xdr:row>17</xdr:row>
      <xdr:rowOff>82443</xdr:rowOff>
    </xdr:to>
    <xdr:sp macro="" textlink="">
      <xdr:nvSpPr>
        <xdr:cNvPr id="77" name="円/楕円 76"/>
        <xdr:cNvSpPr/>
      </xdr:nvSpPr>
      <xdr:spPr bwMode="auto">
        <a:xfrm>
          <a:off x="2857500" y="294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67220</xdr:rowOff>
    </xdr:from>
    <xdr:ext cx="762000" cy="259045"/>
    <xdr:sp macro="" textlink="">
      <xdr:nvSpPr>
        <xdr:cNvPr id="78" name="テキスト ボックス 77"/>
        <xdr:cNvSpPr txBox="1"/>
      </xdr:nvSpPr>
      <xdr:spPr>
        <a:xfrm>
          <a:off x="2527300" y="3029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118199</xdr:rowOff>
    </xdr:from>
    <xdr:to>
      <xdr:col>4</xdr:col>
      <xdr:colOff>1117600</xdr:colOff>
      <xdr:row>37</xdr:row>
      <xdr:rowOff>162623</xdr:rowOff>
    </xdr:to>
    <xdr:cxnSp macro="">
      <xdr:nvCxnSpPr>
        <xdr:cNvPr id="112" name="直線コネクタ 111"/>
        <xdr:cNvCxnSpPr/>
      </xdr:nvCxnSpPr>
      <xdr:spPr bwMode="auto">
        <a:xfrm>
          <a:off x="5003800" y="7242899"/>
          <a:ext cx="647700" cy="44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94444</xdr:rowOff>
    </xdr:from>
    <xdr:to>
      <xdr:col>4</xdr:col>
      <xdr:colOff>469900</xdr:colOff>
      <xdr:row>37</xdr:row>
      <xdr:rowOff>118199</xdr:rowOff>
    </xdr:to>
    <xdr:cxnSp macro="">
      <xdr:nvCxnSpPr>
        <xdr:cNvPr id="115" name="直線コネクタ 114"/>
        <xdr:cNvCxnSpPr/>
      </xdr:nvCxnSpPr>
      <xdr:spPr bwMode="auto">
        <a:xfrm>
          <a:off x="4305300" y="7219144"/>
          <a:ext cx="698500" cy="23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75171</xdr:rowOff>
    </xdr:from>
    <xdr:to>
      <xdr:col>4</xdr:col>
      <xdr:colOff>520700</xdr:colOff>
      <xdr:row>37</xdr:row>
      <xdr:rowOff>5321</xdr:rowOff>
    </xdr:to>
    <xdr:sp macro="" textlink="">
      <xdr:nvSpPr>
        <xdr:cNvPr id="116" name="フローチャート : 判断 115"/>
        <xdr:cNvSpPr/>
      </xdr:nvSpPr>
      <xdr:spPr bwMode="auto">
        <a:xfrm>
          <a:off x="4953000" y="7028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186948</xdr:rowOff>
    </xdr:from>
    <xdr:ext cx="736600" cy="259045"/>
    <xdr:sp macro="" textlink="">
      <xdr:nvSpPr>
        <xdr:cNvPr id="117" name="テキスト ボックス 116"/>
        <xdr:cNvSpPr txBox="1"/>
      </xdr:nvSpPr>
      <xdr:spPr>
        <a:xfrm>
          <a:off x="4622800" y="6797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150870</xdr:rowOff>
    </xdr:from>
    <xdr:to>
      <xdr:col>3</xdr:col>
      <xdr:colOff>904875</xdr:colOff>
      <xdr:row>37</xdr:row>
      <xdr:rowOff>94444</xdr:rowOff>
    </xdr:to>
    <xdr:cxnSp macro="">
      <xdr:nvCxnSpPr>
        <xdr:cNvPr id="118" name="直線コネクタ 117"/>
        <xdr:cNvCxnSpPr/>
      </xdr:nvCxnSpPr>
      <xdr:spPr bwMode="auto">
        <a:xfrm>
          <a:off x="3606800" y="7104120"/>
          <a:ext cx="698500" cy="115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128295</xdr:rowOff>
    </xdr:from>
    <xdr:to>
      <xdr:col>3</xdr:col>
      <xdr:colOff>206375</xdr:colOff>
      <xdr:row>36</xdr:row>
      <xdr:rowOff>150870</xdr:rowOff>
    </xdr:to>
    <xdr:cxnSp macro="">
      <xdr:nvCxnSpPr>
        <xdr:cNvPr id="121" name="直線コネクタ 120"/>
        <xdr:cNvCxnSpPr/>
      </xdr:nvCxnSpPr>
      <xdr:spPr bwMode="auto">
        <a:xfrm>
          <a:off x="2908300" y="7081545"/>
          <a:ext cx="698500" cy="22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111823</xdr:rowOff>
    </xdr:from>
    <xdr:to>
      <xdr:col>5</xdr:col>
      <xdr:colOff>34925</xdr:colOff>
      <xdr:row>37</xdr:row>
      <xdr:rowOff>213423</xdr:rowOff>
    </xdr:to>
    <xdr:sp macro="" textlink="">
      <xdr:nvSpPr>
        <xdr:cNvPr id="131" name="円/楕円 130"/>
        <xdr:cNvSpPr/>
      </xdr:nvSpPr>
      <xdr:spPr bwMode="auto">
        <a:xfrm>
          <a:off x="5600700" y="7236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83900</xdr:rowOff>
    </xdr:from>
    <xdr:ext cx="762000" cy="259045"/>
    <xdr:sp macro="" textlink="">
      <xdr:nvSpPr>
        <xdr:cNvPr id="132" name="人口1人当たり決算額の推移該当値テキスト445"/>
        <xdr:cNvSpPr txBox="1"/>
      </xdr:nvSpPr>
      <xdr:spPr>
        <a:xfrm>
          <a:off x="5740400" y="7208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14,130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67399</xdr:rowOff>
    </xdr:from>
    <xdr:to>
      <xdr:col>4</xdr:col>
      <xdr:colOff>520700</xdr:colOff>
      <xdr:row>37</xdr:row>
      <xdr:rowOff>168999</xdr:rowOff>
    </xdr:to>
    <xdr:sp macro="" textlink="">
      <xdr:nvSpPr>
        <xdr:cNvPr id="133" name="円/楕円 132"/>
        <xdr:cNvSpPr/>
      </xdr:nvSpPr>
      <xdr:spPr bwMode="auto">
        <a:xfrm>
          <a:off x="4953000" y="7192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153776</xdr:rowOff>
    </xdr:from>
    <xdr:ext cx="736600" cy="259045"/>
    <xdr:sp macro="" textlink="">
      <xdr:nvSpPr>
        <xdr:cNvPr id="134" name="テキスト ボックス 133"/>
        <xdr:cNvSpPr txBox="1"/>
      </xdr:nvSpPr>
      <xdr:spPr>
        <a:xfrm>
          <a:off x="4622800" y="727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16,462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43644</xdr:rowOff>
    </xdr:from>
    <xdr:to>
      <xdr:col>3</xdr:col>
      <xdr:colOff>955675</xdr:colOff>
      <xdr:row>37</xdr:row>
      <xdr:rowOff>145244</xdr:rowOff>
    </xdr:to>
    <xdr:sp macro="" textlink="">
      <xdr:nvSpPr>
        <xdr:cNvPr id="135" name="円/楕円 134"/>
        <xdr:cNvSpPr/>
      </xdr:nvSpPr>
      <xdr:spPr bwMode="auto">
        <a:xfrm>
          <a:off x="4254500" y="7168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130021</xdr:rowOff>
    </xdr:from>
    <xdr:ext cx="762000" cy="259045"/>
    <xdr:sp macro="" textlink="">
      <xdr:nvSpPr>
        <xdr:cNvPr id="136" name="テキスト ボックス 135"/>
        <xdr:cNvSpPr txBox="1"/>
      </xdr:nvSpPr>
      <xdr:spPr>
        <a:xfrm>
          <a:off x="3924300" y="725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100070</xdr:rowOff>
    </xdr:from>
    <xdr:to>
      <xdr:col>3</xdr:col>
      <xdr:colOff>257175</xdr:colOff>
      <xdr:row>37</xdr:row>
      <xdr:rowOff>30220</xdr:rowOff>
    </xdr:to>
    <xdr:sp macro="" textlink="">
      <xdr:nvSpPr>
        <xdr:cNvPr id="137" name="円/楕円 136"/>
        <xdr:cNvSpPr/>
      </xdr:nvSpPr>
      <xdr:spPr bwMode="auto">
        <a:xfrm>
          <a:off x="3556000" y="7053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14997</xdr:rowOff>
    </xdr:from>
    <xdr:ext cx="762000" cy="259045"/>
    <xdr:sp macro="" textlink="">
      <xdr:nvSpPr>
        <xdr:cNvPr id="138" name="テキスト ボックス 137"/>
        <xdr:cNvSpPr txBox="1"/>
      </xdr:nvSpPr>
      <xdr:spPr>
        <a:xfrm>
          <a:off x="3225800" y="713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23,747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77495</xdr:rowOff>
    </xdr:from>
    <xdr:to>
      <xdr:col>2</xdr:col>
      <xdr:colOff>692150</xdr:colOff>
      <xdr:row>37</xdr:row>
      <xdr:rowOff>7645</xdr:rowOff>
    </xdr:to>
    <xdr:sp macro="" textlink="">
      <xdr:nvSpPr>
        <xdr:cNvPr id="139" name="円/楕円 138"/>
        <xdr:cNvSpPr/>
      </xdr:nvSpPr>
      <xdr:spPr bwMode="auto">
        <a:xfrm>
          <a:off x="2857500" y="7030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163872</xdr:rowOff>
    </xdr:from>
    <xdr:ext cx="762000" cy="259045"/>
    <xdr:sp macro="" textlink="">
      <xdr:nvSpPr>
        <xdr:cNvPr id="140" name="テキスト ボックス 139"/>
        <xdr:cNvSpPr txBox="1"/>
      </xdr:nvSpPr>
      <xdr:spPr>
        <a:xfrm>
          <a:off x="2527300" y="711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7,254
7,181
47.11
4,163,470
3,995,215
116,839
2,538,946
3,261,707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12032</xdr:rowOff>
    </xdr:from>
    <xdr:to>
      <xdr:col>6</xdr:col>
      <xdr:colOff>511175</xdr:colOff>
      <xdr:row>36</xdr:row>
      <xdr:rowOff>44700</xdr:rowOff>
    </xdr:to>
    <xdr:cxnSp macro="">
      <xdr:nvCxnSpPr>
        <xdr:cNvPr id="63" name="直線コネクタ 62"/>
        <xdr:cNvCxnSpPr/>
      </xdr:nvCxnSpPr>
      <xdr:spPr>
        <a:xfrm flipV="1">
          <a:off x="3797300" y="6184232"/>
          <a:ext cx="838200" cy="3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44700</xdr:rowOff>
    </xdr:from>
    <xdr:to>
      <xdr:col>5</xdr:col>
      <xdr:colOff>358775</xdr:colOff>
      <xdr:row>36</xdr:row>
      <xdr:rowOff>112486</xdr:rowOff>
    </xdr:to>
    <xdr:cxnSp macro="">
      <xdr:nvCxnSpPr>
        <xdr:cNvPr id="66" name="直線コネクタ 65"/>
        <xdr:cNvCxnSpPr/>
      </xdr:nvCxnSpPr>
      <xdr:spPr>
        <a:xfrm flipV="1">
          <a:off x="2908300" y="6216900"/>
          <a:ext cx="889000" cy="6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164286</xdr:rowOff>
    </xdr:from>
    <xdr:ext cx="599010" cy="259045"/>
    <xdr:sp macro="" textlink="">
      <xdr:nvSpPr>
        <xdr:cNvPr id="68" name="テキスト ボックス 67"/>
        <xdr:cNvSpPr txBox="1"/>
      </xdr:nvSpPr>
      <xdr:spPr>
        <a:xfrm>
          <a:off x="3497794" y="633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112486</xdr:rowOff>
    </xdr:from>
    <xdr:to>
      <xdr:col>4</xdr:col>
      <xdr:colOff>155575</xdr:colOff>
      <xdr:row>36</xdr:row>
      <xdr:rowOff>155147</xdr:rowOff>
    </xdr:to>
    <xdr:cxnSp macro="">
      <xdr:nvCxnSpPr>
        <xdr:cNvPr id="69" name="直線コネクタ 68"/>
        <xdr:cNvCxnSpPr/>
      </xdr:nvCxnSpPr>
      <xdr:spPr>
        <a:xfrm flipV="1">
          <a:off x="2019300" y="6284686"/>
          <a:ext cx="889000" cy="4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90039</xdr:rowOff>
    </xdr:from>
    <xdr:to>
      <xdr:col>2</xdr:col>
      <xdr:colOff>638175</xdr:colOff>
      <xdr:row>36</xdr:row>
      <xdr:rowOff>155147</xdr:rowOff>
    </xdr:to>
    <xdr:cxnSp macro="">
      <xdr:nvCxnSpPr>
        <xdr:cNvPr id="72" name="直線コネクタ 71"/>
        <xdr:cNvCxnSpPr/>
      </xdr:nvCxnSpPr>
      <xdr:spPr>
        <a:xfrm>
          <a:off x="1130300" y="6262239"/>
          <a:ext cx="889000" cy="6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132682</xdr:rowOff>
    </xdr:from>
    <xdr:to>
      <xdr:col>6</xdr:col>
      <xdr:colOff>561975</xdr:colOff>
      <xdr:row>36</xdr:row>
      <xdr:rowOff>62832</xdr:rowOff>
    </xdr:to>
    <xdr:sp macro="" textlink="">
      <xdr:nvSpPr>
        <xdr:cNvPr id="82" name="円/楕円 81"/>
        <xdr:cNvSpPr/>
      </xdr:nvSpPr>
      <xdr:spPr>
        <a:xfrm>
          <a:off x="4584700" y="61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111109</xdr:rowOff>
    </xdr:from>
    <xdr:ext cx="599010" cy="259045"/>
    <xdr:sp macro="" textlink="">
      <xdr:nvSpPr>
        <xdr:cNvPr id="83" name="人件費該当値テキスト"/>
        <xdr:cNvSpPr txBox="1"/>
      </xdr:nvSpPr>
      <xdr:spPr>
        <a:xfrm>
          <a:off x="4686300" y="611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115,228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165350</xdr:rowOff>
    </xdr:from>
    <xdr:to>
      <xdr:col>5</xdr:col>
      <xdr:colOff>409575</xdr:colOff>
      <xdr:row>36</xdr:row>
      <xdr:rowOff>95500</xdr:rowOff>
    </xdr:to>
    <xdr:sp macro="" textlink="">
      <xdr:nvSpPr>
        <xdr:cNvPr id="84" name="円/楕円 83"/>
        <xdr:cNvSpPr/>
      </xdr:nvSpPr>
      <xdr:spPr>
        <a:xfrm>
          <a:off x="3746500" y="616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112027</xdr:rowOff>
    </xdr:from>
    <xdr:ext cx="599010" cy="259045"/>
    <xdr:sp macro="" textlink="">
      <xdr:nvSpPr>
        <xdr:cNvPr id="85" name="テキスト ボックス 84"/>
        <xdr:cNvSpPr txBox="1"/>
      </xdr:nvSpPr>
      <xdr:spPr>
        <a:xfrm>
          <a:off x="3497794" y="594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112,227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61686</xdr:rowOff>
    </xdr:from>
    <xdr:to>
      <xdr:col>4</xdr:col>
      <xdr:colOff>206375</xdr:colOff>
      <xdr:row>36</xdr:row>
      <xdr:rowOff>163286</xdr:rowOff>
    </xdr:to>
    <xdr:sp macro="" textlink="">
      <xdr:nvSpPr>
        <xdr:cNvPr id="86" name="円/楕円 85"/>
        <xdr:cNvSpPr/>
      </xdr:nvSpPr>
      <xdr:spPr>
        <a:xfrm>
          <a:off x="2857500" y="623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154413</xdr:rowOff>
    </xdr:from>
    <xdr:ext cx="599010" cy="259045"/>
    <xdr:sp macro="" textlink="">
      <xdr:nvSpPr>
        <xdr:cNvPr id="87" name="テキスト ボックス 86"/>
        <xdr:cNvSpPr txBox="1"/>
      </xdr:nvSpPr>
      <xdr:spPr>
        <a:xfrm>
          <a:off x="2608794" y="632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106,000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104347</xdr:rowOff>
    </xdr:from>
    <xdr:to>
      <xdr:col>3</xdr:col>
      <xdr:colOff>3175</xdr:colOff>
      <xdr:row>37</xdr:row>
      <xdr:rowOff>34497</xdr:rowOff>
    </xdr:to>
    <xdr:sp macro="" textlink="">
      <xdr:nvSpPr>
        <xdr:cNvPr id="88" name="円/楕円 87"/>
        <xdr:cNvSpPr/>
      </xdr:nvSpPr>
      <xdr:spPr>
        <a:xfrm>
          <a:off x="1968500" y="627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25624</xdr:rowOff>
    </xdr:from>
    <xdr:ext cx="599010" cy="259045"/>
    <xdr:sp macro="" textlink="">
      <xdr:nvSpPr>
        <xdr:cNvPr id="89" name="テキスト ボックス 88"/>
        <xdr:cNvSpPr txBox="1"/>
      </xdr:nvSpPr>
      <xdr:spPr>
        <a:xfrm>
          <a:off x="1719794" y="636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102,081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39239</xdr:rowOff>
    </xdr:from>
    <xdr:to>
      <xdr:col>1</xdr:col>
      <xdr:colOff>485775</xdr:colOff>
      <xdr:row>36</xdr:row>
      <xdr:rowOff>140839</xdr:rowOff>
    </xdr:to>
    <xdr:sp macro="" textlink="">
      <xdr:nvSpPr>
        <xdr:cNvPr id="90" name="円/楕円 89"/>
        <xdr:cNvSpPr/>
      </xdr:nvSpPr>
      <xdr:spPr>
        <a:xfrm>
          <a:off x="1079500" y="621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131966</xdr:rowOff>
    </xdr:from>
    <xdr:ext cx="599010" cy="259045"/>
    <xdr:sp macro="" textlink="">
      <xdr:nvSpPr>
        <xdr:cNvPr id="91" name="テキスト ボックス 90"/>
        <xdr:cNvSpPr txBox="1"/>
      </xdr:nvSpPr>
      <xdr:spPr>
        <a:xfrm>
          <a:off x="830794" y="630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111024</xdr:rowOff>
    </xdr:from>
    <xdr:to>
      <xdr:col>6</xdr:col>
      <xdr:colOff>511175</xdr:colOff>
      <xdr:row>56</xdr:row>
      <xdr:rowOff>64898</xdr:rowOff>
    </xdr:to>
    <xdr:cxnSp macro="">
      <xdr:nvCxnSpPr>
        <xdr:cNvPr id="118" name="直線コネクタ 117"/>
        <xdr:cNvCxnSpPr/>
      </xdr:nvCxnSpPr>
      <xdr:spPr>
        <a:xfrm flipV="1">
          <a:off x="3797300" y="9540774"/>
          <a:ext cx="838200" cy="12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46941</xdr:rowOff>
    </xdr:from>
    <xdr:ext cx="599010" cy="259045"/>
    <xdr:sp macro="" textlink="">
      <xdr:nvSpPr>
        <xdr:cNvPr id="119" name="物件費平均値テキスト"/>
        <xdr:cNvSpPr txBox="1"/>
      </xdr:nvSpPr>
      <xdr:spPr>
        <a:xfrm>
          <a:off x="4686300" y="9476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64898</xdr:rowOff>
    </xdr:from>
    <xdr:to>
      <xdr:col>5</xdr:col>
      <xdr:colOff>358775</xdr:colOff>
      <xdr:row>56</xdr:row>
      <xdr:rowOff>69941</xdr:rowOff>
    </xdr:to>
    <xdr:cxnSp macro="">
      <xdr:nvCxnSpPr>
        <xdr:cNvPr id="121" name="直線コネクタ 120"/>
        <xdr:cNvCxnSpPr/>
      </xdr:nvCxnSpPr>
      <xdr:spPr>
        <a:xfrm flipV="1">
          <a:off x="2908300" y="9666098"/>
          <a:ext cx="88900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92146</xdr:rowOff>
    </xdr:from>
    <xdr:to>
      <xdr:col>5</xdr:col>
      <xdr:colOff>409575</xdr:colOff>
      <xdr:row>56</xdr:row>
      <xdr:rowOff>22296</xdr:rowOff>
    </xdr:to>
    <xdr:sp macro="" textlink="">
      <xdr:nvSpPr>
        <xdr:cNvPr id="122" name="フローチャート : 判断 121"/>
        <xdr:cNvSpPr/>
      </xdr:nvSpPr>
      <xdr:spPr>
        <a:xfrm>
          <a:off x="3746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38823</xdr:rowOff>
    </xdr:from>
    <xdr:ext cx="599010" cy="259045"/>
    <xdr:sp macro="" textlink="">
      <xdr:nvSpPr>
        <xdr:cNvPr id="123" name="テキスト ボックス 122"/>
        <xdr:cNvSpPr txBox="1"/>
      </xdr:nvSpPr>
      <xdr:spPr>
        <a:xfrm>
          <a:off x="3497794"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69941</xdr:rowOff>
    </xdr:from>
    <xdr:to>
      <xdr:col>4</xdr:col>
      <xdr:colOff>155575</xdr:colOff>
      <xdr:row>56</xdr:row>
      <xdr:rowOff>121819</xdr:rowOff>
    </xdr:to>
    <xdr:cxnSp macro="">
      <xdr:nvCxnSpPr>
        <xdr:cNvPr id="124" name="直線コネクタ 123"/>
        <xdr:cNvCxnSpPr/>
      </xdr:nvCxnSpPr>
      <xdr:spPr>
        <a:xfrm flipV="1">
          <a:off x="2019300" y="9671141"/>
          <a:ext cx="889000" cy="5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121819</xdr:rowOff>
    </xdr:from>
    <xdr:to>
      <xdr:col>2</xdr:col>
      <xdr:colOff>638175</xdr:colOff>
      <xdr:row>56</xdr:row>
      <xdr:rowOff>165052</xdr:rowOff>
    </xdr:to>
    <xdr:cxnSp macro="">
      <xdr:nvCxnSpPr>
        <xdr:cNvPr id="127" name="直線コネクタ 126"/>
        <xdr:cNvCxnSpPr/>
      </xdr:nvCxnSpPr>
      <xdr:spPr>
        <a:xfrm flipV="1">
          <a:off x="1130300" y="9723019"/>
          <a:ext cx="889000" cy="4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60224</xdr:rowOff>
    </xdr:from>
    <xdr:to>
      <xdr:col>6</xdr:col>
      <xdr:colOff>561975</xdr:colOff>
      <xdr:row>55</xdr:row>
      <xdr:rowOff>161824</xdr:rowOff>
    </xdr:to>
    <xdr:sp macro="" textlink="">
      <xdr:nvSpPr>
        <xdr:cNvPr id="137" name="円/楕円 136"/>
        <xdr:cNvSpPr/>
      </xdr:nvSpPr>
      <xdr:spPr>
        <a:xfrm>
          <a:off x="4584700" y="948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83101</xdr:rowOff>
    </xdr:from>
    <xdr:ext cx="599010" cy="259045"/>
    <xdr:sp macro="" textlink="">
      <xdr:nvSpPr>
        <xdr:cNvPr id="138" name="物件費該当値テキスト"/>
        <xdr:cNvSpPr txBox="1"/>
      </xdr:nvSpPr>
      <xdr:spPr>
        <a:xfrm>
          <a:off x="4686300" y="934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118,772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14098</xdr:rowOff>
    </xdr:from>
    <xdr:to>
      <xdr:col>5</xdr:col>
      <xdr:colOff>409575</xdr:colOff>
      <xdr:row>56</xdr:row>
      <xdr:rowOff>115698</xdr:rowOff>
    </xdr:to>
    <xdr:sp macro="" textlink="">
      <xdr:nvSpPr>
        <xdr:cNvPr id="139" name="円/楕円 138"/>
        <xdr:cNvSpPr/>
      </xdr:nvSpPr>
      <xdr:spPr>
        <a:xfrm>
          <a:off x="3746500" y="961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106825</xdr:rowOff>
    </xdr:from>
    <xdr:ext cx="534377" cy="259045"/>
    <xdr:sp macro="" textlink="">
      <xdr:nvSpPr>
        <xdr:cNvPr id="140" name="テキスト ボックス 139"/>
        <xdr:cNvSpPr txBox="1"/>
      </xdr:nvSpPr>
      <xdr:spPr>
        <a:xfrm>
          <a:off x="3530111" y="970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91,361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19141</xdr:rowOff>
    </xdr:from>
    <xdr:to>
      <xdr:col>4</xdr:col>
      <xdr:colOff>206375</xdr:colOff>
      <xdr:row>56</xdr:row>
      <xdr:rowOff>120741</xdr:rowOff>
    </xdr:to>
    <xdr:sp macro="" textlink="">
      <xdr:nvSpPr>
        <xdr:cNvPr id="141" name="円/楕円 140"/>
        <xdr:cNvSpPr/>
      </xdr:nvSpPr>
      <xdr:spPr>
        <a:xfrm>
          <a:off x="2857500" y="962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111868</xdr:rowOff>
    </xdr:from>
    <xdr:ext cx="534377" cy="259045"/>
    <xdr:sp macro="" textlink="">
      <xdr:nvSpPr>
        <xdr:cNvPr id="142" name="テキスト ボックス 141"/>
        <xdr:cNvSpPr txBox="1"/>
      </xdr:nvSpPr>
      <xdr:spPr>
        <a:xfrm>
          <a:off x="2641111" y="971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90,258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71019</xdr:rowOff>
    </xdr:from>
    <xdr:to>
      <xdr:col>3</xdr:col>
      <xdr:colOff>3175</xdr:colOff>
      <xdr:row>57</xdr:row>
      <xdr:rowOff>1169</xdr:rowOff>
    </xdr:to>
    <xdr:sp macro="" textlink="">
      <xdr:nvSpPr>
        <xdr:cNvPr id="143" name="円/楕円 142"/>
        <xdr:cNvSpPr/>
      </xdr:nvSpPr>
      <xdr:spPr>
        <a:xfrm>
          <a:off x="1968500" y="967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163746</xdr:rowOff>
    </xdr:from>
    <xdr:ext cx="534377" cy="259045"/>
    <xdr:sp macro="" textlink="">
      <xdr:nvSpPr>
        <xdr:cNvPr id="144" name="テキスト ボックス 143"/>
        <xdr:cNvSpPr txBox="1"/>
      </xdr:nvSpPr>
      <xdr:spPr>
        <a:xfrm>
          <a:off x="1752111" y="976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78,911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114252</xdr:rowOff>
    </xdr:from>
    <xdr:to>
      <xdr:col>1</xdr:col>
      <xdr:colOff>485775</xdr:colOff>
      <xdr:row>57</xdr:row>
      <xdr:rowOff>44402</xdr:rowOff>
    </xdr:to>
    <xdr:sp macro="" textlink="">
      <xdr:nvSpPr>
        <xdr:cNvPr id="145" name="円/楕円 144"/>
        <xdr:cNvSpPr/>
      </xdr:nvSpPr>
      <xdr:spPr>
        <a:xfrm>
          <a:off x="1079500" y="971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35529</xdr:rowOff>
    </xdr:from>
    <xdr:ext cx="534377" cy="259045"/>
    <xdr:sp macro="" textlink="">
      <xdr:nvSpPr>
        <xdr:cNvPr id="146" name="テキスト ボックス 145"/>
        <xdr:cNvSpPr txBox="1"/>
      </xdr:nvSpPr>
      <xdr:spPr>
        <a:xfrm>
          <a:off x="863111" y="980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95221</xdr:rowOff>
    </xdr:from>
    <xdr:to>
      <xdr:col>6</xdr:col>
      <xdr:colOff>511175</xdr:colOff>
      <xdr:row>78</xdr:row>
      <xdr:rowOff>10117</xdr:rowOff>
    </xdr:to>
    <xdr:cxnSp macro="">
      <xdr:nvCxnSpPr>
        <xdr:cNvPr id="177" name="直線コネクタ 176"/>
        <xdr:cNvCxnSpPr/>
      </xdr:nvCxnSpPr>
      <xdr:spPr>
        <a:xfrm flipV="1">
          <a:off x="3797300" y="13296871"/>
          <a:ext cx="838200" cy="8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64518</xdr:rowOff>
    </xdr:from>
    <xdr:ext cx="469744" cy="259045"/>
    <xdr:sp macro="" textlink="">
      <xdr:nvSpPr>
        <xdr:cNvPr id="178" name="維持補修費平均値テキスト"/>
        <xdr:cNvSpPr txBox="1"/>
      </xdr:nvSpPr>
      <xdr:spPr>
        <a:xfrm>
          <a:off x="4686300" y="13266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170528</xdr:rowOff>
    </xdr:from>
    <xdr:to>
      <xdr:col>5</xdr:col>
      <xdr:colOff>358775</xdr:colOff>
      <xdr:row>78</xdr:row>
      <xdr:rowOff>10117</xdr:rowOff>
    </xdr:to>
    <xdr:cxnSp macro="">
      <xdr:nvCxnSpPr>
        <xdr:cNvPr id="180" name="直線コネクタ 179"/>
        <xdr:cNvCxnSpPr/>
      </xdr:nvCxnSpPr>
      <xdr:spPr>
        <a:xfrm>
          <a:off x="2908300" y="13372178"/>
          <a:ext cx="889000" cy="1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164716</xdr:rowOff>
    </xdr:from>
    <xdr:to>
      <xdr:col>4</xdr:col>
      <xdr:colOff>155575</xdr:colOff>
      <xdr:row>77</xdr:row>
      <xdr:rowOff>170528</xdr:rowOff>
    </xdr:to>
    <xdr:cxnSp macro="">
      <xdr:nvCxnSpPr>
        <xdr:cNvPr id="183" name="直線コネクタ 182"/>
        <xdr:cNvCxnSpPr/>
      </xdr:nvCxnSpPr>
      <xdr:spPr>
        <a:xfrm>
          <a:off x="2019300" y="13366366"/>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58608</xdr:rowOff>
    </xdr:from>
    <xdr:ext cx="469744" cy="259045"/>
    <xdr:sp macro="" textlink="">
      <xdr:nvSpPr>
        <xdr:cNvPr id="185" name="テキスト ボックス 184"/>
        <xdr:cNvSpPr txBox="1"/>
      </xdr:nvSpPr>
      <xdr:spPr>
        <a:xfrm>
          <a:off x="2673427"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164716</xdr:rowOff>
    </xdr:from>
    <xdr:to>
      <xdr:col>2</xdr:col>
      <xdr:colOff>638175</xdr:colOff>
      <xdr:row>78</xdr:row>
      <xdr:rowOff>83235</xdr:rowOff>
    </xdr:to>
    <xdr:cxnSp macro="">
      <xdr:nvCxnSpPr>
        <xdr:cNvPr id="186" name="直線コネクタ 185"/>
        <xdr:cNvCxnSpPr/>
      </xdr:nvCxnSpPr>
      <xdr:spPr>
        <a:xfrm flipV="1">
          <a:off x="1130300" y="13366366"/>
          <a:ext cx="889000" cy="8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77516</xdr:rowOff>
    </xdr:from>
    <xdr:ext cx="469744" cy="259045"/>
    <xdr:sp macro="" textlink="">
      <xdr:nvSpPr>
        <xdr:cNvPr id="188" name="テキスト ボックス 187"/>
        <xdr:cNvSpPr txBox="1"/>
      </xdr:nvSpPr>
      <xdr:spPr>
        <a:xfrm>
          <a:off x="1784427" y="134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44421</xdr:rowOff>
    </xdr:from>
    <xdr:to>
      <xdr:col>6</xdr:col>
      <xdr:colOff>561975</xdr:colOff>
      <xdr:row>77</xdr:row>
      <xdr:rowOff>146021</xdr:rowOff>
    </xdr:to>
    <xdr:sp macro="" textlink="">
      <xdr:nvSpPr>
        <xdr:cNvPr id="196" name="円/楕円 195"/>
        <xdr:cNvSpPr/>
      </xdr:nvSpPr>
      <xdr:spPr>
        <a:xfrm>
          <a:off x="4584700" y="1324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67298</xdr:rowOff>
    </xdr:from>
    <xdr:ext cx="534377" cy="259045"/>
    <xdr:sp macro="" textlink="">
      <xdr:nvSpPr>
        <xdr:cNvPr id="197" name="維持補修費該当値テキスト"/>
        <xdr:cNvSpPr txBox="1"/>
      </xdr:nvSpPr>
      <xdr:spPr>
        <a:xfrm>
          <a:off x="4686300" y="130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10,612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130767</xdr:rowOff>
    </xdr:from>
    <xdr:to>
      <xdr:col>5</xdr:col>
      <xdr:colOff>409575</xdr:colOff>
      <xdr:row>78</xdr:row>
      <xdr:rowOff>60917</xdr:rowOff>
    </xdr:to>
    <xdr:sp macro="" textlink="">
      <xdr:nvSpPr>
        <xdr:cNvPr id="198" name="円/楕円 197"/>
        <xdr:cNvSpPr/>
      </xdr:nvSpPr>
      <xdr:spPr>
        <a:xfrm>
          <a:off x="3746500" y="1333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52044</xdr:rowOff>
    </xdr:from>
    <xdr:ext cx="469744" cy="259045"/>
    <xdr:sp macro="" textlink="">
      <xdr:nvSpPr>
        <xdr:cNvPr id="199" name="テキスト ボックス 198"/>
        <xdr:cNvSpPr txBox="1"/>
      </xdr:nvSpPr>
      <xdr:spPr>
        <a:xfrm>
          <a:off x="3562427" y="1342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119728</xdr:rowOff>
    </xdr:from>
    <xdr:to>
      <xdr:col>4</xdr:col>
      <xdr:colOff>206375</xdr:colOff>
      <xdr:row>78</xdr:row>
      <xdr:rowOff>49878</xdr:rowOff>
    </xdr:to>
    <xdr:sp macro="" textlink="">
      <xdr:nvSpPr>
        <xdr:cNvPr id="200" name="円/楕円 199"/>
        <xdr:cNvSpPr/>
      </xdr:nvSpPr>
      <xdr:spPr>
        <a:xfrm>
          <a:off x="2857500" y="1332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66405</xdr:rowOff>
    </xdr:from>
    <xdr:ext cx="469744" cy="259045"/>
    <xdr:sp macro="" textlink="">
      <xdr:nvSpPr>
        <xdr:cNvPr id="201" name="テキスト ボックス 200"/>
        <xdr:cNvSpPr txBox="1"/>
      </xdr:nvSpPr>
      <xdr:spPr>
        <a:xfrm>
          <a:off x="2673427" y="1309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113916</xdr:rowOff>
    </xdr:from>
    <xdr:to>
      <xdr:col>3</xdr:col>
      <xdr:colOff>3175</xdr:colOff>
      <xdr:row>78</xdr:row>
      <xdr:rowOff>44066</xdr:rowOff>
    </xdr:to>
    <xdr:sp macro="" textlink="">
      <xdr:nvSpPr>
        <xdr:cNvPr id="202" name="円/楕円 201"/>
        <xdr:cNvSpPr/>
      </xdr:nvSpPr>
      <xdr:spPr>
        <a:xfrm>
          <a:off x="1968500" y="1331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60593</xdr:rowOff>
    </xdr:from>
    <xdr:ext cx="469744" cy="259045"/>
    <xdr:sp macro="" textlink="">
      <xdr:nvSpPr>
        <xdr:cNvPr id="203" name="テキスト ボックス 202"/>
        <xdr:cNvSpPr txBox="1"/>
      </xdr:nvSpPr>
      <xdr:spPr>
        <a:xfrm>
          <a:off x="1784427" y="1309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32435</xdr:rowOff>
    </xdr:from>
    <xdr:to>
      <xdr:col>1</xdr:col>
      <xdr:colOff>485775</xdr:colOff>
      <xdr:row>78</xdr:row>
      <xdr:rowOff>134035</xdr:rowOff>
    </xdr:to>
    <xdr:sp macro="" textlink="">
      <xdr:nvSpPr>
        <xdr:cNvPr id="204" name="円/楕円 203"/>
        <xdr:cNvSpPr/>
      </xdr:nvSpPr>
      <xdr:spPr>
        <a:xfrm>
          <a:off x="1079500" y="1340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125162</xdr:rowOff>
    </xdr:from>
    <xdr:ext cx="469744" cy="259045"/>
    <xdr:sp macro="" textlink="">
      <xdr:nvSpPr>
        <xdr:cNvPr id="205" name="テキスト ボックス 204"/>
        <xdr:cNvSpPr txBox="1"/>
      </xdr:nvSpPr>
      <xdr:spPr>
        <a:xfrm>
          <a:off x="895427" y="1349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69847</xdr:rowOff>
    </xdr:from>
    <xdr:to>
      <xdr:col>6</xdr:col>
      <xdr:colOff>510540</xdr:colOff>
      <xdr:row>98</xdr:row>
      <xdr:rowOff>22216</xdr:rowOff>
    </xdr:to>
    <xdr:cxnSp macro="">
      <xdr:nvCxnSpPr>
        <xdr:cNvPr id="232" name="直線コネクタ 231"/>
        <xdr:cNvCxnSpPr/>
      </xdr:nvCxnSpPr>
      <xdr:spPr>
        <a:xfrm flipV="1">
          <a:off x="4633595" y="15500347"/>
          <a:ext cx="1270" cy="132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26043</xdr:rowOff>
    </xdr:from>
    <xdr:ext cx="534377" cy="259045"/>
    <xdr:sp macro="" textlink="">
      <xdr:nvSpPr>
        <xdr:cNvPr id="233" name="扶助費最小値テキスト"/>
        <xdr:cNvSpPr txBox="1"/>
      </xdr:nvSpPr>
      <xdr:spPr>
        <a:xfrm>
          <a:off x="4686300" y="1682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98</xdr:row>
      <xdr:rowOff>22216</xdr:rowOff>
    </xdr:from>
    <xdr:to>
      <xdr:col>6</xdr:col>
      <xdr:colOff>600075</xdr:colOff>
      <xdr:row>98</xdr:row>
      <xdr:rowOff>22216</xdr:rowOff>
    </xdr:to>
    <xdr:cxnSp macro="">
      <xdr:nvCxnSpPr>
        <xdr:cNvPr id="234" name="直線コネクタ 233"/>
        <xdr:cNvCxnSpPr/>
      </xdr:nvCxnSpPr>
      <xdr:spPr>
        <a:xfrm>
          <a:off x="4546600" y="1682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16524</xdr:rowOff>
    </xdr:from>
    <xdr:ext cx="599010" cy="259045"/>
    <xdr:sp macro="" textlink="">
      <xdr:nvSpPr>
        <xdr:cNvPr id="235" name="扶助費最大値テキスト"/>
        <xdr:cNvSpPr txBox="1"/>
      </xdr:nvSpPr>
      <xdr:spPr>
        <a:xfrm>
          <a:off x="4686300" y="1527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69847</xdr:rowOff>
    </xdr:from>
    <xdr:to>
      <xdr:col>6</xdr:col>
      <xdr:colOff>600075</xdr:colOff>
      <xdr:row>90</xdr:row>
      <xdr:rowOff>69847</xdr:rowOff>
    </xdr:to>
    <xdr:cxnSp macro="">
      <xdr:nvCxnSpPr>
        <xdr:cNvPr id="236" name="直線コネクタ 235"/>
        <xdr:cNvCxnSpPr/>
      </xdr:nvCxnSpPr>
      <xdr:spPr>
        <a:xfrm>
          <a:off x="4546600" y="1550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85979</xdr:rowOff>
    </xdr:from>
    <xdr:to>
      <xdr:col>6</xdr:col>
      <xdr:colOff>511175</xdr:colOff>
      <xdr:row>98</xdr:row>
      <xdr:rowOff>10345</xdr:rowOff>
    </xdr:to>
    <xdr:cxnSp macro="">
      <xdr:nvCxnSpPr>
        <xdr:cNvPr id="237" name="直線コネクタ 236"/>
        <xdr:cNvCxnSpPr/>
      </xdr:nvCxnSpPr>
      <xdr:spPr>
        <a:xfrm flipV="1">
          <a:off x="3797300" y="16716629"/>
          <a:ext cx="838200" cy="9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160159</xdr:rowOff>
    </xdr:from>
    <xdr:ext cx="534377" cy="259045"/>
    <xdr:sp macro="" textlink="">
      <xdr:nvSpPr>
        <xdr:cNvPr id="238" name="扶助費平均値テキスト"/>
        <xdr:cNvSpPr txBox="1"/>
      </xdr:nvSpPr>
      <xdr:spPr>
        <a:xfrm>
          <a:off x="4686300" y="161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137282</xdr:rowOff>
    </xdr:from>
    <xdr:to>
      <xdr:col>6</xdr:col>
      <xdr:colOff>561975</xdr:colOff>
      <xdr:row>95</xdr:row>
      <xdr:rowOff>67432</xdr:rowOff>
    </xdr:to>
    <xdr:sp macro="" textlink="">
      <xdr:nvSpPr>
        <xdr:cNvPr id="239" name="フローチャート : 判断 238"/>
        <xdr:cNvSpPr/>
      </xdr:nvSpPr>
      <xdr:spPr>
        <a:xfrm>
          <a:off x="4584700" y="162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8696</xdr:rowOff>
    </xdr:from>
    <xdr:to>
      <xdr:col>5</xdr:col>
      <xdr:colOff>358775</xdr:colOff>
      <xdr:row>98</xdr:row>
      <xdr:rowOff>10345</xdr:rowOff>
    </xdr:to>
    <xdr:cxnSp macro="">
      <xdr:nvCxnSpPr>
        <xdr:cNvPr id="240" name="直線コネクタ 239"/>
        <xdr:cNvCxnSpPr/>
      </xdr:nvCxnSpPr>
      <xdr:spPr>
        <a:xfrm>
          <a:off x="2908300" y="16810796"/>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2" name="テキスト ボックス 241"/>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8696</xdr:rowOff>
    </xdr:from>
    <xdr:to>
      <xdr:col>4</xdr:col>
      <xdr:colOff>155575</xdr:colOff>
      <xdr:row>98</xdr:row>
      <xdr:rowOff>62091</xdr:rowOff>
    </xdr:to>
    <xdr:cxnSp macro="">
      <xdr:nvCxnSpPr>
        <xdr:cNvPr id="243" name="直線コネクタ 242"/>
        <xdr:cNvCxnSpPr/>
      </xdr:nvCxnSpPr>
      <xdr:spPr>
        <a:xfrm flipV="1">
          <a:off x="2019300" y="16810796"/>
          <a:ext cx="889000" cy="5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116560</xdr:rowOff>
    </xdr:from>
    <xdr:to>
      <xdr:col>4</xdr:col>
      <xdr:colOff>206375</xdr:colOff>
      <xdr:row>96</xdr:row>
      <xdr:rowOff>46710</xdr:rowOff>
    </xdr:to>
    <xdr:sp macro="" textlink="">
      <xdr:nvSpPr>
        <xdr:cNvPr id="244" name="フローチャート : 判断 243"/>
        <xdr:cNvSpPr/>
      </xdr:nvSpPr>
      <xdr:spPr>
        <a:xfrm>
          <a:off x="2857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63237</xdr:rowOff>
    </xdr:from>
    <xdr:ext cx="534377" cy="259045"/>
    <xdr:sp macro="" textlink="">
      <xdr:nvSpPr>
        <xdr:cNvPr id="245" name="テキスト ボックス 244"/>
        <xdr:cNvSpPr txBox="1"/>
      </xdr:nvSpPr>
      <xdr:spPr>
        <a:xfrm>
          <a:off x="2641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62091</xdr:rowOff>
    </xdr:from>
    <xdr:to>
      <xdr:col>2</xdr:col>
      <xdr:colOff>638175</xdr:colOff>
      <xdr:row>98</xdr:row>
      <xdr:rowOff>73831</xdr:rowOff>
    </xdr:to>
    <xdr:cxnSp macro="">
      <xdr:nvCxnSpPr>
        <xdr:cNvPr id="246" name="直線コネクタ 245"/>
        <xdr:cNvCxnSpPr/>
      </xdr:nvCxnSpPr>
      <xdr:spPr>
        <a:xfrm flipV="1">
          <a:off x="1130300" y="16864191"/>
          <a:ext cx="889000" cy="1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17577</xdr:rowOff>
    </xdr:from>
    <xdr:to>
      <xdr:col>3</xdr:col>
      <xdr:colOff>3175</xdr:colOff>
      <xdr:row>96</xdr:row>
      <xdr:rowOff>119177</xdr:rowOff>
    </xdr:to>
    <xdr:sp macro="" textlink="">
      <xdr:nvSpPr>
        <xdr:cNvPr id="247" name="フローチャート : 判断 246"/>
        <xdr:cNvSpPr/>
      </xdr:nvSpPr>
      <xdr:spPr>
        <a:xfrm>
          <a:off x="1968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135704</xdr:rowOff>
    </xdr:from>
    <xdr:ext cx="534377" cy="259045"/>
    <xdr:sp macro="" textlink="">
      <xdr:nvSpPr>
        <xdr:cNvPr id="248" name="テキスト ボックス 247"/>
        <xdr:cNvSpPr txBox="1"/>
      </xdr:nvSpPr>
      <xdr:spPr>
        <a:xfrm>
          <a:off x="1752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47278</xdr:rowOff>
    </xdr:from>
    <xdr:to>
      <xdr:col>1</xdr:col>
      <xdr:colOff>485775</xdr:colOff>
      <xdr:row>96</xdr:row>
      <xdr:rowOff>148878</xdr:rowOff>
    </xdr:to>
    <xdr:sp macro="" textlink="">
      <xdr:nvSpPr>
        <xdr:cNvPr id="249" name="フローチャート : 判断 248"/>
        <xdr:cNvSpPr/>
      </xdr:nvSpPr>
      <xdr:spPr>
        <a:xfrm>
          <a:off x="1079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165405</xdr:rowOff>
    </xdr:from>
    <xdr:ext cx="534377" cy="259045"/>
    <xdr:sp macro="" textlink="">
      <xdr:nvSpPr>
        <xdr:cNvPr id="250" name="テキスト ボックス 249"/>
        <xdr:cNvSpPr txBox="1"/>
      </xdr:nvSpPr>
      <xdr:spPr>
        <a:xfrm>
          <a:off x="863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35179</xdr:rowOff>
    </xdr:from>
    <xdr:to>
      <xdr:col>6</xdr:col>
      <xdr:colOff>561975</xdr:colOff>
      <xdr:row>97</xdr:row>
      <xdr:rowOff>136779</xdr:rowOff>
    </xdr:to>
    <xdr:sp macro="" textlink="">
      <xdr:nvSpPr>
        <xdr:cNvPr id="256" name="円/楕円 255"/>
        <xdr:cNvSpPr/>
      </xdr:nvSpPr>
      <xdr:spPr>
        <a:xfrm>
          <a:off x="4584700" y="166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121556</xdr:rowOff>
    </xdr:from>
    <xdr:ext cx="534377" cy="259045"/>
    <xdr:sp macro="" textlink="">
      <xdr:nvSpPr>
        <xdr:cNvPr id="257" name="扶助費該当値テキスト"/>
        <xdr:cNvSpPr txBox="1"/>
      </xdr:nvSpPr>
      <xdr:spPr>
        <a:xfrm>
          <a:off x="4686300" y="1658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41,790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130995</xdr:rowOff>
    </xdr:from>
    <xdr:to>
      <xdr:col>5</xdr:col>
      <xdr:colOff>409575</xdr:colOff>
      <xdr:row>98</xdr:row>
      <xdr:rowOff>61145</xdr:rowOff>
    </xdr:to>
    <xdr:sp macro="" textlink="">
      <xdr:nvSpPr>
        <xdr:cNvPr id="258" name="円/楕円 257"/>
        <xdr:cNvSpPr/>
      </xdr:nvSpPr>
      <xdr:spPr>
        <a:xfrm>
          <a:off x="3746500" y="167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52272</xdr:rowOff>
    </xdr:from>
    <xdr:ext cx="534377" cy="259045"/>
    <xdr:sp macro="" textlink="">
      <xdr:nvSpPr>
        <xdr:cNvPr id="259" name="テキスト ボックス 258"/>
        <xdr:cNvSpPr txBox="1"/>
      </xdr:nvSpPr>
      <xdr:spPr>
        <a:xfrm>
          <a:off x="3530111" y="168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129346</xdr:rowOff>
    </xdr:from>
    <xdr:to>
      <xdr:col>4</xdr:col>
      <xdr:colOff>206375</xdr:colOff>
      <xdr:row>98</xdr:row>
      <xdr:rowOff>59496</xdr:rowOff>
    </xdr:to>
    <xdr:sp macro="" textlink="">
      <xdr:nvSpPr>
        <xdr:cNvPr id="260" name="円/楕円 259"/>
        <xdr:cNvSpPr/>
      </xdr:nvSpPr>
      <xdr:spPr>
        <a:xfrm>
          <a:off x="2857500" y="1675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50623</xdr:rowOff>
    </xdr:from>
    <xdr:ext cx="534377" cy="259045"/>
    <xdr:sp macro="" textlink="">
      <xdr:nvSpPr>
        <xdr:cNvPr id="261" name="テキスト ボックス 260"/>
        <xdr:cNvSpPr txBox="1"/>
      </xdr:nvSpPr>
      <xdr:spPr>
        <a:xfrm>
          <a:off x="2641111" y="1685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11291</xdr:rowOff>
    </xdr:from>
    <xdr:to>
      <xdr:col>3</xdr:col>
      <xdr:colOff>3175</xdr:colOff>
      <xdr:row>98</xdr:row>
      <xdr:rowOff>112891</xdr:rowOff>
    </xdr:to>
    <xdr:sp macro="" textlink="">
      <xdr:nvSpPr>
        <xdr:cNvPr id="262" name="円/楕円 261"/>
        <xdr:cNvSpPr/>
      </xdr:nvSpPr>
      <xdr:spPr>
        <a:xfrm>
          <a:off x="1968500" y="1681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104018</xdr:rowOff>
    </xdr:from>
    <xdr:ext cx="534377" cy="259045"/>
    <xdr:sp macro="" textlink="">
      <xdr:nvSpPr>
        <xdr:cNvPr id="263" name="テキスト ボックス 262"/>
        <xdr:cNvSpPr txBox="1"/>
      </xdr:nvSpPr>
      <xdr:spPr>
        <a:xfrm>
          <a:off x="1752111" y="1690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23031</xdr:rowOff>
    </xdr:from>
    <xdr:to>
      <xdr:col>1</xdr:col>
      <xdr:colOff>485775</xdr:colOff>
      <xdr:row>98</xdr:row>
      <xdr:rowOff>124631</xdr:rowOff>
    </xdr:to>
    <xdr:sp macro="" textlink="">
      <xdr:nvSpPr>
        <xdr:cNvPr id="264" name="円/楕円 263"/>
        <xdr:cNvSpPr/>
      </xdr:nvSpPr>
      <xdr:spPr>
        <a:xfrm>
          <a:off x="1079500" y="1682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115758</xdr:rowOff>
    </xdr:from>
    <xdr:ext cx="534377" cy="259045"/>
    <xdr:sp macro="" textlink="">
      <xdr:nvSpPr>
        <xdr:cNvPr id="265" name="テキスト ボックス 264"/>
        <xdr:cNvSpPr txBox="1"/>
      </xdr:nvSpPr>
      <xdr:spPr>
        <a:xfrm>
          <a:off x="863111" y="1691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9" name="直線コネクタ 288"/>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90"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91" name="直線コネクタ 290"/>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2"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3" name="直線コネクタ 292"/>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145868</xdr:rowOff>
    </xdr:from>
    <xdr:to>
      <xdr:col>15</xdr:col>
      <xdr:colOff>180975</xdr:colOff>
      <xdr:row>37</xdr:row>
      <xdr:rowOff>154308</xdr:rowOff>
    </xdr:to>
    <xdr:cxnSp macro="">
      <xdr:nvCxnSpPr>
        <xdr:cNvPr id="294" name="直線コネクタ 293"/>
        <xdr:cNvCxnSpPr/>
      </xdr:nvCxnSpPr>
      <xdr:spPr>
        <a:xfrm>
          <a:off x="9639300" y="6489518"/>
          <a:ext cx="838200" cy="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5"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6" name="フローチャート : 判断 295"/>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145868</xdr:rowOff>
    </xdr:from>
    <xdr:to>
      <xdr:col>14</xdr:col>
      <xdr:colOff>28575</xdr:colOff>
      <xdr:row>37</xdr:row>
      <xdr:rowOff>158377</xdr:rowOff>
    </xdr:to>
    <xdr:cxnSp macro="">
      <xdr:nvCxnSpPr>
        <xdr:cNvPr id="297" name="直線コネクタ 296"/>
        <xdr:cNvCxnSpPr/>
      </xdr:nvCxnSpPr>
      <xdr:spPr>
        <a:xfrm flipV="1">
          <a:off x="8750300" y="6489518"/>
          <a:ext cx="889000" cy="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154337</xdr:rowOff>
    </xdr:from>
    <xdr:to>
      <xdr:col>14</xdr:col>
      <xdr:colOff>79375</xdr:colOff>
      <xdr:row>37</xdr:row>
      <xdr:rowOff>84487</xdr:rowOff>
    </xdr:to>
    <xdr:sp macro="" textlink="">
      <xdr:nvSpPr>
        <xdr:cNvPr id="298" name="フローチャート : 判断 297"/>
        <xdr:cNvSpPr/>
      </xdr:nvSpPr>
      <xdr:spPr>
        <a:xfrm>
          <a:off x="9588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101014</xdr:rowOff>
    </xdr:from>
    <xdr:ext cx="534377" cy="259045"/>
    <xdr:sp macro="" textlink="">
      <xdr:nvSpPr>
        <xdr:cNvPr id="299" name="テキスト ボックス 298"/>
        <xdr:cNvSpPr txBox="1"/>
      </xdr:nvSpPr>
      <xdr:spPr>
        <a:xfrm>
          <a:off x="9372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158377</xdr:rowOff>
    </xdr:from>
    <xdr:to>
      <xdr:col>12</xdr:col>
      <xdr:colOff>511175</xdr:colOff>
      <xdr:row>37</xdr:row>
      <xdr:rowOff>166755</xdr:rowOff>
    </xdr:to>
    <xdr:cxnSp macro="">
      <xdr:nvCxnSpPr>
        <xdr:cNvPr id="300" name="直線コネクタ 299"/>
        <xdr:cNvCxnSpPr/>
      </xdr:nvCxnSpPr>
      <xdr:spPr>
        <a:xfrm flipV="1">
          <a:off x="7861300" y="6502027"/>
          <a:ext cx="889000" cy="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301" name="フローチャート : 判断 300"/>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2" name="テキスト ボックス 301"/>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157157</xdr:rowOff>
    </xdr:from>
    <xdr:to>
      <xdr:col>11</xdr:col>
      <xdr:colOff>307975</xdr:colOff>
      <xdr:row>37</xdr:row>
      <xdr:rowOff>166755</xdr:rowOff>
    </xdr:to>
    <xdr:cxnSp macro="">
      <xdr:nvCxnSpPr>
        <xdr:cNvPr id="303" name="直線コネクタ 302"/>
        <xdr:cNvCxnSpPr/>
      </xdr:nvCxnSpPr>
      <xdr:spPr>
        <a:xfrm>
          <a:off x="6972300" y="6500807"/>
          <a:ext cx="889000" cy="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4" name="フローチャート : 判断 303"/>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5" name="テキスト ボックス 304"/>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6" name="フローチャート : 判断 305"/>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7" name="テキスト ボックス 306"/>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103508</xdr:rowOff>
    </xdr:from>
    <xdr:to>
      <xdr:col>15</xdr:col>
      <xdr:colOff>231775</xdr:colOff>
      <xdr:row>38</xdr:row>
      <xdr:rowOff>33658</xdr:rowOff>
    </xdr:to>
    <xdr:sp macro="" textlink="">
      <xdr:nvSpPr>
        <xdr:cNvPr id="313" name="円/楕円 312"/>
        <xdr:cNvSpPr/>
      </xdr:nvSpPr>
      <xdr:spPr>
        <a:xfrm>
          <a:off x="10426700" y="644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18435</xdr:rowOff>
    </xdr:from>
    <xdr:ext cx="534377" cy="259045"/>
    <xdr:sp macro="" textlink="">
      <xdr:nvSpPr>
        <xdr:cNvPr id="314" name="補助費等該当値テキスト"/>
        <xdr:cNvSpPr txBox="1"/>
      </xdr:nvSpPr>
      <xdr:spPr>
        <a:xfrm>
          <a:off x="10528300" y="63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61,166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95068</xdr:rowOff>
    </xdr:from>
    <xdr:to>
      <xdr:col>14</xdr:col>
      <xdr:colOff>79375</xdr:colOff>
      <xdr:row>38</xdr:row>
      <xdr:rowOff>25219</xdr:rowOff>
    </xdr:to>
    <xdr:sp macro="" textlink="">
      <xdr:nvSpPr>
        <xdr:cNvPr id="315" name="円/楕円 314"/>
        <xdr:cNvSpPr/>
      </xdr:nvSpPr>
      <xdr:spPr>
        <a:xfrm>
          <a:off x="9588500" y="64387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16346</xdr:rowOff>
    </xdr:from>
    <xdr:ext cx="534377" cy="259045"/>
    <xdr:sp macro="" textlink="">
      <xdr:nvSpPr>
        <xdr:cNvPr id="316" name="テキスト ボックス 315"/>
        <xdr:cNvSpPr txBox="1"/>
      </xdr:nvSpPr>
      <xdr:spPr>
        <a:xfrm>
          <a:off x="9372111" y="653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63,381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107577</xdr:rowOff>
    </xdr:from>
    <xdr:to>
      <xdr:col>12</xdr:col>
      <xdr:colOff>561975</xdr:colOff>
      <xdr:row>38</xdr:row>
      <xdr:rowOff>37726</xdr:rowOff>
    </xdr:to>
    <xdr:sp macro="" textlink="">
      <xdr:nvSpPr>
        <xdr:cNvPr id="317" name="円/楕円 316"/>
        <xdr:cNvSpPr/>
      </xdr:nvSpPr>
      <xdr:spPr>
        <a:xfrm>
          <a:off x="8699500" y="645122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28853</xdr:rowOff>
    </xdr:from>
    <xdr:ext cx="534377" cy="259045"/>
    <xdr:sp macro="" textlink="">
      <xdr:nvSpPr>
        <xdr:cNvPr id="318" name="テキスト ボックス 317"/>
        <xdr:cNvSpPr txBox="1"/>
      </xdr:nvSpPr>
      <xdr:spPr>
        <a:xfrm>
          <a:off x="8483111" y="654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60,098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115955</xdr:rowOff>
    </xdr:from>
    <xdr:to>
      <xdr:col>11</xdr:col>
      <xdr:colOff>358775</xdr:colOff>
      <xdr:row>38</xdr:row>
      <xdr:rowOff>46105</xdr:rowOff>
    </xdr:to>
    <xdr:sp macro="" textlink="">
      <xdr:nvSpPr>
        <xdr:cNvPr id="319" name="円/楕円 318"/>
        <xdr:cNvSpPr/>
      </xdr:nvSpPr>
      <xdr:spPr>
        <a:xfrm>
          <a:off x="7810500" y="645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37232</xdr:rowOff>
    </xdr:from>
    <xdr:ext cx="534377" cy="259045"/>
    <xdr:sp macro="" textlink="">
      <xdr:nvSpPr>
        <xdr:cNvPr id="320" name="テキスト ボックス 319"/>
        <xdr:cNvSpPr txBox="1"/>
      </xdr:nvSpPr>
      <xdr:spPr>
        <a:xfrm>
          <a:off x="7594111" y="65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57,899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106357</xdr:rowOff>
    </xdr:from>
    <xdr:to>
      <xdr:col>10</xdr:col>
      <xdr:colOff>155575</xdr:colOff>
      <xdr:row>38</xdr:row>
      <xdr:rowOff>36508</xdr:rowOff>
    </xdr:to>
    <xdr:sp macro="" textlink="">
      <xdr:nvSpPr>
        <xdr:cNvPr id="321" name="円/楕円 320"/>
        <xdr:cNvSpPr/>
      </xdr:nvSpPr>
      <xdr:spPr>
        <a:xfrm>
          <a:off x="6921500" y="64500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27634</xdr:rowOff>
    </xdr:from>
    <xdr:ext cx="534377" cy="259045"/>
    <xdr:sp macro="" textlink="">
      <xdr:nvSpPr>
        <xdr:cNvPr id="322" name="テキスト ボックス 321"/>
        <xdr:cNvSpPr txBox="1"/>
      </xdr:nvSpPr>
      <xdr:spPr>
        <a:xfrm>
          <a:off x="6705111" y="654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8" name="直線コネクタ 347"/>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9"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50" name="直線コネクタ 349"/>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51"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2" name="直線コネクタ 351"/>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77753</xdr:rowOff>
    </xdr:from>
    <xdr:to>
      <xdr:col>15</xdr:col>
      <xdr:colOff>180975</xdr:colOff>
      <xdr:row>58</xdr:row>
      <xdr:rowOff>157645</xdr:rowOff>
    </xdr:to>
    <xdr:cxnSp macro="">
      <xdr:nvCxnSpPr>
        <xdr:cNvPr id="353" name="直線コネクタ 352"/>
        <xdr:cNvCxnSpPr/>
      </xdr:nvCxnSpPr>
      <xdr:spPr>
        <a:xfrm flipV="1">
          <a:off x="9639300" y="10021853"/>
          <a:ext cx="838200" cy="7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4"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5" name="フローチャート : 判断 354"/>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37013</xdr:rowOff>
    </xdr:from>
    <xdr:to>
      <xdr:col>14</xdr:col>
      <xdr:colOff>28575</xdr:colOff>
      <xdr:row>58</xdr:row>
      <xdr:rowOff>157645</xdr:rowOff>
    </xdr:to>
    <xdr:cxnSp macro="">
      <xdr:nvCxnSpPr>
        <xdr:cNvPr id="356" name="直線コネクタ 355"/>
        <xdr:cNvCxnSpPr/>
      </xdr:nvCxnSpPr>
      <xdr:spPr>
        <a:xfrm>
          <a:off x="8750300" y="9981113"/>
          <a:ext cx="889000" cy="12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142422</xdr:rowOff>
    </xdr:from>
    <xdr:to>
      <xdr:col>14</xdr:col>
      <xdr:colOff>79375</xdr:colOff>
      <xdr:row>57</xdr:row>
      <xdr:rowOff>72572</xdr:rowOff>
    </xdr:to>
    <xdr:sp macro="" textlink="">
      <xdr:nvSpPr>
        <xdr:cNvPr id="357" name="フローチャート : 判断 356"/>
        <xdr:cNvSpPr/>
      </xdr:nvSpPr>
      <xdr:spPr>
        <a:xfrm>
          <a:off x="9588500" y="974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89099</xdr:rowOff>
    </xdr:from>
    <xdr:ext cx="599010" cy="259045"/>
    <xdr:sp macro="" textlink="">
      <xdr:nvSpPr>
        <xdr:cNvPr id="358" name="テキスト ボックス 357"/>
        <xdr:cNvSpPr txBox="1"/>
      </xdr:nvSpPr>
      <xdr:spPr>
        <a:xfrm>
          <a:off x="9339794" y="95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37013</xdr:rowOff>
    </xdr:from>
    <xdr:to>
      <xdr:col>12</xdr:col>
      <xdr:colOff>511175</xdr:colOff>
      <xdr:row>58</xdr:row>
      <xdr:rowOff>96651</xdr:rowOff>
    </xdr:to>
    <xdr:cxnSp macro="">
      <xdr:nvCxnSpPr>
        <xdr:cNvPr id="359" name="直線コネクタ 358"/>
        <xdr:cNvCxnSpPr/>
      </xdr:nvCxnSpPr>
      <xdr:spPr>
        <a:xfrm flipV="1">
          <a:off x="7861300" y="9981113"/>
          <a:ext cx="889000" cy="5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60" name="フローチャート : 判断 359"/>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118249</xdr:rowOff>
    </xdr:from>
    <xdr:ext cx="599010" cy="259045"/>
    <xdr:sp macro="" textlink="">
      <xdr:nvSpPr>
        <xdr:cNvPr id="361" name="テキスト ボックス 360"/>
        <xdr:cNvSpPr txBox="1"/>
      </xdr:nvSpPr>
      <xdr:spPr>
        <a:xfrm>
          <a:off x="8450794" y="95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96651</xdr:rowOff>
    </xdr:from>
    <xdr:to>
      <xdr:col>11</xdr:col>
      <xdr:colOff>307975</xdr:colOff>
      <xdr:row>59</xdr:row>
      <xdr:rowOff>70941</xdr:rowOff>
    </xdr:to>
    <xdr:cxnSp macro="">
      <xdr:nvCxnSpPr>
        <xdr:cNvPr id="362" name="直線コネクタ 361"/>
        <xdr:cNvCxnSpPr/>
      </xdr:nvCxnSpPr>
      <xdr:spPr>
        <a:xfrm flipV="1">
          <a:off x="6972300" y="10040751"/>
          <a:ext cx="889000" cy="14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3" name="フローチャート : 判断 362"/>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4" name="テキスト ボックス 363"/>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5" name="フローチャート : 判断 364"/>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27974</xdr:rowOff>
    </xdr:from>
    <xdr:ext cx="534377" cy="259045"/>
    <xdr:sp macro="" textlink="">
      <xdr:nvSpPr>
        <xdr:cNvPr id="366" name="テキスト ボックス 365"/>
        <xdr:cNvSpPr txBox="1"/>
      </xdr:nvSpPr>
      <xdr:spPr>
        <a:xfrm>
          <a:off x="6705111" y="9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26953</xdr:rowOff>
    </xdr:from>
    <xdr:to>
      <xdr:col>15</xdr:col>
      <xdr:colOff>231775</xdr:colOff>
      <xdr:row>58</xdr:row>
      <xdr:rowOff>128553</xdr:rowOff>
    </xdr:to>
    <xdr:sp macro="" textlink="">
      <xdr:nvSpPr>
        <xdr:cNvPr id="372" name="円/楕円 371"/>
        <xdr:cNvSpPr/>
      </xdr:nvSpPr>
      <xdr:spPr>
        <a:xfrm>
          <a:off x="10426700" y="997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5380</xdr:rowOff>
    </xdr:from>
    <xdr:ext cx="534377" cy="259045"/>
    <xdr:sp macro="" textlink="">
      <xdr:nvSpPr>
        <xdr:cNvPr id="373" name="普通建設事業費該当値テキスト"/>
        <xdr:cNvSpPr txBox="1"/>
      </xdr:nvSpPr>
      <xdr:spPr>
        <a:xfrm>
          <a:off x="10528300" y="994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58,969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106845</xdr:rowOff>
    </xdr:from>
    <xdr:to>
      <xdr:col>14</xdr:col>
      <xdr:colOff>79375</xdr:colOff>
      <xdr:row>59</xdr:row>
      <xdr:rowOff>36995</xdr:rowOff>
    </xdr:to>
    <xdr:sp macro="" textlink="">
      <xdr:nvSpPr>
        <xdr:cNvPr id="374" name="円/楕円 373"/>
        <xdr:cNvSpPr/>
      </xdr:nvSpPr>
      <xdr:spPr>
        <a:xfrm>
          <a:off x="9588500" y="100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28122</xdr:rowOff>
    </xdr:from>
    <xdr:ext cx="534377" cy="259045"/>
    <xdr:sp macro="" textlink="">
      <xdr:nvSpPr>
        <xdr:cNvPr id="375" name="テキスト ボックス 374"/>
        <xdr:cNvSpPr txBox="1"/>
      </xdr:nvSpPr>
      <xdr:spPr>
        <a:xfrm>
          <a:off x="9372111" y="101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157663</xdr:rowOff>
    </xdr:from>
    <xdr:to>
      <xdr:col>12</xdr:col>
      <xdr:colOff>561975</xdr:colOff>
      <xdr:row>58</xdr:row>
      <xdr:rowOff>87813</xdr:rowOff>
    </xdr:to>
    <xdr:sp macro="" textlink="">
      <xdr:nvSpPr>
        <xdr:cNvPr id="376" name="円/楕円 375"/>
        <xdr:cNvSpPr/>
      </xdr:nvSpPr>
      <xdr:spPr>
        <a:xfrm>
          <a:off x="8699500" y="99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78940</xdr:rowOff>
    </xdr:from>
    <xdr:ext cx="534377" cy="259045"/>
    <xdr:sp macro="" textlink="">
      <xdr:nvSpPr>
        <xdr:cNvPr id="377" name="テキスト ボックス 376"/>
        <xdr:cNvSpPr txBox="1"/>
      </xdr:nvSpPr>
      <xdr:spPr>
        <a:xfrm>
          <a:off x="8483111" y="1002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71,444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45851</xdr:rowOff>
    </xdr:from>
    <xdr:to>
      <xdr:col>11</xdr:col>
      <xdr:colOff>358775</xdr:colOff>
      <xdr:row>58</xdr:row>
      <xdr:rowOff>147451</xdr:rowOff>
    </xdr:to>
    <xdr:sp macro="" textlink="">
      <xdr:nvSpPr>
        <xdr:cNvPr id="378" name="円/楕円 377"/>
        <xdr:cNvSpPr/>
      </xdr:nvSpPr>
      <xdr:spPr>
        <a:xfrm>
          <a:off x="7810500" y="998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138578</xdr:rowOff>
    </xdr:from>
    <xdr:ext cx="534377" cy="259045"/>
    <xdr:sp macro="" textlink="">
      <xdr:nvSpPr>
        <xdr:cNvPr id="379" name="テキスト ボックス 378"/>
        <xdr:cNvSpPr txBox="1"/>
      </xdr:nvSpPr>
      <xdr:spPr>
        <a:xfrm>
          <a:off x="7594111" y="1008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53,182</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20141</xdr:rowOff>
    </xdr:from>
    <xdr:to>
      <xdr:col>10</xdr:col>
      <xdr:colOff>155575</xdr:colOff>
      <xdr:row>59</xdr:row>
      <xdr:rowOff>121741</xdr:rowOff>
    </xdr:to>
    <xdr:sp macro="" textlink="">
      <xdr:nvSpPr>
        <xdr:cNvPr id="380" name="円/楕円 379"/>
        <xdr:cNvSpPr/>
      </xdr:nvSpPr>
      <xdr:spPr>
        <a:xfrm>
          <a:off x="6921500" y="101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112868</xdr:rowOff>
    </xdr:from>
    <xdr:ext cx="469744" cy="259045"/>
    <xdr:sp macro="" textlink="">
      <xdr:nvSpPr>
        <xdr:cNvPr id="381" name="テキスト ボックス 380"/>
        <xdr:cNvSpPr txBox="1"/>
      </xdr:nvSpPr>
      <xdr:spPr>
        <a:xfrm>
          <a:off x="6737427" y="1022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3" name="直線コネクタ 402"/>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5" name="直線コネクタ 40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6"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7" name="直線コネクタ 406"/>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45805</xdr:rowOff>
    </xdr:from>
    <xdr:to>
      <xdr:col>15</xdr:col>
      <xdr:colOff>180975</xdr:colOff>
      <xdr:row>78</xdr:row>
      <xdr:rowOff>59685</xdr:rowOff>
    </xdr:to>
    <xdr:cxnSp macro="">
      <xdr:nvCxnSpPr>
        <xdr:cNvPr id="408" name="直線コネクタ 407"/>
        <xdr:cNvCxnSpPr/>
      </xdr:nvCxnSpPr>
      <xdr:spPr>
        <a:xfrm flipV="1">
          <a:off x="9639300" y="13418905"/>
          <a:ext cx="8382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9"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10" name="フローチャート : 判断 409"/>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68678</xdr:rowOff>
    </xdr:from>
    <xdr:to>
      <xdr:col>14</xdr:col>
      <xdr:colOff>28575</xdr:colOff>
      <xdr:row>78</xdr:row>
      <xdr:rowOff>59685</xdr:rowOff>
    </xdr:to>
    <xdr:cxnSp macro="">
      <xdr:nvCxnSpPr>
        <xdr:cNvPr id="411" name="直線コネクタ 410"/>
        <xdr:cNvCxnSpPr/>
      </xdr:nvCxnSpPr>
      <xdr:spPr>
        <a:xfrm>
          <a:off x="8750300" y="13270328"/>
          <a:ext cx="889000" cy="16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134652</xdr:rowOff>
    </xdr:from>
    <xdr:to>
      <xdr:col>14</xdr:col>
      <xdr:colOff>79375</xdr:colOff>
      <xdr:row>77</xdr:row>
      <xdr:rowOff>64802</xdr:rowOff>
    </xdr:to>
    <xdr:sp macro="" textlink="">
      <xdr:nvSpPr>
        <xdr:cNvPr id="412" name="フローチャート : 判断 411"/>
        <xdr:cNvSpPr/>
      </xdr:nvSpPr>
      <xdr:spPr>
        <a:xfrm>
          <a:off x="9588500" y="1316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81329</xdr:rowOff>
    </xdr:from>
    <xdr:ext cx="534377" cy="259045"/>
    <xdr:sp macro="" textlink="">
      <xdr:nvSpPr>
        <xdr:cNvPr id="413" name="テキスト ボックス 412"/>
        <xdr:cNvSpPr txBox="1"/>
      </xdr:nvSpPr>
      <xdr:spPr>
        <a:xfrm>
          <a:off x="9372111" y="1294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4" name="フローチャート : 判断 413"/>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5" name="テキスト ボックス 414"/>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166455</xdr:rowOff>
    </xdr:from>
    <xdr:to>
      <xdr:col>15</xdr:col>
      <xdr:colOff>231775</xdr:colOff>
      <xdr:row>78</xdr:row>
      <xdr:rowOff>96605</xdr:rowOff>
    </xdr:to>
    <xdr:sp macro="" textlink="">
      <xdr:nvSpPr>
        <xdr:cNvPr id="421" name="円/楕円 420"/>
        <xdr:cNvSpPr/>
      </xdr:nvSpPr>
      <xdr:spPr>
        <a:xfrm>
          <a:off x="10426700" y="1336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81382</xdr:rowOff>
    </xdr:from>
    <xdr:ext cx="534377" cy="259045"/>
    <xdr:sp macro="" textlink="">
      <xdr:nvSpPr>
        <xdr:cNvPr id="422" name="普通建設事業費 （ うち新規整備　）該当値テキスト"/>
        <xdr:cNvSpPr txBox="1"/>
      </xdr:nvSpPr>
      <xdr:spPr>
        <a:xfrm>
          <a:off x="10528300" y="1328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20,537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8885</xdr:rowOff>
    </xdr:from>
    <xdr:to>
      <xdr:col>14</xdr:col>
      <xdr:colOff>79375</xdr:colOff>
      <xdr:row>78</xdr:row>
      <xdr:rowOff>110485</xdr:rowOff>
    </xdr:to>
    <xdr:sp macro="" textlink="">
      <xdr:nvSpPr>
        <xdr:cNvPr id="423" name="円/楕円 422"/>
        <xdr:cNvSpPr/>
      </xdr:nvSpPr>
      <xdr:spPr>
        <a:xfrm>
          <a:off x="9588500" y="1338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101612</xdr:rowOff>
    </xdr:from>
    <xdr:ext cx="534377" cy="259045"/>
    <xdr:sp macro="" textlink="">
      <xdr:nvSpPr>
        <xdr:cNvPr id="424" name="テキスト ボックス 423"/>
        <xdr:cNvSpPr txBox="1"/>
      </xdr:nvSpPr>
      <xdr:spPr>
        <a:xfrm>
          <a:off x="9372111" y="1347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17878</xdr:rowOff>
    </xdr:from>
    <xdr:to>
      <xdr:col>12</xdr:col>
      <xdr:colOff>561975</xdr:colOff>
      <xdr:row>77</xdr:row>
      <xdr:rowOff>119478</xdr:rowOff>
    </xdr:to>
    <xdr:sp macro="" textlink="">
      <xdr:nvSpPr>
        <xdr:cNvPr id="425" name="円/楕円 424"/>
        <xdr:cNvSpPr/>
      </xdr:nvSpPr>
      <xdr:spPr>
        <a:xfrm>
          <a:off x="8699500" y="1321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110605</xdr:rowOff>
    </xdr:from>
    <xdr:ext cx="534377" cy="259045"/>
    <xdr:sp macro="" textlink="">
      <xdr:nvSpPr>
        <xdr:cNvPr id="426" name="テキスト ボックス 425"/>
        <xdr:cNvSpPr txBox="1"/>
      </xdr:nvSpPr>
      <xdr:spPr>
        <a:xfrm>
          <a:off x="8483111" y="133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8" name="直線コネクタ 447"/>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51"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2" name="直線コネクタ 451"/>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170213</xdr:rowOff>
    </xdr:from>
    <xdr:to>
      <xdr:col>15</xdr:col>
      <xdr:colOff>180975</xdr:colOff>
      <xdr:row>98</xdr:row>
      <xdr:rowOff>98972</xdr:rowOff>
    </xdr:to>
    <xdr:cxnSp macro="">
      <xdr:nvCxnSpPr>
        <xdr:cNvPr id="453" name="直線コネクタ 452"/>
        <xdr:cNvCxnSpPr/>
      </xdr:nvCxnSpPr>
      <xdr:spPr>
        <a:xfrm flipV="1">
          <a:off x="9639300" y="16800863"/>
          <a:ext cx="838200" cy="10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4"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5" name="フローチャート : 判断 454"/>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60806</xdr:rowOff>
    </xdr:from>
    <xdr:to>
      <xdr:col>14</xdr:col>
      <xdr:colOff>28575</xdr:colOff>
      <xdr:row>98</xdr:row>
      <xdr:rowOff>98972</xdr:rowOff>
    </xdr:to>
    <xdr:cxnSp macro="">
      <xdr:nvCxnSpPr>
        <xdr:cNvPr id="456" name="直線コネクタ 455"/>
        <xdr:cNvCxnSpPr/>
      </xdr:nvCxnSpPr>
      <xdr:spPr>
        <a:xfrm>
          <a:off x="8750300" y="16862906"/>
          <a:ext cx="889000" cy="3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9" name="フローチャート : 判断 458"/>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60" name="テキスト ボックス 459"/>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119413</xdr:rowOff>
    </xdr:from>
    <xdr:to>
      <xdr:col>15</xdr:col>
      <xdr:colOff>231775</xdr:colOff>
      <xdr:row>98</xdr:row>
      <xdr:rowOff>49563</xdr:rowOff>
    </xdr:to>
    <xdr:sp macro="" textlink="">
      <xdr:nvSpPr>
        <xdr:cNvPr id="466" name="円/楕円 465"/>
        <xdr:cNvSpPr/>
      </xdr:nvSpPr>
      <xdr:spPr>
        <a:xfrm>
          <a:off x="10426700" y="1675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97840</xdr:rowOff>
    </xdr:from>
    <xdr:ext cx="534377" cy="259045"/>
    <xdr:sp macro="" textlink="">
      <xdr:nvSpPr>
        <xdr:cNvPr id="467" name="普通建設事業費 （ うち更新整備　）該当値テキスト"/>
        <xdr:cNvSpPr txBox="1"/>
      </xdr:nvSpPr>
      <xdr:spPr>
        <a:xfrm>
          <a:off x="10528300" y="1672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30,826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48172</xdr:rowOff>
    </xdr:from>
    <xdr:to>
      <xdr:col>14</xdr:col>
      <xdr:colOff>79375</xdr:colOff>
      <xdr:row>98</xdr:row>
      <xdr:rowOff>149772</xdr:rowOff>
    </xdr:to>
    <xdr:sp macro="" textlink="">
      <xdr:nvSpPr>
        <xdr:cNvPr id="468" name="円/楕円 467"/>
        <xdr:cNvSpPr/>
      </xdr:nvSpPr>
      <xdr:spPr>
        <a:xfrm>
          <a:off x="9588500" y="168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140899</xdr:rowOff>
    </xdr:from>
    <xdr:ext cx="469744" cy="259045"/>
    <xdr:sp macro="" textlink="">
      <xdr:nvSpPr>
        <xdr:cNvPr id="469" name="テキスト ボックス 468"/>
        <xdr:cNvSpPr txBox="1"/>
      </xdr:nvSpPr>
      <xdr:spPr>
        <a:xfrm>
          <a:off x="9404427" y="1694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10006</xdr:rowOff>
    </xdr:from>
    <xdr:to>
      <xdr:col>12</xdr:col>
      <xdr:colOff>561975</xdr:colOff>
      <xdr:row>98</xdr:row>
      <xdr:rowOff>111606</xdr:rowOff>
    </xdr:to>
    <xdr:sp macro="" textlink="">
      <xdr:nvSpPr>
        <xdr:cNvPr id="470" name="円/楕円 469"/>
        <xdr:cNvSpPr/>
      </xdr:nvSpPr>
      <xdr:spPr>
        <a:xfrm>
          <a:off x="8699500" y="1681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102733</xdr:rowOff>
    </xdr:from>
    <xdr:ext cx="534377" cy="259045"/>
    <xdr:sp macro="" textlink="">
      <xdr:nvSpPr>
        <xdr:cNvPr id="471" name="テキスト ボックス 470"/>
        <xdr:cNvSpPr txBox="1"/>
      </xdr:nvSpPr>
      <xdr:spPr>
        <a:xfrm>
          <a:off x="8483111" y="1690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5" name="直線コネクタ 494"/>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8"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9" name="直線コネクタ 498"/>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501"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2" name="フローチャート : 判断 501"/>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83693</xdr:rowOff>
    </xdr:from>
    <xdr:to>
      <xdr:col>22</xdr:col>
      <xdr:colOff>415925</xdr:colOff>
      <xdr:row>39</xdr:row>
      <xdr:rowOff>13843</xdr:rowOff>
    </xdr:to>
    <xdr:sp macro="" textlink="">
      <xdr:nvSpPr>
        <xdr:cNvPr id="504" name="フローチャート : 判断 503"/>
        <xdr:cNvSpPr/>
      </xdr:nvSpPr>
      <xdr:spPr>
        <a:xfrm>
          <a:off x="154305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30370</xdr:rowOff>
    </xdr:from>
    <xdr:ext cx="469744" cy="259045"/>
    <xdr:sp macro="" textlink="">
      <xdr:nvSpPr>
        <xdr:cNvPr id="505" name="テキスト ボックス 504"/>
        <xdr:cNvSpPr txBox="1"/>
      </xdr:nvSpPr>
      <xdr:spPr>
        <a:xfrm>
          <a:off x="15246427" y="637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20955</xdr:rowOff>
    </xdr:from>
    <xdr:to>
      <xdr:col>21</xdr:col>
      <xdr:colOff>161925</xdr:colOff>
      <xdr:row>39</xdr:row>
      <xdr:rowOff>44450</xdr:rowOff>
    </xdr:to>
    <xdr:cxnSp macro="">
      <xdr:nvCxnSpPr>
        <xdr:cNvPr id="506" name="直線コネクタ 505"/>
        <xdr:cNvCxnSpPr/>
      </xdr:nvCxnSpPr>
      <xdr:spPr>
        <a:xfrm>
          <a:off x="13703300" y="6707505"/>
          <a:ext cx="889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7" name="フローチャート : 判断 506"/>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8" name="テキスト ボックス 507"/>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20955</xdr:rowOff>
    </xdr:from>
    <xdr:to>
      <xdr:col>19</xdr:col>
      <xdr:colOff>644525</xdr:colOff>
      <xdr:row>39</xdr:row>
      <xdr:rowOff>44450</xdr:rowOff>
    </xdr:to>
    <xdr:cxnSp macro="">
      <xdr:nvCxnSpPr>
        <xdr:cNvPr id="509" name="直線コネクタ 508"/>
        <xdr:cNvCxnSpPr/>
      </xdr:nvCxnSpPr>
      <xdr:spPr>
        <a:xfrm flipV="1">
          <a:off x="12814300" y="6707505"/>
          <a:ext cx="889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10" name="フローチャート : 判断 509"/>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11" name="テキスト ボックス 510"/>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2" name="フローチャート : 判断 511"/>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3" name="テキスト ボックス 512"/>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9" name="円/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0"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1" name="円/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2" name="テキスト ボックス 521"/>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3" name="円/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4" name="テキスト ボックス 523"/>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141605</xdr:rowOff>
    </xdr:from>
    <xdr:to>
      <xdr:col>20</xdr:col>
      <xdr:colOff>9525</xdr:colOff>
      <xdr:row>39</xdr:row>
      <xdr:rowOff>71755</xdr:rowOff>
    </xdr:to>
    <xdr:sp macro="" textlink="">
      <xdr:nvSpPr>
        <xdr:cNvPr id="525" name="円/楕円 524"/>
        <xdr:cNvSpPr/>
      </xdr:nvSpPr>
      <xdr:spPr>
        <a:xfrm>
          <a:off x="13652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62882</xdr:rowOff>
    </xdr:from>
    <xdr:ext cx="469744" cy="259045"/>
    <xdr:sp macro="" textlink="">
      <xdr:nvSpPr>
        <xdr:cNvPr id="526" name="テキスト ボックス 525"/>
        <xdr:cNvSpPr txBox="1"/>
      </xdr:nvSpPr>
      <xdr:spPr>
        <a:xfrm>
          <a:off x="13468427" y="674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7" name="円/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8" name="テキスト ボックス 527"/>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8" name="直線コネクタ 58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9" name="テキスト ボックス 58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0" name="直線コネクタ 58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1" name="テキスト ボックス 59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7" name="直線コネクタ 596"/>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8"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9" name="直線コネクタ 598"/>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600"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601" name="直線コネクタ 600"/>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120475</xdr:rowOff>
    </xdr:from>
    <xdr:to>
      <xdr:col>23</xdr:col>
      <xdr:colOff>517525</xdr:colOff>
      <xdr:row>76</xdr:row>
      <xdr:rowOff>129104</xdr:rowOff>
    </xdr:to>
    <xdr:cxnSp macro="">
      <xdr:nvCxnSpPr>
        <xdr:cNvPr id="602" name="直線コネクタ 601"/>
        <xdr:cNvCxnSpPr/>
      </xdr:nvCxnSpPr>
      <xdr:spPr>
        <a:xfrm>
          <a:off x="15481300" y="13150675"/>
          <a:ext cx="8382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3"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4" name="フローチャート : 判断 603"/>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109685</xdr:rowOff>
    </xdr:from>
    <xdr:to>
      <xdr:col>22</xdr:col>
      <xdr:colOff>365125</xdr:colOff>
      <xdr:row>76</xdr:row>
      <xdr:rowOff>120475</xdr:rowOff>
    </xdr:to>
    <xdr:cxnSp macro="">
      <xdr:nvCxnSpPr>
        <xdr:cNvPr id="605" name="直線コネクタ 604"/>
        <xdr:cNvCxnSpPr/>
      </xdr:nvCxnSpPr>
      <xdr:spPr>
        <a:xfrm>
          <a:off x="14592300" y="13139885"/>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6" name="フローチャート : 判断 605"/>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7" name="テキスト ボックス 606"/>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102930</xdr:rowOff>
    </xdr:from>
    <xdr:to>
      <xdr:col>21</xdr:col>
      <xdr:colOff>161925</xdr:colOff>
      <xdr:row>76</xdr:row>
      <xdr:rowOff>109685</xdr:rowOff>
    </xdr:to>
    <xdr:cxnSp macro="">
      <xdr:nvCxnSpPr>
        <xdr:cNvPr id="608" name="直線コネクタ 607"/>
        <xdr:cNvCxnSpPr/>
      </xdr:nvCxnSpPr>
      <xdr:spPr>
        <a:xfrm>
          <a:off x="13703300" y="13133130"/>
          <a:ext cx="889000" cy="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9" name="フローチャート : 判断 608"/>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10" name="テキスト ボックス 609"/>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102930</xdr:rowOff>
    </xdr:from>
    <xdr:to>
      <xdr:col>19</xdr:col>
      <xdr:colOff>644525</xdr:colOff>
      <xdr:row>76</xdr:row>
      <xdr:rowOff>109296</xdr:rowOff>
    </xdr:to>
    <xdr:cxnSp macro="">
      <xdr:nvCxnSpPr>
        <xdr:cNvPr id="611" name="直線コネクタ 610"/>
        <xdr:cNvCxnSpPr/>
      </xdr:nvCxnSpPr>
      <xdr:spPr>
        <a:xfrm flipV="1">
          <a:off x="12814300" y="13133130"/>
          <a:ext cx="889000" cy="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2" name="フローチャート : 判断 611"/>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3" name="テキスト ボックス 612"/>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4" name="フローチャート : 判断 613"/>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5" name="テキスト ボックス 614"/>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78304</xdr:rowOff>
    </xdr:from>
    <xdr:to>
      <xdr:col>23</xdr:col>
      <xdr:colOff>568325</xdr:colOff>
      <xdr:row>77</xdr:row>
      <xdr:rowOff>8454</xdr:rowOff>
    </xdr:to>
    <xdr:sp macro="" textlink="">
      <xdr:nvSpPr>
        <xdr:cNvPr id="621" name="円/楕円 620"/>
        <xdr:cNvSpPr/>
      </xdr:nvSpPr>
      <xdr:spPr>
        <a:xfrm>
          <a:off x="16268700" y="131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164681</xdr:rowOff>
    </xdr:from>
    <xdr:ext cx="534377" cy="259045"/>
    <xdr:sp macro="" textlink="">
      <xdr:nvSpPr>
        <xdr:cNvPr id="622" name="公債費該当値テキスト"/>
        <xdr:cNvSpPr txBox="1"/>
      </xdr:nvSpPr>
      <xdr:spPr>
        <a:xfrm>
          <a:off x="16370300" y="1302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41,854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69675</xdr:rowOff>
    </xdr:from>
    <xdr:to>
      <xdr:col>22</xdr:col>
      <xdr:colOff>415925</xdr:colOff>
      <xdr:row>76</xdr:row>
      <xdr:rowOff>171275</xdr:rowOff>
    </xdr:to>
    <xdr:sp macro="" textlink="">
      <xdr:nvSpPr>
        <xdr:cNvPr id="623" name="円/楕円 622"/>
        <xdr:cNvSpPr/>
      </xdr:nvSpPr>
      <xdr:spPr>
        <a:xfrm>
          <a:off x="15430500" y="1309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162402</xdr:rowOff>
    </xdr:from>
    <xdr:ext cx="534377" cy="259045"/>
    <xdr:sp macro="" textlink="">
      <xdr:nvSpPr>
        <xdr:cNvPr id="624" name="テキスト ボックス 623"/>
        <xdr:cNvSpPr txBox="1"/>
      </xdr:nvSpPr>
      <xdr:spPr>
        <a:xfrm>
          <a:off x="15214111" y="1319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58885</xdr:rowOff>
    </xdr:from>
    <xdr:to>
      <xdr:col>21</xdr:col>
      <xdr:colOff>212725</xdr:colOff>
      <xdr:row>76</xdr:row>
      <xdr:rowOff>160485</xdr:rowOff>
    </xdr:to>
    <xdr:sp macro="" textlink="">
      <xdr:nvSpPr>
        <xdr:cNvPr id="625" name="円/楕円 624"/>
        <xdr:cNvSpPr/>
      </xdr:nvSpPr>
      <xdr:spPr>
        <a:xfrm>
          <a:off x="14541500" y="1308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151612</xdr:rowOff>
    </xdr:from>
    <xdr:ext cx="534377" cy="259045"/>
    <xdr:sp macro="" textlink="">
      <xdr:nvSpPr>
        <xdr:cNvPr id="626" name="テキスト ボックス 625"/>
        <xdr:cNvSpPr txBox="1"/>
      </xdr:nvSpPr>
      <xdr:spPr>
        <a:xfrm>
          <a:off x="14325111" y="1318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52130</xdr:rowOff>
    </xdr:from>
    <xdr:to>
      <xdr:col>20</xdr:col>
      <xdr:colOff>9525</xdr:colOff>
      <xdr:row>76</xdr:row>
      <xdr:rowOff>153730</xdr:rowOff>
    </xdr:to>
    <xdr:sp macro="" textlink="">
      <xdr:nvSpPr>
        <xdr:cNvPr id="627" name="円/楕円 626"/>
        <xdr:cNvSpPr/>
      </xdr:nvSpPr>
      <xdr:spPr>
        <a:xfrm>
          <a:off x="13652500" y="1308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144857</xdr:rowOff>
    </xdr:from>
    <xdr:ext cx="534377" cy="259045"/>
    <xdr:sp macro="" textlink="">
      <xdr:nvSpPr>
        <xdr:cNvPr id="628" name="テキスト ボックス 627"/>
        <xdr:cNvSpPr txBox="1"/>
      </xdr:nvSpPr>
      <xdr:spPr>
        <a:xfrm>
          <a:off x="13436111" y="1317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58496</xdr:rowOff>
    </xdr:from>
    <xdr:to>
      <xdr:col>18</xdr:col>
      <xdr:colOff>492125</xdr:colOff>
      <xdr:row>76</xdr:row>
      <xdr:rowOff>160096</xdr:rowOff>
    </xdr:to>
    <xdr:sp macro="" textlink="">
      <xdr:nvSpPr>
        <xdr:cNvPr id="629" name="円/楕円 628"/>
        <xdr:cNvSpPr/>
      </xdr:nvSpPr>
      <xdr:spPr>
        <a:xfrm>
          <a:off x="12763500" y="130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151223</xdr:rowOff>
    </xdr:from>
    <xdr:ext cx="534377" cy="259045"/>
    <xdr:sp macro="" textlink="">
      <xdr:nvSpPr>
        <xdr:cNvPr id="630" name="テキスト ボックス 629"/>
        <xdr:cNvSpPr txBox="1"/>
      </xdr:nvSpPr>
      <xdr:spPr>
        <a:xfrm>
          <a:off x="12547111" y="1318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1" name="直線コネクタ 64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2" name="テキスト ボックス 64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3" name="直線コネクタ 64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4" name="テキスト ボックス 64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5" name="直線コネクタ 64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6" name="テキスト ボックス 64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7" name="直線コネクタ 64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8" name="テキスト ボックス 64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2" name="直線コネクタ 651"/>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3"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4" name="直線コネクタ 653"/>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5"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6" name="直線コネクタ 655"/>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26025</xdr:rowOff>
    </xdr:from>
    <xdr:to>
      <xdr:col>23</xdr:col>
      <xdr:colOff>517525</xdr:colOff>
      <xdr:row>98</xdr:row>
      <xdr:rowOff>60209</xdr:rowOff>
    </xdr:to>
    <xdr:cxnSp macro="">
      <xdr:nvCxnSpPr>
        <xdr:cNvPr id="657" name="直線コネクタ 656"/>
        <xdr:cNvCxnSpPr/>
      </xdr:nvCxnSpPr>
      <xdr:spPr>
        <a:xfrm flipV="1">
          <a:off x="15481300" y="16828125"/>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125497</xdr:rowOff>
    </xdr:from>
    <xdr:ext cx="534377" cy="259045"/>
    <xdr:sp macro="" textlink="">
      <xdr:nvSpPr>
        <xdr:cNvPr id="658" name="積立金平均値テキスト"/>
        <xdr:cNvSpPr txBox="1"/>
      </xdr:nvSpPr>
      <xdr:spPr>
        <a:xfrm>
          <a:off x="16370300" y="1675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9" name="フローチャート : 判断 658"/>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43983</xdr:rowOff>
    </xdr:from>
    <xdr:to>
      <xdr:col>22</xdr:col>
      <xdr:colOff>365125</xdr:colOff>
      <xdr:row>98</xdr:row>
      <xdr:rowOff>60209</xdr:rowOff>
    </xdr:to>
    <xdr:cxnSp macro="">
      <xdr:nvCxnSpPr>
        <xdr:cNvPr id="660" name="直線コネクタ 659"/>
        <xdr:cNvCxnSpPr/>
      </xdr:nvCxnSpPr>
      <xdr:spPr>
        <a:xfrm>
          <a:off x="14592300" y="16846083"/>
          <a:ext cx="889000" cy="1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169977</xdr:rowOff>
    </xdr:from>
    <xdr:to>
      <xdr:col>22</xdr:col>
      <xdr:colOff>415925</xdr:colOff>
      <xdr:row>98</xdr:row>
      <xdr:rowOff>100127</xdr:rowOff>
    </xdr:to>
    <xdr:sp macro="" textlink="">
      <xdr:nvSpPr>
        <xdr:cNvPr id="661" name="フローチャート : 判断 660"/>
        <xdr:cNvSpPr/>
      </xdr:nvSpPr>
      <xdr:spPr>
        <a:xfrm>
          <a:off x="15430500" y="168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116654</xdr:rowOff>
    </xdr:from>
    <xdr:ext cx="534377" cy="259045"/>
    <xdr:sp macro="" textlink="">
      <xdr:nvSpPr>
        <xdr:cNvPr id="662" name="テキスト ボックス 661"/>
        <xdr:cNvSpPr txBox="1"/>
      </xdr:nvSpPr>
      <xdr:spPr>
        <a:xfrm>
          <a:off x="15214111" y="1657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43983</xdr:rowOff>
    </xdr:from>
    <xdr:to>
      <xdr:col>21</xdr:col>
      <xdr:colOff>161925</xdr:colOff>
      <xdr:row>98</xdr:row>
      <xdr:rowOff>90350</xdr:rowOff>
    </xdr:to>
    <xdr:cxnSp macro="">
      <xdr:nvCxnSpPr>
        <xdr:cNvPr id="663" name="直線コネクタ 662"/>
        <xdr:cNvCxnSpPr/>
      </xdr:nvCxnSpPr>
      <xdr:spPr>
        <a:xfrm flipV="1">
          <a:off x="13703300" y="16846083"/>
          <a:ext cx="889000" cy="4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4" name="フローチャート : 判断 663"/>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5" name="テキスト ボックス 664"/>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90350</xdr:rowOff>
    </xdr:from>
    <xdr:to>
      <xdr:col>19</xdr:col>
      <xdr:colOff>644525</xdr:colOff>
      <xdr:row>98</xdr:row>
      <xdr:rowOff>118216</xdr:rowOff>
    </xdr:to>
    <xdr:cxnSp macro="">
      <xdr:nvCxnSpPr>
        <xdr:cNvPr id="666" name="直線コネクタ 665"/>
        <xdr:cNvCxnSpPr/>
      </xdr:nvCxnSpPr>
      <xdr:spPr>
        <a:xfrm flipV="1">
          <a:off x="12814300" y="16892450"/>
          <a:ext cx="889000" cy="2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7" name="フローチャート : 判断 666"/>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8" name="テキスト ボックス 667"/>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9" name="フローチャート : 判断 668"/>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70" name="テキスト ボックス 669"/>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146675</xdr:rowOff>
    </xdr:from>
    <xdr:to>
      <xdr:col>23</xdr:col>
      <xdr:colOff>568325</xdr:colOff>
      <xdr:row>98</xdr:row>
      <xdr:rowOff>76825</xdr:rowOff>
    </xdr:to>
    <xdr:sp macro="" textlink="">
      <xdr:nvSpPr>
        <xdr:cNvPr id="676" name="円/楕円 675"/>
        <xdr:cNvSpPr/>
      </xdr:nvSpPr>
      <xdr:spPr>
        <a:xfrm>
          <a:off x="16268700" y="167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106052</xdr:rowOff>
    </xdr:from>
    <xdr:ext cx="534377" cy="259045"/>
    <xdr:sp macro="" textlink="">
      <xdr:nvSpPr>
        <xdr:cNvPr id="677" name="積立金該当値テキスト"/>
        <xdr:cNvSpPr txBox="1"/>
      </xdr:nvSpPr>
      <xdr:spPr>
        <a:xfrm>
          <a:off x="16370300" y="1656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49,727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9409</xdr:rowOff>
    </xdr:from>
    <xdr:to>
      <xdr:col>22</xdr:col>
      <xdr:colOff>415925</xdr:colOff>
      <xdr:row>98</xdr:row>
      <xdr:rowOff>111009</xdr:rowOff>
    </xdr:to>
    <xdr:sp macro="" textlink="">
      <xdr:nvSpPr>
        <xdr:cNvPr id="678" name="円/楕円 677"/>
        <xdr:cNvSpPr/>
      </xdr:nvSpPr>
      <xdr:spPr>
        <a:xfrm>
          <a:off x="15430500" y="1681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102136</xdr:rowOff>
    </xdr:from>
    <xdr:ext cx="534377" cy="259045"/>
    <xdr:sp macro="" textlink="">
      <xdr:nvSpPr>
        <xdr:cNvPr id="679" name="テキスト ボックス 678"/>
        <xdr:cNvSpPr txBox="1"/>
      </xdr:nvSpPr>
      <xdr:spPr>
        <a:xfrm>
          <a:off x="15214111" y="16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164633</xdr:rowOff>
    </xdr:from>
    <xdr:to>
      <xdr:col>21</xdr:col>
      <xdr:colOff>212725</xdr:colOff>
      <xdr:row>98</xdr:row>
      <xdr:rowOff>94783</xdr:rowOff>
    </xdr:to>
    <xdr:sp macro="" textlink="">
      <xdr:nvSpPr>
        <xdr:cNvPr id="680" name="円/楕円 679"/>
        <xdr:cNvSpPr/>
      </xdr:nvSpPr>
      <xdr:spPr>
        <a:xfrm>
          <a:off x="14541500" y="1679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85910</xdr:rowOff>
    </xdr:from>
    <xdr:ext cx="534377" cy="259045"/>
    <xdr:sp macro="" textlink="">
      <xdr:nvSpPr>
        <xdr:cNvPr id="681" name="テキスト ボックス 680"/>
        <xdr:cNvSpPr txBox="1"/>
      </xdr:nvSpPr>
      <xdr:spPr>
        <a:xfrm>
          <a:off x="14325111" y="1688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41,871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39550</xdr:rowOff>
    </xdr:from>
    <xdr:to>
      <xdr:col>20</xdr:col>
      <xdr:colOff>9525</xdr:colOff>
      <xdr:row>98</xdr:row>
      <xdr:rowOff>141150</xdr:rowOff>
    </xdr:to>
    <xdr:sp macro="" textlink="">
      <xdr:nvSpPr>
        <xdr:cNvPr id="682" name="円/楕円 681"/>
        <xdr:cNvSpPr/>
      </xdr:nvSpPr>
      <xdr:spPr>
        <a:xfrm>
          <a:off x="13652500" y="1684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132277</xdr:rowOff>
    </xdr:from>
    <xdr:ext cx="534377" cy="259045"/>
    <xdr:sp macro="" textlink="">
      <xdr:nvSpPr>
        <xdr:cNvPr id="683" name="テキスト ボックス 682"/>
        <xdr:cNvSpPr txBox="1"/>
      </xdr:nvSpPr>
      <xdr:spPr>
        <a:xfrm>
          <a:off x="13436111" y="1693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67416</xdr:rowOff>
    </xdr:from>
    <xdr:to>
      <xdr:col>18</xdr:col>
      <xdr:colOff>492125</xdr:colOff>
      <xdr:row>98</xdr:row>
      <xdr:rowOff>169016</xdr:rowOff>
    </xdr:to>
    <xdr:sp macro="" textlink="">
      <xdr:nvSpPr>
        <xdr:cNvPr id="684" name="円/楕円 683"/>
        <xdr:cNvSpPr/>
      </xdr:nvSpPr>
      <xdr:spPr>
        <a:xfrm>
          <a:off x="12763500" y="1686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160143</xdr:rowOff>
    </xdr:from>
    <xdr:ext cx="469744" cy="259045"/>
    <xdr:sp macro="" textlink="">
      <xdr:nvSpPr>
        <xdr:cNvPr id="685" name="テキスト ボックス 684"/>
        <xdr:cNvSpPr txBox="1"/>
      </xdr:nvSpPr>
      <xdr:spPr>
        <a:xfrm>
          <a:off x="12579427" y="1696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9" name="直線コネクタ 708"/>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2"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3" name="直線コネクタ 712"/>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6350</xdr:rowOff>
    </xdr:from>
    <xdr:to>
      <xdr:col>32</xdr:col>
      <xdr:colOff>187325</xdr:colOff>
      <xdr:row>39</xdr:row>
      <xdr:rowOff>44450</xdr:rowOff>
    </xdr:to>
    <xdr:cxnSp macro="">
      <xdr:nvCxnSpPr>
        <xdr:cNvPr id="714" name="直線コネクタ 713"/>
        <xdr:cNvCxnSpPr/>
      </xdr:nvCxnSpPr>
      <xdr:spPr>
        <a:xfrm flipV="1">
          <a:off x="21323300" y="6692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5"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6" name="フローチャート : 判断 715"/>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46990</xdr:rowOff>
    </xdr:from>
    <xdr:to>
      <xdr:col>31</xdr:col>
      <xdr:colOff>85725</xdr:colOff>
      <xdr:row>37</xdr:row>
      <xdr:rowOff>148590</xdr:rowOff>
    </xdr:to>
    <xdr:sp macro="" textlink="">
      <xdr:nvSpPr>
        <xdr:cNvPr id="718" name="フローチャート : 判断 717"/>
        <xdr:cNvSpPr/>
      </xdr:nvSpPr>
      <xdr:spPr>
        <a:xfrm>
          <a:off x="21272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165117</xdr:rowOff>
    </xdr:from>
    <xdr:ext cx="469744" cy="259045"/>
    <xdr:sp macro="" textlink="">
      <xdr:nvSpPr>
        <xdr:cNvPr id="719" name="テキスト ボックス 718"/>
        <xdr:cNvSpPr txBox="1"/>
      </xdr:nvSpPr>
      <xdr:spPr>
        <a:xfrm>
          <a:off x="21088427" y="616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21" name="フローチャート : 判断 720"/>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2" name="テキスト ボックス 721"/>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4" name="フローチャート : 判断 723"/>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5" name="テキスト ボックス 724"/>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6" name="フローチャート : 判断 725"/>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7" name="テキスト ボックス 726"/>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127000</xdr:rowOff>
    </xdr:from>
    <xdr:to>
      <xdr:col>32</xdr:col>
      <xdr:colOff>238125</xdr:colOff>
      <xdr:row>39</xdr:row>
      <xdr:rowOff>57150</xdr:rowOff>
    </xdr:to>
    <xdr:sp macro="" textlink="">
      <xdr:nvSpPr>
        <xdr:cNvPr id="733" name="円/楕円 732"/>
        <xdr:cNvSpPr/>
      </xdr:nvSpPr>
      <xdr:spPr>
        <a:xfrm>
          <a:off x="221107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41927</xdr:rowOff>
    </xdr:from>
    <xdr:ext cx="378565" cy="259045"/>
    <xdr:sp macro="" textlink="">
      <xdr:nvSpPr>
        <xdr:cNvPr id="734" name="投資及び出資金該当値テキスト"/>
        <xdr:cNvSpPr txBox="1"/>
      </xdr:nvSpPr>
      <xdr:spPr>
        <a:xfrm>
          <a:off x="22212300" y="6557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6" name="テキスト ボックス 75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6" name="直線コネクタ 765"/>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9"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70" name="直線コネクタ 769"/>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2"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3" name="フローチャート : 判断 772"/>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25121</xdr:rowOff>
    </xdr:from>
    <xdr:to>
      <xdr:col>31</xdr:col>
      <xdr:colOff>85725</xdr:colOff>
      <xdr:row>57</xdr:row>
      <xdr:rowOff>126721</xdr:rowOff>
    </xdr:to>
    <xdr:sp macro="" textlink="">
      <xdr:nvSpPr>
        <xdr:cNvPr id="775" name="フローチャート : 判断 774"/>
        <xdr:cNvSpPr/>
      </xdr:nvSpPr>
      <xdr:spPr>
        <a:xfrm>
          <a:off x="21272500" y="979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143248</xdr:rowOff>
    </xdr:from>
    <xdr:ext cx="469744" cy="259045"/>
    <xdr:sp macro="" textlink="">
      <xdr:nvSpPr>
        <xdr:cNvPr id="776" name="テキスト ボックス 775"/>
        <xdr:cNvSpPr txBox="1"/>
      </xdr:nvSpPr>
      <xdr:spPr>
        <a:xfrm>
          <a:off x="21088427" y="957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8" name="フローチャート : 判断 777"/>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9" name="テキスト ボックス 778"/>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81" name="フローチャート : 判断 780"/>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2" name="テキスト ボックス 781"/>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3" name="フローチャート : 判断 782"/>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4" name="テキスト ボックス 783"/>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4" name="直線コネクタ 823"/>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5"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6" name="直線コネクタ 825"/>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7"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8" name="直線コネクタ 827"/>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103620</xdr:rowOff>
    </xdr:from>
    <xdr:to>
      <xdr:col>32</xdr:col>
      <xdr:colOff>187325</xdr:colOff>
      <xdr:row>77</xdr:row>
      <xdr:rowOff>115266</xdr:rowOff>
    </xdr:to>
    <xdr:cxnSp macro="">
      <xdr:nvCxnSpPr>
        <xdr:cNvPr id="829" name="直線コネクタ 828"/>
        <xdr:cNvCxnSpPr/>
      </xdr:nvCxnSpPr>
      <xdr:spPr>
        <a:xfrm flipV="1">
          <a:off x="21323300" y="13305270"/>
          <a:ext cx="838200" cy="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30"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31" name="フローチャート : 判断 830"/>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115266</xdr:rowOff>
    </xdr:from>
    <xdr:to>
      <xdr:col>31</xdr:col>
      <xdr:colOff>34925</xdr:colOff>
      <xdr:row>77</xdr:row>
      <xdr:rowOff>154394</xdr:rowOff>
    </xdr:to>
    <xdr:cxnSp macro="">
      <xdr:nvCxnSpPr>
        <xdr:cNvPr id="832" name="直線コネクタ 831"/>
        <xdr:cNvCxnSpPr/>
      </xdr:nvCxnSpPr>
      <xdr:spPr>
        <a:xfrm flipV="1">
          <a:off x="20434300" y="13316916"/>
          <a:ext cx="889000" cy="3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126200</xdr:rowOff>
    </xdr:from>
    <xdr:to>
      <xdr:col>31</xdr:col>
      <xdr:colOff>85725</xdr:colOff>
      <xdr:row>76</xdr:row>
      <xdr:rowOff>56350</xdr:rowOff>
    </xdr:to>
    <xdr:sp macro="" textlink="">
      <xdr:nvSpPr>
        <xdr:cNvPr id="833" name="フローチャート : 判断 832"/>
        <xdr:cNvSpPr/>
      </xdr:nvSpPr>
      <xdr:spPr>
        <a:xfrm>
          <a:off x="21272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72877</xdr:rowOff>
    </xdr:from>
    <xdr:ext cx="534377" cy="259045"/>
    <xdr:sp macro="" textlink="">
      <xdr:nvSpPr>
        <xdr:cNvPr id="834" name="テキスト ボックス 833"/>
        <xdr:cNvSpPr txBox="1"/>
      </xdr:nvSpPr>
      <xdr:spPr>
        <a:xfrm>
          <a:off x="21056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154394</xdr:rowOff>
    </xdr:from>
    <xdr:to>
      <xdr:col>29</xdr:col>
      <xdr:colOff>517525</xdr:colOff>
      <xdr:row>78</xdr:row>
      <xdr:rowOff>42977</xdr:rowOff>
    </xdr:to>
    <xdr:cxnSp macro="">
      <xdr:nvCxnSpPr>
        <xdr:cNvPr id="835" name="直線コネクタ 834"/>
        <xdr:cNvCxnSpPr/>
      </xdr:nvCxnSpPr>
      <xdr:spPr>
        <a:xfrm flipV="1">
          <a:off x="19545300" y="13356044"/>
          <a:ext cx="889000" cy="6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6" name="フローチャート : 判断 835"/>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7" name="テキスト ボックス 836"/>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42977</xdr:rowOff>
    </xdr:from>
    <xdr:to>
      <xdr:col>28</xdr:col>
      <xdr:colOff>314325</xdr:colOff>
      <xdr:row>78</xdr:row>
      <xdr:rowOff>52172</xdr:rowOff>
    </xdr:to>
    <xdr:cxnSp macro="">
      <xdr:nvCxnSpPr>
        <xdr:cNvPr id="838" name="直線コネクタ 837"/>
        <xdr:cNvCxnSpPr/>
      </xdr:nvCxnSpPr>
      <xdr:spPr>
        <a:xfrm flipV="1">
          <a:off x="18656300" y="13416077"/>
          <a:ext cx="889000" cy="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9" name="フローチャート : 判断 838"/>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40" name="テキスト ボックス 839"/>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41" name="フローチャート : 判断 840"/>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2" name="テキスト ボックス 841"/>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52820</xdr:rowOff>
    </xdr:from>
    <xdr:to>
      <xdr:col>32</xdr:col>
      <xdr:colOff>238125</xdr:colOff>
      <xdr:row>77</xdr:row>
      <xdr:rowOff>154420</xdr:rowOff>
    </xdr:to>
    <xdr:sp macro="" textlink="">
      <xdr:nvSpPr>
        <xdr:cNvPr id="848" name="円/楕円 847"/>
        <xdr:cNvSpPr/>
      </xdr:nvSpPr>
      <xdr:spPr>
        <a:xfrm>
          <a:off x="22110700" y="132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31247</xdr:rowOff>
    </xdr:from>
    <xdr:ext cx="534377" cy="259045"/>
    <xdr:sp macro="" textlink="">
      <xdr:nvSpPr>
        <xdr:cNvPr id="849" name="繰出金該当値テキスト"/>
        <xdr:cNvSpPr txBox="1"/>
      </xdr:nvSpPr>
      <xdr:spPr>
        <a:xfrm>
          <a:off x="22212300" y="132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52,341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64466</xdr:rowOff>
    </xdr:from>
    <xdr:to>
      <xdr:col>31</xdr:col>
      <xdr:colOff>85725</xdr:colOff>
      <xdr:row>77</xdr:row>
      <xdr:rowOff>166066</xdr:rowOff>
    </xdr:to>
    <xdr:sp macro="" textlink="">
      <xdr:nvSpPr>
        <xdr:cNvPr id="850" name="円/楕円 849"/>
        <xdr:cNvSpPr/>
      </xdr:nvSpPr>
      <xdr:spPr>
        <a:xfrm>
          <a:off x="21272500" y="132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157193</xdr:rowOff>
    </xdr:from>
    <xdr:ext cx="534377" cy="259045"/>
    <xdr:sp macro="" textlink="">
      <xdr:nvSpPr>
        <xdr:cNvPr id="851" name="テキスト ボックス 850"/>
        <xdr:cNvSpPr txBox="1"/>
      </xdr:nvSpPr>
      <xdr:spPr>
        <a:xfrm>
          <a:off x="21056111" y="1335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51,424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103594</xdr:rowOff>
    </xdr:from>
    <xdr:to>
      <xdr:col>29</xdr:col>
      <xdr:colOff>568325</xdr:colOff>
      <xdr:row>78</xdr:row>
      <xdr:rowOff>33744</xdr:rowOff>
    </xdr:to>
    <xdr:sp macro="" textlink="">
      <xdr:nvSpPr>
        <xdr:cNvPr id="852" name="円/楕円 851"/>
        <xdr:cNvSpPr/>
      </xdr:nvSpPr>
      <xdr:spPr>
        <a:xfrm>
          <a:off x="20383500" y="133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24871</xdr:rowOff>
    </xdr:from>
    <xdr:ext cx="534377" cy="259045"/>
    <xdr:sp macro="" textlink="">
      <xdr:nvSpPr>
        <xdr:cNvPr id="853" name="テキスト ボックス 852"/>
        <xdr:cNvSpPr txBox="1"/>
      </xdr:nvSpPr>
      <xdr:spPr>
        <a:xfrm>
          <a:off x="20167111" y="133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48,343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163627</xdr:rowOff>
    </xdr:from>
    <xdr:to>
      <xdr:col>28</xdr:col>
      <xdr:colOff>365125</xdr:colOff>
      <xdr:row>78</xdr:row>
      <xdr:rowOff>93777</xdr:rowOff>
    </xdr:to>
    <xdr:sp macro="" textlink="">
      <xdr:nvSpPr>
        <xdr:cNvPr id="854" name="円/楕円 853"/>
        <xdr:cNvSpPr/>
      </xdr:nvSpPr>
      <xdr:spPr>
        <a:xfrm>
          <a:off x="19494500" y="133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84904</xdr:rowOff>
    </xdr:from>
    <xdr:ext cx="534377" cy="259045"/>
    <xdr:sp macro="" textlink="">
      <xdr:nvSpPr>
        <xdr:cNvPr id="855" name="テキスト ボックス 854"/>
        <xdr:cNvSpPr txBox="1"/>
      </xdr:nvSpPr>
      <xdr:spPr>
        <a:xfrm>
          <a:off x="19278111" y="134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43,616</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1372</xdr:rowOff>
    </xdr:from>
    <xdr:to>
      <xdr:col>27</xdr:col>
      <xdr:colOff>161925</xdr:colOff>
      <xdr:row>78</xdr:row>
      <xdr:rowOff>102972</xdr:rowOff>
    </xdr:to>
    <xdr:sp macro="" textlink="">
      <xdr:nvSpPr>
        <xdr:cNvPr id="856" name="円/楕円 855"/>
        <xdr:cNvSpPr/>
      </xdr:nvSpPr>
      <xdr:spPr>
        <a:xfrm>
          <a:off x="18605500" y="133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94099</xdr:rowOff>
    </xdr:from>
    <xdr:ext cx="534377" cy="259045"/>
    <xdr:sp macro="" textlink="">
      <xdr:nvSpPr>
        <xdr:cNvPr id="857" name="テキスト ボックス 856"/>
        <xdr:cNvSpPr txBox="1"/>
      </xdr:nvSpPr>
      <xdr:spPr>
        <a:xfrm>
          <a:off x="18389111" y="134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物件費は</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１１８，７７２円、</a:t>
          </a:r>
          <a:r>
            <a:rPr kumimoji="1" lang="ja-JP" altLang="ja-JP" sz="1100">
              <a:solidFill>
                <a:schemeClr val="dk1"/>
              </a:solidFill>
              <a:effectLst/>
              <a:latin typeface="+mn-lt"/>
              <a:ea typeface="+mn-ea"/>
              <a:cs typeface="+mn-cs"/>
            </a:rPr>
            <a:t>類似団体平均より上回っており、前年度と比較して３０．０％</a:t>
          </a:r>
          <a:r>
            <a:rPr kumimoji="1" lang="ja-JP" altLang="en-US" sz="1100">
              <a:solidFill>
                <a:schemeClr val="dk1"/>
              </a:solidFill>
              <a:effectLst/>
              <a:latin typeface="+mn-lt"/>
              <a:ea typeface="+mn-ea"/>
              <a:cs typeface="+mn-cs"/>
            </a:rPr>
            <a:t>増加している。防災行政無線屋外子局新設工事</a:t>
          </a:r>
          <a:r>
            <a:rPr kumimoji="1" lang="ja-JP" altLang="ja-JP" sz="1100">
              <a:solidFill>
                <a:schemeClr val="dk1"/>
              </a:solidFill>
              <a:effectLst/>
              <a:latin typeface="+mn-lt"/>
              <a:ea typeface="+mn-ea"/>
              <a:cs typeface="+mn-cs"/>
            </a:rPr>
            <a:t>の増が主な要因である。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維持補修費</a:t>
          </a:r>
          <a:r>
            <a:rPr kumimoji="1" lang="ja-JP" altLang="ja-JP" sz="1100">
              <a:solidFill>
                <a:schemeClr val="dk1"/>
              </a:solidFill>
              <a:effectLst/>
              <a:latin typeface="+mn-lt"/>
              <a:ea typeface="+mn-ea"/>
              <a:cs typeface="+mn-cs"/>
            </a:rPr>
            <a:t>は住民一人当たり</a:t>
          </a:r>
          <a:r>
            <a:rPr kumimoji="1" lang="ja-JP" altLang="en-US" sz="1100">
              <a:solidFill>
                <a:schemeClr val="dk1"/>
              </a:solidFill>
              <a:effectLst/>
              <a:latin typeface="+mn-lt"/>
              <a:ea typeface="+mn-ea"/>
              <a:cs typeface="+mn-cs"/>
            </a:rPr>
            <a:t>１０，６１２円、</a:t>
          </a:r>
          <a:r>
            <a:rPr kumimoji="1" lang="ja-JP" altLang="ja-JP" sz="1100">
              <a:solidFill>
                <a:schemeClr val="dk1"/>
              </a:solidFill>
              <a:effectLst/>
              <a:latin typeface="+mn-lt"/>
              <a:ea typeface="+mn-ea"/>
              <a:cs typeface="+mn-cs"/>
            </a:rPr>
            <a:t>類似団体平均より上回っており、前年度と比較して３３．２％</a:t>
          </a:r>
          <a:r>
            <a:rPr kumimoji="1" lang="ja-JP" altLang="en-US" sz="1100">
              <a:solidFill>
                <a:schemeClr val="dk1"/>
              </a:solidFill>
              <a:effectLst/>
              <a:latin typeface="+mn-lt"/>
              <a:ea typeface="+mn-ea"/>
              <a:cs typeface="+mn-cs"/>
            </a:rPr>
            <a:t>増加している。</a:t>
          </a:r>
          <a:r>
            <a:rPr kumimoji="1" lang="ja-JP" altLang="ja-JP" sz="1100">
              <a:solidFill>
                <a:schemeClr val="dk1"/>
              </a:solidFill>
              <a:effectLst/>
              <a:latin typeface="+mn-lt"/>
              <a:ea typeface="+mn-ea"/>
              <a:cs typeface="+mn-cs"/>
            </a:rPr>
            <a:t>維持補修費は、長生郡市広域市町村圏組合受託工事である町道１０６４号線舗装工事費の増が主な要因である。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積立金は４９，７２７円であり、</a:t>
          </a:r>
          <a:r>
            <a:rPr kumimoji="1" lang="ja-JP" altLang="ja-JP" sz="1100">
              <a:solidFill>
                <a:schemeClr val="dk1"/>
              </a:solidFill>
              <a:effectLst/>
              <a:latin typeface="+mn-lt"/>
              <a:ea typeface="+mn-ea"/>
              <a:cs typeface="+mn-cs"/>
            </a:rPr>
            <a:t>類似団体平均より上回っており、前年度と比較して</a:t>
          </a:r>
          <a:r>
            <a:rPr kumimoji="1" lang="ja-JP" altLang="en-US" sz="1100">
              <a:solidFill>
                <a:schemeClr val="dk1"/>
              </a:solidFill>
              <a:effectLst/>
              <a:latin typeface="+mn-lt"/>
              <a:ea typeface="+mn-ea"/>
              <a:cs typeface="+mn-cs"/>
            </a:rPr>
            <a:t>４３．０％増加している。また積立金は、歳計剰余金による財政調整基金の増、公民館建設に伴う公共施設整備等基金の増による積立金の増が主な要因である。</a:t>
          </a:r>
          <a:r>
            <a:rPr kumimoji="1" lang="en-US" altLang="ja-JP" sz="1100">
              <a:solidFill>
                <a:schemeClr val="dk1"/>
              </a:solidFill>
              <a:effectLst/>
              <a:latin typeface="+mn-lt"/>
              <a:ea typeface="+mn-ea"/>
              <a:cs typeface="+mn-cs"/>
            </a:rPr>
            <a:t>	</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千葉県長柄町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7,254
7,181
47.11
4,163,470
3,995,215
116,839
2,538,946
3,261,707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141986</xdr:rowOff>
    </xdr:from>
    <xdr:to>
      <xdr:col>6</xdr:col>
      <xdr:colOff>511175</xdr:colOff>
      <xdr:row>35</xdr:row>
      <xdr:rowOff>156591</xdr:rowOff>
    </xdr:to>
    <xdr:cxnSp macro="">
      <xdr:nvCxnSpPr>
        <xdr:cNvPr id="61" name="直線コネクタ 60"/>
        <xdr:cNvCxnSpPr/>
      </xdr:nvCxnSpPr>
      <xdr:spPr>
        <a:xfrm>
          <a:off x="3797300" y="6142736"/>
          <a:ext cx="8382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141986</xdr:rowOff>
    </xdr:from>
    <xdr:to>
      <xdr:col>5</xdr:col>
      <xdr:colOff>358775</xdr:colOff>
      <xdr:row>36</xdr:row>
      <xdr:rowOff>80391</xdr:rowOff>
    </xdr:to>
    <xdr:cxnSp macro="">
      <xdr:nvCxnSpPr>
        <xdr:cNvPr id="64" name="直線コネクタ 63"/>
        <xdr:cNvCxnSpPr/>
      </xdr:nvCxnSpPr>
      <xdr:spPr>
        <a:xfrm flipV="1">
          <a:off x="2908300" y="6142736"/>
          <a:ext cx="889000" cy="10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38862</xdr:rowOff>
    </xdr:from>
    <xdr:to>
      <xdr:col>5</xdr:col>
      <xdr:colOff>409575</xdr:colOff>
      <xdr:row>36</xdr:row>
      <xdr:rowOff>140462</xdr:rowOff>
    </xdr:to>
    <xdr:sp macro="" textlink="">
      <xdr:nvSpPr>
        <xdr:cNvPr id="65" name="フローチャート : 判断 64"/>
        <xdr:cNvSpPr/>
      </xdr:nvSpPr>
      <xdr:spPr>
        <a:xfrm>
          <a:off x="3746500" y="62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131589</xdr:rowOff>
    </xdr:from>
    <xdr:ext cx="469744" cy="259045"/>
    <xdr:sp macro="" textlink="">
      <xdr:nvSpPr>
        <xdr:cNvPr id="66" name="テキスト ボックス 65"/>
        <xdr:cNvSpPr txBox="1"/>
      </xdr:nvSpPr>
      <xdr:spPr>
        <a:xfrm>
          <a:off x="3562427" y="630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80391</xdr:rowOff>
    </xdr:from>
    <xdr:to>
      <xdr:col>4</xdr:col>
      <xdr:colOff>155575</xdr:colOff>
      <xdr:row>36</xdr:row>
      <xdr:rowOff>83566</xdr:rowOff>
    </xdr:to>
    <xdr:cxnSp macro="">
      <xdr:nvCxnSpPr>
        <xdr:cNvPr id="67" name="直線コネクタ 66"/>
        <xdr:cNvCxnSpPr/>
      </xdr:nvCxnSpPr>
      <xdr:spPr>
        <a:xfrm flipV="1">
          <a:off x="2019300" y="6252591"/>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135272</xdr:rowOff>
    </xdr:from>
    <xdr:ext cx="469744" cy="259045"/>
    <xdr:sp macro="" textlink="">
      <xdr:nvSpPr>
        <xdr:cNvPr id="69" name="テキスト ボックス 68"/>
        <xdr:cNvSpPr txBox="1"/>
      </xdr:nvSpPr>
      <xdr:spPr>
        <a:xfrm>
          <a:off x="2673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83566</xdr:rowOff>
    </xdr:from>
    <xdr:to>
      <xdr:col>2</xdr:col>
      <xdr:colOff>638175</xdr:colOff>
      <xdr:row>36</xdr:row>
      <xdr:rowOff>123571</xdr:rowOff>
    </xdr:to>
    <xdr:cxnSp macro="">
      <xdr:nvCxnSpPr>
        <xdr:cNvPr id="70" name="直線コネクタ 69"/>
        <xdr:cNvCxnSpPr/>
      </xdr:nvCxnSpPr>
      <xdr:spPr>
        <a:xfrm flipV="1">
          <a:off x="1130300" y="6255766"/>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143781</xdr:rowOff>
    </xdr:from>
    <xdr:ext cx="469744" cy="259045"/>
    <xdr:sp macro="" textlink="">
      <xdr:nvSpPr>
        <xdr:cNvPr id="72" name="テキスト ボックス 71"/>
        <xdr:cNvSpPr txBox="1"/>
      </xdr:nvSpPr>
      <xdr:spPr>
        <a:xfrm>
          <a:off x="1784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139717</xdr:rowOff>
    </xdr:from>
    <xdr:ext cx="469744" cy="259045"/>
    <xdr:sp macro="" textlink="">
      <xdr:nvSpPr>
        <xdr:cNvPr id="74" name="テキスト ボックス 73"/>
        <xdr:cNvSpPr txBox="1"/>
      </xdr:nvSpPr>
      <xdr:spPr>
        <a:xfrm>
          <a:off x="895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105791</xdr:rowOff>
    </xdr:from>
    <xdr:to>
      <xdr:col>6</xdr:col>
      <xdr:colOff>561975</xdr:colOff>
      <xdr:row>36</xdr:row>
      <xdr:rowOff>35941</xdr:rowOff>
    </xdr:to>
    <xdr:sp macro="" textlink="">
      <xdr:nvSpPr>
        <xdr:cNvPr id="80" name="円/楕円 79"/>
        <xdr:cNvSpPr/>
      </xdr:nvSpPr>
      <xdr:spPr>
        <a:xfrm>
          <a:off x="4584700" y="610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128668</xdr:rowOff>
    </xdr:from>
    <xdr:ext cx="534377" cy="259045"/>
    <xdr:sp macro="" textlink="">
      <xdr:nvSpPr>
        <xdr:cNvPr id="81" name="議会費該当値テキスト"/>
        <xdr:cNvSpPr txBox="1"/>
      </xdr:nvSpPr>
      <xdr:spPr>
        <a:xfrm>
          <a:off x="4686300" y="595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91186</xdr:rowOff>
    </xdr:from>
    <xdr:to>
      <xdr:col>5</xdr:col>
      <xdr:colOff>409575</xdr:colOff>
      <xdr:row>36</xdr:row>
      <xdr:rowOff>21336</xdr:rowOff>
    </xdr:to>
    <xdr:sp macro="" textlink="">
      <xdr:nvSpPr>
        <xdr:cNvPr id="82" name="円/楕円 81"/>
        <xdr:cNvSpPr/>
      </xdr:nvSpPr>
      <xdr:spPr>
        <a:xfrm>
          <a:off x="37465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37863</xdr:rowOff>
    </xdr:from>
    <xdr:ext cx="534377" cy="259045"/>
    <xdr:sp macro="" textlink="">
      <xdr:nvSpPr>
        <xdr:cNvPr id="83" name="テキスト ボックス 82"/>
        <xdr:cNvSpPr txBox="1"/>
      </xdr:nvSpPr>
      <xdr:spPr>
        <a:xfrm>
          <a:off x="3530111" y="58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29591</xdr:rowOff>
    </xdr:from>
    <xdr:to>
      <xdr:col>4</xdr:col>
      <xdr:colOff>206375</xdr:colOff>
      <xdr:row>36</xdr:row>
      <xdr:rowOff>131191</xdr:rowOff>
    </xdr:to>
    <xdr:sp macro="" textlink="">
      <xdr:nvSpPr>
        <xdr:cNvPr id="84" name="円/楕円 83"/>
        <xdr:cNvSpPr/>
      </xdr:nvSpPr>
      <xdr:spPr>
        <a:xfrm>
          <a:off x="2857500" y="62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122318</xdr:rowOff>
    </xdr:from>
    <xdr:ext cx="469744" cy="259045"/>
    <xdr:sp macro="" textlink="">
      <xdr:nvSpPr>
        <xdr:cNvPr id="85" name="テキスト ボックス 84"/>
        <xdr:cNvSpPr txBox="1"/>
      </xdr:nvSpPr>
      <xdr:spPr>
        <a:xfrm>
          <a:off x="2673427" y="629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32766</xdr:rowOff>
    </xdr:from>
    <xdr:to>
      <xdr:col>3</xdr:col>
      <xdr:colOff>3175</xdr:colOff>
      <xdr:row>36</xdr:row>
      <xdr:rowOff>134366</xdr:rowOff>
    </xdr:to>
    <xdr:sp macro="" textlink="">
      <xdr:nvSpPr>
        <xdr:cNvPr id="86" name="円/楕円 85"/>
        <xdr:cNvSpPr/>
      </xdr:nvSpPr>
      <xdr:spPr>
        <a:xfrm>
          <a:off x="1968500" y="620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150893</xdr:rowOff>
    </xdr:from>
    <xdr:ext cx="469744" cy="259045"/>
    <xdr:sp macro="" textlink="">
      <xdr:nvSpPr>
        <xdr:cNvPr id="87" name="テキスト ボックス 86"/>
        <xdr:cNvSpPr txBox="1"/>
      </xdr:nvSpPr>
      <xdr:spPr>
        <a:xfrm>
          <a:off x="1784427" y="598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72771</xdr:rowOff>
    </xdr:from>
    <xdr:to>
      <xdr:col>1</xdr:col>
      <xdr:colOff>485775</xdr:colOff>
      <xdr:row>37</xdr:row>
      <xdr:rowOff>2921</xdr:rowOff>
    </xdr:to>
    <xdr:sp macro="" textlink="">
      <xdr:nvSpPr>
        <xdr:cNvPr id="88" name="円/楕円 87"/>
        <xdr:cNvSpPr/>
      </xdr:nvSpPr>
      <xdr:spPr>
        <a:xfrm>
          <a:off x="1079500" y="62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165498</xdr:rowOff>
    </xdr:from>
    <xdr:ext cx="469744" cy="259045"/>
    <xdr:sp macro="" textlink="">
      <xdr:nvSpPr>
        <xdr:cNvPr id="89" name="テキスト ボックス 88"/>
        <xdr:cNvSpPr txBox="1"/>
      </xdr:nvSpPr>
      <xdr:spPr>
        <a:xfrm>
          <a:off x="895427" y="63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7661</xdr:rowOff>
    </xdr:from>
    <xdr:to>
      <xdr:col>6</xdr:col>
      <xdr:colOff>511175</xdr:colOff>
      <xdr:row>58</xdr:row>
      <xdr:rowOff>49450</xdr:rowOff>
    </xdr:to>
    <xdr:cxnSp macro="">
      <xdr:nvCxnSpPr>
        <xdr:cNvPr id="120" name="直線コネクタ 119"/>
        <xdr:cNvCxnSpPr/>
      </xdr:nvCxnSpPr>
      <xdr:spPr>
        <a:xfrm flipV="1">
          <a:off x="3797300" y="9951761"/>
          <a:ext cx="838200" cy="4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146274</xdr:rowOff>
    </xdr:from>
    <xdr:to>
      <xdr:col>5</xdr:col>
      <xdr:colOff>358775</xdr:colOff>
      <xdr:row>58</xdr:row>
      <xdr:rowOff>49450</xdr:rowOff>
    </xdr:to>
    <xdr:cxnSp macro="">
      <xdr:nvCxnSpPr>
        <xdr:cNvPr id="123" name="直線コネクタ 122"/>
        <xdr:cNvCxnSpPr/>
      </xdr:nvCxnSpPr>
      <xdr:spPr>
        <a:xfrm>
          <a:off x="2908300" y="9918924"/>
          <a:ext cx="889000" cy="7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10657</xdr:rowOff>
    </xdr:from>
    <xdr:to>
      <xdr:col>5</xdr:col>
      <xdr:colOff>409575</xdr:colOff>
      <xdr:row>58</xdr:row>
      <xdr:rowOff>112257</xdr:rowOff>
    </xdr:to>
    <xdr:sp macro="" textlink="">
      <xdr:nvSpPr>
        <xdr:cNvPr id="124" name="フローチャート : 判断 123"/>
        <xdr:cNvSpPr/>
      </xdr:nvSpPr>
      <xdr:spPr>
        <a:xfrm>
          <a:off x="3746500" y="995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103384</xdr:rowOff>
    </xdr:from>
    <xdr:ext cx="599010" cy="259045"/>
    <xdr:sp macro="" textlink="">
      <xdr:nvSpPr>
        <xdr:cNvPr id="125" name="テキスト ボックス 124"/>
        <xdr:cNvSpPr txBox="1"/>
      </xdr:nvSpPr>
      <xdr:spPr>
        <a:xfrm>
          <a:off x="3497794" y="1004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146274</xdr:rowOff>
    </xdr:from>
    <xdr:to>
      <xdr:col>4</xdr:col>
      <xdr:colOff>155575</xdr:colOff>
      <xdr:row>58</xdr:row>
      <xdr:rowOff>95905</xdr:rowOff>
    </xdr:to>
    <xdr:cxnSp macro="">
      <xdr:nvCxnSpPr>
        <xdr:cNvPr id="126" name="直線コネクタ 125"/>
        <xdr:cNvCxnSpPr/>
      </xdr:nvCxnSpPr>
      <xdr:spPr>
        <a:xfrm flipV="1">
          <a:off x="2019300" y="9918924"/>
          <a:ext cx="889000" cy="1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95905</xdr:rowOff>
    </xdr:from>
    <xdr:to>
      <xdr:col>2</xdr:col>
      <xdr:colOff>638175</xdr:colOff>
      <xdr:row>58</xdr:row>
      <xdr:rowOff>130228</xdr:rowOff>
    </xdr:to>
    <xdr:cxnSp macro="">
      <xdr:nvCxnSpPr>
        <xdr:cNvPr id="129" name="直線コネクタ 128"/>
        <xdr:cNvCxnSpPr/>
      </xdr:nvCxnSpPr>
      <xdr:spPr>
        <a:xfrm flipV="1">
          <a:off x="1130300" y="10040005"/>
          <a:ext cx="889000" cy="3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128311</xdr:rowOff>
    </xdr:from>
    <xdr:to>
      <xdr:col>6</xdr:col>
      <xdr:colOff>561975</xdr:colOff>
      <xdr:row>58</xdr:row>
      <xdr:rowOff>58461</xdr:rowOff>
    </xdr:to>
    <xdr:sp macro="" textlink="">
      <xdr:nvSpPr>
        <xdr:cNvPr id="139" name="円/楕円 138"/>
        <xdr:cNvSpPr/>
      </xdr:nvSpPr>
      <xdr:spPr>
        <a:xfrm>
          <a:off x="4584700" y="990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106738</xdr:rowOff>
    </xdr:from>
    <xdr:ext cx="599010" cy="259045"/>
    <xdr:sp macro="" textlink="">
      <xdr:nvSpPr>
        <xdr:cNvPr id="140" name="総務費該当値テキスト"/>
        <xdr:cNvSpPr txBox="1"/>
      </xdr:nvSpPr>
      <xdr:spPr>
        <a:xfrm>
          <a:off x="4686300" y="987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160,864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170100</xdr:rowOff>
    </xdr:from>
    <xdr:to>
      <xdr:col>5</xdr:col>
      <xdr:colOff>409575</xdr:colOff>
      <xdr:row>58</xdr:row>
      <xdr:rowOff>100250</xdr:rowOff>
    </xdr:to>
    <xdr:sp macro="" textlink="">
      <xdr:nvSpPr>
        <xdr:cNvPr id="141" name="円/楕円 140"/>
        <xdr:cNvSpPr/>
      </xdr:nvSpPr>
      <xdr:spPr>
        <a:xfrm>
          <a:off x="3746500" y="994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116777</xdr:rowOff>
    </xdr:from>
    <xdr:ext cx="599010" cy="259045"/>
    <xdr:sp macro="" textlink="">
      <xdr:nvSpPr>
        <xdr:cNvPr id="142" name="テキスト ボックス 141"/>
        <xdr:cNvSpPr txBox="1"/>
      </xdr:nvSpPr>
      <xdr:spPr>
        <a:xfrm>
          <a:off x="3497794" y="971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135,271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95474</xdr:rowOff>
    </xdr:from>
    <xdr:to>
      <xdr:col>4</xdr:col>
      <xdr:colOff>206375</xdr:colOff>
      <xdr:row>58</xdr:row>
      <xdr:rowOff>25624</xdr:rowOff>
    </xdr:to>
    <xdr:sp macro="" textlink="">
      <xdr:nvSpPr>
        <xdr:cNvPr id="143" name="円/楕円 142"/>
        <xdr:cNvSpPr/>
      </xdr:nvSpPr>
      <xdr:spPr>
        <a:xfrm>
          <a:off x="2857500" y="986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16751</xdr:rowOff>
    </xdr:from>
    <xdr:ext cx="599010" cy="259045"/>
    <xdr:sp macro="" textlink="">
      <xdr:nvSpPr>
        <xdr:cNvPr id="144" name="テキスト ボックス 143"/>
        <xdr:cNvSpPr txBox="1"/>
      </xdr:nvSpPr>
      <xdr:spPr>
        <a:xfrm>
          <a:off x="2608794" y="996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180,974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45105</xdr:rowOff>
    </xdr:from>
    <xdr:to>
      <xdr:col>3</xdr:col>
      <xdr:colOff>3175</xdr:colOff>
      <xdr:row>58</xdr:row>
      <xdr:rowOff>146705</xdr:rowOff>
    </xdr:to>
    <xdr:sp macro="" textlink="">
      <xdr:nvSpPr>
        <xdr:cNvPr id="145" name="円/楕円 144"/>
        <xdr:cNvSpPr/>
      </xdr:nvSpPr>
      <xdr:spPr>
        <a:xfrm>
          <a:off x="1968500" y="99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137832</xdr:rowOff>
    </xdr:from>
    <xdr:ext cx="599010" cy="259045"/>
    <xdr:sp macro="" textlink="">
      <xdr:nvSpPr>
        <xdr:cNvPr id="146" name="テキスト ボックス 145"/>
        <xdr:cNvSpPr txBox="1"/>
      </xdr:nvSpPr>
      <xdr:spPr>
        <a:xfrm>
          <a:off x="1719794" y="10081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106,821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79428</xdr:rowOff>
    </xdr:from>
    <xdr:to>
      <xdr:col>1</xdr:col>
      <xdr:colOff>485775</xdr:colOff>
      <xdr:row>59</xdr:row>
      <xdr:rowOff>9578</xdr:rowOff>
    </xdr:to>
    <xdr:sp macro="" textlink="">
      <xdr:nvSpPr>
        <xdr:cNvPr id="147" name="円/楕円 146"/>
        <xdr:cNvSpPr/>
      </xdr:nvSpPr>
      <xdr:spPr>
        <a:xfrm>
          <a:off x="1079500" y="1002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705</xdr:rowOff>
    </xdr:from>
    <xdr:ext cx="534377" cy="259045"/>
    <xdr:sp macro="" textlink="">
      <xdr:nvSpPr>
        <xdr:cNvPr id="148" name="テキスト ボックス 147"/>
        <xdr:cNvSpPr txBox="1"/>
      </xdr:nvSpPr>
      <xdr:spPr>
        <a:xfrm>
          <a:off x="863111" y="1011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59843</xdr:rowOff>
    </xdr:from>
    <xdr:to>
      <xdr:col>6</xdr:col>
      <xdr:colOff>511175</xdr:colOff>
      <xdr:row>78</xdr:row>
      <xdr:rowOff>37678</xdr:rowOff>
    </xdr:to>
    <xdr:cxnSp macro="">
      <xdr:nvCxnSpPr>
        <xdr:cNvPr id="180" name="直線コネクタ 179"/>
        <xdr:cNvCxnSpPr/>
      </xdr:nvCxnSpPr>
      <xdr:spPr>
        <a:xfrm flipV="1">
          <a:off x="3797300" y="13261493"/>
          <a:ext cx="838200" cy="14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37678</xdr:rowOff>
    </xdr:from>
    <xdr:to>
      <xdr:col>5</xdr:col>
      <xdr:colOff>358775</xdr:colOff>
      <xdr:row>78</xdr:row>
      <xdr:rowOff>72971</xdr:rowOff>
    </xdr:to>
    <xdr:cxnSp macro="">
      <xdr:nvCxnSpPr>
        <xdr:cNvPr id="183" name="直線コネクタ 182"/>
        <xdr:cNvCxnSpPr/>
      </xdr:nvCxnSpPr>
      <xdr:spPr>
        <a:xfrm flipV="1">
          <a:off x="2908300" y="13410778"/>
          <a:ext cx="889000" cy="3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130080</xdr:rowOff>
    </xdr:from>
    <xdr:to>
      <xdr:col>5</xdr:col>
      <xdr:colOff>409575</xdr:colOff>
      <xdr:row>75</xdr:row>
      <xdr:rowOff>60230</xdr:rowOff>
    </xdr:to>
    <xdr:sp macro="" textlink="">
      <xdr:nvSpPr>
        <xdr:cNvPr id="184" name="フローチャート : 判断 183"/>
        <xdr:cNvSpPr/>
      </xdr:nvSpPr>
      <xdr:spPr>
        <a:xfrm>
          <a:off x="3746500" y="12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76757</xdr:rowOff>
    </xdr:from>
    <xdr:ext cx="599010" cy="259045"/>
    <xdr:sp macro="" textlink="">
      <xdr:nvSpPr>
        <xdr:cNvPr id="185" name="テキスト ボックス 184"/>
        <xdr:cNvSpPr txBox="1"/>
      </xdr:nvSpPr>
      <xdr:spPr>
        <a:xfrm>
          <a:off x="3497794" y="1259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72971</xdr:rowOff>
    </xdr:from>
    <xdr:to>
      <xdr:col>4</xdr:col>
      <xdr:colOff>155575</xdr:colOff>
      <xdr:row>79</xdr:row>
      <xdr:rowOff>44134</xdr:rowOff>
    </xdr:to>
    <xdr:cxnSp macro="">
      <xdr:nvCxnSpPr>
        <xdr:cNvPr id="186" name="直線コネクタ 185"/>
        <xdr:cNvCxnSpPr/>
      </xdr:nvCxnSpPr>
      <xdr:spPr>
        <a:xfrm flipV="1">
          <a:off x="2019300" y="13446071"/>
          <a:ext cx="889000" cy="14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43960</xdr:rowOff>
    </xdr:from>
    <xdr:to>
      <xdr:col>2</xdr:col>
      <xdr:colOff>638175</xdr:colOff>
      <xdr:row>79</xdr:row>
      <xdr:rowOff>44134</xdr:rowOff>
    </xdr:to>
    <xdr:cxnSp macro="">
      <xdr:nvCxnSpPr>
        <xdr:cNvPr id="189" name="直線コネクタ 188"/>
        <xdr:cNvCxnSpPr/>
      </xdr:nvCxnSpPr>
      <xdr:spPr>
        <a:xfrm>
          <a:off x="1130300" y="13588510"/>
          <a:ext cx="8890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9043</xdr:rowOff>
    </xdr:from>
    <xdr:to>
      <xdr:col>6</xdr:col>
      <xdr:colOff>561975</xdr:colOff>
      <xdr:row>77</xdr:row>
      <xdr:rowOff>110643</xdr:rowOff>
    </xdr:to>
    <xdr:sp macro="" textlink="">
      <xdr:nvSpPr>
        <xdr:cNvPr id="199" name="円/楕円 198"/>
        <xdr:cNvSpPr/>
      </xdr:nvSpPr>
      <xdr:spPr>
        <a:xfrm>
          <a:off x="4584700" y="1321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158920</xdr:rowOff>
    </xdr:from>
    <xdr:ext cx="599010" cy="259045"/>
    <xdr:sp macro="" textlink="">
      <xdr:nvSpPr>
        <xdr:cNvPr id="200" name="民生費該当値テキスト"/>
        <xdr:cNvSpPr txBox="1"/>
      </xdr:nvSpPr>
      <xdr:spPr>
        <a:xfrm>
          <a:off x="4686300" y="1318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125,086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158328</xdr:rowOff>
    </xdr:from>
    <xdr:to>
      <xdr:col>5</xdr:col>
      <xdr:colOff>409575</xdr:colOff>
      <xdr:row>78</xdr:row>
      <xdr:rowOff>88478</xdr:rowOff>
    </xdr:to>
    <xdr:sp macro="" textlink="">
      <xdr:nvSpPr>
        <xdr:cNvPr id="201" name="円/楕円 200"/>
        <xdr:cNvSpPr/>
      </xdr:nvSpPr>
      <xdr:spPr>
        <a:xfrm>
          <a:off x="3746500" y="1335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79605</xdr:rowOff>
    </xdr:from>
    <xdr:ext cx="599010" cy="259045"/>
    <xdr:sp macro="" textlink="">
      <xdr:nvSpPr>
        <xdr:cNvPr id="202" name="テキスト ボックス 201"/>
        <xdr:cNvSpPr txBox="1"/>
      </xdr:nvSpPr>
      <xdr:spPr>
        <a:xfrm>
          <a:off x="3497794" y="1345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111,372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22171</xdr:rowOff>
    </xdr:from>
    <xdr:to>
      <xdr:col>4</xdr:col>
      <xdr:colOff>206375</xdr:colOff>
      <xdr:row>78</xdr:row>
      <xdr:rowOff>123771</xdr:rowOff>
    </xdr:to>
    <xdr:sp macro="" textlink="">
      <xdr:nvSpPr>
        <xdr:cNvPr id="203" name="円/楕円 202"/>
        <xdr:cNvSpPr/>
      </xdr:nvSpPr>
      <xdr:spPr>
        <a:xfrm>
          <a:off x="2857500" y="1339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114898</xdr:rowOff>
    </xdr:from>
    <xdr:ext cx="599010" cy="259045"/>
    <xdr:sp macro="" textlink="">
      <xdr:nvSpPr>
        <xdr:cNvPr id="204" name="テキスト ボックス 203"/>
        <xdr:cNvSpPr txBox="1"/>
      </xdr:nvSpPr>
      <xdr:spPr>
        <a:xfrm>
          <a:off x="2608794" y="1348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108,130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164784</xdr:rowOff>
    </xdr:from>
    <xdr:to>
      <xdr:col>3</xdr:col>
      <xdr:colOff>3175</xdr:colOff>
      <xdr:row>79</xdr:row>
      <xdr:rowOff>94934</xdr:rowOff>
    </xdr:to>
    <xdr:sp macro="" textlink="">
      <xdr:nvSpPr>
        <xdr:cNvPr id="205" name="円/楕円 204"/>
        <xdr:cNvSpPr/>
      </xdr:nvSpPr>
      <xdr:spPr>
        <a:xfrm>
          <a:off x="1968500" y="135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86061</xdr:rowOff>
    </xdr:from>
    <xdr:ext cx="534377" cy="259045"/>
    <xdr:sp macro="" textlink="">
      <xdr:nvSpPr>
        <xdr:cNvPr id="206" name="テキスト ボックス 205"/>
        <xdr:cNvSpPr txBox="1"/>
      </xdr:nvSpPr>
      <xdr:spPr>
        <a:xfrm>
          <a:off x="1752111" y="1363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95,029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164610</xdr:rowOff>
    </xdr:from>
    <xdr:to>
      <xdr:col>1</xdr:col>
      <xdr:colOff>485775</xdr:colOff>
      <xdr:row>79</xdr:row>
      <xdr:rowOff>94760</xdr:rowOff>
    </xdr:to>
    <xdr:sp macro="" textlink="">
      <xdr:nvSpPr>
        <xdr:cNvPr id="207" name="円/楕円 206"/>
        <xdr:cNvSpPr/>
      </xdr:nvSpPr>
      <xdr:spPr>
        <a:xfrm>
          <a:off x="1079500" y="1353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85887</xdr:rowOff>
    </xdr:from>
    <xdr:ext cx="534377" cy="259045"/>
    <xdr:sp macro="" textlink="">
      <xdr:nvSpPr>
        <xdr:cNvPr id="208" name="テキスト ボックス 207"/>
        <xdr:cNvSpPr txBox="1"/>
      </xdr:nvSpPr>
      <xdr:spPr>
        <a:xfrm>
          <a:off x="863111" y="1363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111779</xdr:rowOff>
    </xdr:from>
    <xdr:to>
      <xdr:col>6</xdr:col>
      <xdr:colOff>511175</xdr:colOff>
      <xdr:row>97</xdr:row>
      <xdr:rowOff>147016</xdr:rowOff>
    </xdr:to>
    <xdr:cxnSp macro="">
      <xdr:nvCxnSpPr>
        <xdr:cNvPr id="235" name="直線コネクタ 234"/>
        <xdr:cNvCxnSpPr/>
      </xdr:nvCxnSpPr>
      <xdr:spPr>
        <a:xfrm flipV="1">
          <a:off x="3797300" y="16742429"/>
          <a:ext cx="838200" cy="3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142224</xdr:rowOff>
    </xdr:from>
    <xdr:to>
      <xdr:col>5</xdr:col>
      <xdr:colOff>358775</xdr:colOff>
      <xdr:row>97</xdr:row>
      <xdr:rowOff>147016</xdr:rowOff>
    </xdr:to>
    <xdr:cxnSp macro="">
      <xdr:nvCxnSpPr>
        <xdr:cNvPr id="238" name="直線コネクタ 237"/>
        <xdr:cNvCxnSpPr/>
      </xdr:nvCxnSpPr>
      <xdr:spPr>
        <a:xfrm>
          <a:off x="2908300" y="16772874"/>
          <a:ext cx="889000" cy="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167653</xdr:rowOff>
    </xdr:from>
    <xdr:to>
      <xdr:col>5</xdr:col>
      <xdr:colOff>409575</xdr:colOff>
      <xdr:row>97</xdr:row>
      <xdr:rowOff>97803</xdr:rowOff>
    </xdr:to>
    <xdr:sp macro="" textlink="">
      <xdr:nvSpPr>
        <xdr:cNvPr id="239" name="フローチャート : 判断 238"/>
        <xdr:cNvSpPr/>
      </xdr:nvSpPr>
      <xdr:spPr>
        <a:xfrm>
          <a:off x="3746500" y="166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114330</xdr:rowOff>
    </xdr:from>
    <xdr:ext cx="534377" cy="259045"/>
    <xdr:sp macro="" textlink="">
      <xdr:nvSpPr>
        <xdr:cNvPr id="240" name="テキスト ボックス 239"/>
        <xdr:cNvSpPr txBox="1"/>
      </xdr:nvSpPr>
      <xdr:spPr>
        <a:xfrm>
          <a:off x="3530111" y="1640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133665</xdr:rowOff>
    </xdr:from>
    <xdr:to>
      <xdr:col>4</xdr:col>
      <xdr:colOff>155575</xdr:colOff>
      <xdr:row>97</xdr:row>
      <xdr:rowOff>142224</xdr:rowOff>
    </xdr:to>
    <xdr:cxnSp macro="">
      <xdr:nvCxnSpPr>
        <xdr:cNvPr id="241" name="直線コネクタ 240"/>
        <xdr:cNvCxnSpPr/>
      </xdr:nvCxnSpPr>
      <xdr:spPr>
        <a:xfrm>
          <a:off x="2019300" y="16764315"/>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112908</xdr:rowOff>
    </xdr:from>
    <xdr:to>
      <xdr:col>2</xdr:col>
      <xdr:colOff>638175</xdr:colOff>
      <xdr:row>97</xdr:row>
      <xdr:rowOff>133665</xdr:rowOff>
    </xdr:to>
    <xdr:cxnSp macro="">
      <xdr:nvCxnSpPr>
        <xdr:cNvPr id="244" name="直線コネクタ 243"/>
        <xdr:cNvCxnSpPr/>
      </xdr:nvCxnSpPr>
      <xdr:spPr>
        <a:xfrm>
          <a:off x="1130300" y="16743558"/>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8" name="テキスト ボックス 247"/>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60979</xdr:rowOff>
    </xdr:from>
    <xdr:to>
      <xdr:col>6</xdr:col>
      <xdr:colOff>561975</xdr:colOff>
      <xdr:row>97</xdr:row>
      <xdr:rowOff>162579</xdr:rowOff>
    </xdr:to>
    <xdr:sp macro="" textlink="">
      <xdr:nvSpPr>
        <xdr:cNvPr id="254" name="円/楕円 253"/>
        <xdr:cNvSpPr/>
      </xdr:nvSpPr>
      <xdr:spPr>
        <a:xfrm>
          <a:off x="4584700" y="166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147356</xdr:rowOff>
    </xdr:from>
    <xdr:ext cx="534377" cy="259045"/>
    <xdr:sp macro="" textlink="">
      <xdr:nvSpPr>
        <xdr:cNvPr id="255" name="衛生費該当値テキスト"/>
        <xdr:cNvSpPr txBox="1"/>
      </xdr:nvSpPr>
      <xdr:spPr>
        <a:xfrm>
          <a:off x="4686300" y="1660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43,607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96216</xdr:rowOff>
    </xdr:from>
    <xdr:to>
      <xdr:col>5</xdr:col>
      <xdr:colOff>409575</xdr:colOff>
      <xdr:row>98</xdr:row>
      <xdr:rowOff>26366</xdr:rowOff>
    </xdr:to>
    <xdr:sp macro="" textlink="">
      <xdr:nvSpPr>
        <xdr:cNvPr id="256" name="円/楕円 255"/>
        <xdr:cNvSpPr/>
      </xdr:nvSpPr>
      <xdr:spPr>
        <a:xfrm>
          <a:off x="3746500" y="167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17493</xdr:rowOff>
    </xdr:from>
    <xdr:ext cx="534377" cy="259045"/>
    <xdr:sp macro="" textlink="">
      <xdr:nvSpPr>
        <xdr:cNvPr id="257" name="テキスト ボックス 256"/>
        <xdr:cNvSpPr txBox="1"/>
      </xdr:nvSpPr>
      <xdr:spPr>
        <a:xfrm>
          <a:off x="3530111" y="168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35,900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91424</xdr:rowOff>
    </xdr:from>
    <xdr:to>
      <xdr:col>4</xdr:col>
      <xdr:colOff>206375</xdr:colOff>
      <xdr:row>98</xdr:row>
      <xdr:rowOff>21574</xdr:rowOff>
    </xdr:to>
    <xdr:sp macro="" textlink="">
      <xdr:nvSpPr>
        <xdr:cNvPr id="258" name="円/楕円 257"/>
        <xdr:cNvSpPr/>
      </xdr:nvSpPr>
      <xdr:spPr>
        <a:xfrm>
          <a:off x="2857500" y="1672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12701</xdr:rowOff>
    </xdr:from>
    <xdr:ext cx="534377" cy="259045"/>
    <xdr:sp macro="" textlink="">
      <xdr:nvSpPr>
        <xdr:cNvPr id="259" name="テキスト ボックス 258"/>
        <xdr:cNvSpPr txBox="1"/>
      </xdr:nvSpPr>
      <xdr:spPr>
        <a:xfrm>
          <a:off x="2641111" y="1681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82865</xdr:rowOff>
    </xdr:from>
    <xdr:to>
      <xdr:col>3</xdr:col>
      <xdr:colOff>3175</xdr:colOff>
      <xdr:row>98</xdr:row>
      <xdr:rowOff>13015</xdr:rowOff>
    </xdr:to>
    <xdr:sp macro="" textlink="">
      <xdr:nvSpPr>
        <xdr:cNvPr id="260" name="円/楕円 259"/>
        <xdr:cNvSpPr/>
      </xdr:nvSpPr>
      <xdr:spPr>
        <a:xfrm>
          <a:off x="1968500" y="1671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4142</xdr:rowOff>
    </xdr:from>
    <xdr:ext cx="534377" cy="259045"/>
    <xdr:sp macro="" textlink="">
      <xdr:nvSpPr>
        <xdr:cNvPr id="261" name="テキスト ボックス 260"/>
        <xdr:cNvSpPr txBox="1"/>
      </xdr:nvSpPr>
      <xdr:spPr>
        <a:xfrm>
          <a:off x="1752111" y="1680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62108</xdr:rowOff>
    </xdr:from>
    <xdr:to>
      <xdr:col>1</xdr:col>
      <xdr:colOff>485775</xdr:colOff>
      <xdr:row>97</xdr:row>
      <xdr:rowOff>163708</xdr:rowOff>
    </xdr:to>
    <xdr:sp macro="" textlink="">
      <xdr:nvSpPr>
        <xdr:cNvPr id="262" name="円/楕円 261"/>
        <xdr:cNvSpPr/>
      </xdr:nvSpPr>
      <xdr:spPr>
        <a:xfrm>
          <a:off x="1079500" y="1669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154835</xdr:rowOff>
    </xdr:from>
    <xdr:ext cx="534377" cy="259045"/>
    <xdr:sp macro="" textlink="">
      <xdr:nvSpPr>
        <xdr:cNvPr id="263" name="テキスト ボックス 262"/>
        <xdr:cNvSpPr txBox="1"/>
      </xdr:nvSpPr>
      <xdr:spPr>
        <a:xfrm>
          <a:off x="863111" y="167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68859</xdr:rowOff>
    </xdr:from>
    <xdr:to>
      <xdr:col>14</xdr:col>
      <xdr:colOff>79375</xdr:colOff>
      <xdr:row>38</xdr:row>
      <xdr:rowOff>170459</xdr:rowOff>
    </xdr:to>
    <xdr:sp macro="" textlink="">
      <xdr:nvSpPr>
        <xdr:cNvPr id="296" name="フローチャート : 判断 295"/>
        <xdr:cNvSpPr/>
      </xdr:nvSpPr>
      <xdr:spPr>
        <a:xfrm>
          <a:off x="9588500" y="658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15536</xdr:rowOff>
    </xdr:from>
    <xdr:ext cx="469744" cy="259045"/>
    <xdr:sp macro="" textlink="">
      <xdr:nvSpPr>
        <xdr:cNvPr id="297" name="テキスト ボックス 296"/>
        <xdr:cNvSpPr txBox="1"/>
      </xdr:nvSpPr>
      <xdr:spPr>
        <a:xfrm>
          <a:off x="9404427" y="635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122936</xdr:rowOff>
    </xdr:from>
    <xdr:to>
      <xdr:col>12</xdr:col>
      <xdr:colOff>511175</xdr:colOff>
      <xdr:row>39</xdr:row>
      <xdr:rowOff>44450</xdr:rowOff>
    </xdr:to>
    <xdr:cxnSp macro="">
      <xdr:nvCxnSpPr>
        <xdr:cNvPr id="298" name="直線コネクタ 297"/>
        <xdr:cNvCxnSpPr/>
      </xdr:nvCxnSpPr>
      <xdr:spPr>
        <a:xfrm>
          <a:off x="7861300" y="6466586"/>
          <a:ext cx="889000" cy="26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74320</xdr:rowOff>
    </xdr:from>
    <xdr:to>
      <xdr:col>11</xdr:col>
      <xdr:colOff>307975</xdr:colOff>
      <xdr:row>37</xdr:row>
      <xdr:rowOff>122936</xdr:rowOff>
    </xdr:to>
    <xdr:cxnSp macro="">
      <xdr:nvCxnSpPr>
        <xdr:cNvPr id="301" name="直線コネクタ 300"/>
        <xdr:cNvCxnSpPr/>
      </xdr:nvCxnSpPr>
      <xdr:spPr>
        <a:xfrm>
          <a:off x="6972300" y="6417970"/>
          <a:ext cx="8890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33266</xdr:rowOff>
    </xdr:from>
    <xdr:ext cx="469744" cy="259045"/>
    <xdr:sp macro="" textlink="">
      <xdr:nvSpPr>
        <xdr:cNvPr id="303" name="テキスト ボックス 302"/>
        <xdr:cNvSpPr txBox="1"/>
      </xdr:nvSpPr>
      <xdr:spPr>
        <a:xfrm>
          <a:off x="7626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12844</xdr:rowOff>
    </xdr:from>
    <xdr:ext cx="469744" cy="259045"/>
    <xdr:sp macro="" textlink="">
      <xdr:nvSpPr>
        <xdr:cNvPr id="305" name="テキスト ボックス 304"/>
        <xdr:cNvSpPr txBox="1"/>
      </xdr:nvSpPr>
      <xdr:spPr>
        <a:xfrm>
          <a:off x="6737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72136</xdr:rowOff>
    </xdr:from>
    <xdr:to>
      <xdr:col>11</xdr:col>
      <xdr:colOff>358775</xdr:colOff>
      <xdr:row>38</xdr:row>
      <xdr:rowOff>2286</xdr:rowOff>
    </xdr:to>
    <xdr:sp macro="" textlink="">
      <xdr:nvSpPr>
        <xdr:cNvPr id="317" name="円/楕円 316"/>
        <xdr:cNvSpPr/>
      </xdr:nvSpPr>
      <xdr:spPr>
        <a:xfrm>
          <a:off x="7810500" y="64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18813</xdr:rowOff>
    </xdr:from>
    <xdr:ext cx="469744" cy="259045"/>
    <xdr:sp macro="" textlink="">
      <xdr:nvSpPr>
        <xdr:cNvPr id="318" name="テキスト ボックス 317"/>
        <xdr:cNvSpPr txBox="1"/>
      </xdr:nvSpPr>
      <xdr:spPr>
        <a:xfrm>
          <a:off x="7626427" y="619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23520</xdr:rowOff>
    </xdr:from>
    <xdr:to>
      <xdr:col>10</xdr:col>
      <xdr:colOff>155575</xdr:colOff>
      <xdr:row>37</xdr:row>
      <xdr:rowOff>125120</xdr:rowOff>
    </xdr:to>
    <xdr:sp macro="" textlink="">
      <xdr:nvSpPr>
        <xdr:cNvPr id="319" name="円/楕円 318"/>
        <xdr:cNvSpPr/>
      </xdr:nvSpPr>
      <xdr:spPr>
        <a:xfrm>
          <a:off x="69215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141647</xdr:rowOff>
    </xdr:from>
    <xdr:ext cx="469744" cy="259045"/>
    <xdr:sp macro="" textlink="">
      <xdr:nvSpPr>
        <xdr:cNvPr id="320" name="テキスト ボックス 319"/>
        <xdr:cNvSpPr txBox="1"/>
      </xdr:nvSpPr>
      <xdr:spPr>
        <a:xfrm>
          <a:off x="6737427" y="61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79304</xdr:rowOff>
    </xdr:from>
    <xdr:to>
      <xdr:col>15</xdr:col>
      <xdr:colOff>180975</xdr:colOff>
      <xdr:row>57</xdr:row>
      <xdr:rowOff>85002</xdr:rowOff>
    </xdr:to>
    <xdr:cxnSp macro="">
      <xdr:nvCxnSpPr>
        <xdr:cNvPr id="345" name="直線コネクタ 344"/>
        <xdr:cNvCxnSpPr/>
      </xdr:nvCxnSpPr>
      <xdr:spPr>
        <a:xfrm flipV="1">
          <a:off x="9639300" y="9851954"/>
          <a:ext cx="838200" cy="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65982</xdr:rowOff>
    </xdr:from>
    <xdr:to>
      <xdr:col>14</xdr:col>
      <xdr:colOff>28575</xdr:colOff>
      <xdr:row>57</xdr:row>
      <xdr:rowOff>85002</xdr:rowOff>
    </xdr:to>
    <xdr:cxnSp macro="">
      <xdr:nvCxnSpPr>
        <xdr:cNvPr id="348" name="直線コネクタ 347"/>
        <xdr:cNvCxnSpPr/>
      </xdr:nvCxnSpPr>
      <xdr:spPr>
        <a:xfrm>
          <a:off x="8750300" y="9838632"/>
          <a:ext cx="889000" cy="1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41786</xdr:rowOff>
    </xdr:from>
    <xdr:to>
      <xdr:col>14</xdr:col>
      <xdr:colOff>79375</xdr:colOff>
      <xdr:row>56</xdr:row>
      <xdr:rowOff>143386</xdr:rowOff>
    </xdr:to>
    <xdr:sp macro="" textlink="">
      <xdr:nvSpPr>
        <xdr:cNvPr id="349" name="フローチャート : 判断 348"/>
        <xdr:cNvSpPr/>
      </xdr:nvSpPr>
      <xdr:spPr>
        <a:xfrm>
          <a:off x="9588500" y="964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159913</xdr:rowOff>
    </xdr:from>
    <xdr:ext cx="534377" cy="259045"/>
    <xdr:sp macro="" textlink="">
      <xdr:nvSpPr>
        <xdr:cNvPr id="350" name="テキスト ボックス 349"/>
        <xdr:cNvSpPr txBox="1"/>
      </xdr:nvSpPr>
      <xdr:spPr>
        <a:xfrm>
          <a:off x="9372111" y="941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65982</xdr:rowOff>
    </xdr:from>
    <xdr:to>
      <xdr:col>12</xdr:col>
      <xdr:colOff>511175</xdr:colOff>
      <xdr:row>57</xdr:row>
      <xdr:rowOff>94740</xdr:rowOff>
    </xdr:to>
    <xdr:cxnSp macro="">
      <xdr:nvCxnSpPr>
        <xdr:cNvPr id="351" name="直線コネクタ 350"/>
        <xdr:cNvCxnSpPr/>
      </xdr:nvCxnSpPr>
      <xdr:spPr>
        <a:xfrm flipV="1">
          <a:off x="7861300" y="9838632"/>
          <a:ext cx="8890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94740</xdr:rowOff>
    </xdr:from>
    <xdr:to>
      <xdr:col>11</xdr:col>
      <xdr:colOff>307975</xdr:colOff>
      <xdr:row>57</xdr:row>
      <xdr:rowOff>103701</xdr:rowOff>
    </xdr:to>
    <xdr:cxnSp macro="">
      <xdr:nvCxnSpPr>
        <xdr:cNvPr id="354" name="直線コネクタ 353"/>
        <xdr:cNvCxnSpPr/>
      </xdr:nvCxnSpPr>
      <xdr:spPr>
        <a:xfrm flipV="1">
          <a:off x="6972300" y="9867390"/>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28504</xdr:rowOff>
    </xdr:from>
    <xdr:to>
      <xdr:col>15</xdr:col>
      <xdr:colOff>231775</xdr:colOff>
      <xdr:row>57</xdr:row>
      <xdr:rowOff>130104</xdr:rowOff>
    </xdr:to>
    <xdr:sp macro="" textlink="">
      <xdr:nvSpPr>
        <xdr:cNvPr id="364" name="円/楕円 363"/>
        <xdr:cNvSpPr/>
      </xdr:nvSpPr>
      <xdr:spPr>
        <a:xfrm>
          <a:off x="10426700" y="980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114881</xdr:rowOff>
    </xdr:from>
    <xdr:ext cx="534377" cy="259045"/>
    <xdr:sp macro="" textlink="">
      <xdr:nvSpPr>
        <xdr:cNvPr id="365" name="農林水産業費該当値テキスト"/>
        <xdr:cNvSpPr txBox="1"/>
      </xdr:nvSpPr>
      <xdr:spPr>
        <a:xfrm>
          <a:off x="10528300" y="971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20,568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34202</xdr:rowOff>
    </xdr:from>
    <xdr:to>
      <xdr:col>14</xdr:col>
      <xdr:colOff>79375</xdr:colOff>
      <xdr:row>57</xdr:row>
      <xdr:rowOff>135802</xdr:rowOff>
    </xdr:to>
    <xdr:sp macro="" textlink="">
      <xdr:nvSpPr>
        <xdr:cNvPr id="366" name="円/楕円 365"/>
        <xdr:cNvSpPr/>
      </xdr:nvSpPr>
      <xdr:spPr>
        <a:xfrm>
          <a:off x="9588500" y="98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126929</xdr:rowOff>
    </xdr:from>
    <xdr:ext cx="534377" cy="259045"/>
    <xdr:sp macro="" textlink="">
      <xdr:nvSpPr>
        <xdr:cNvPr id="367" name="テキスト ボックス 366"/>
        <xdr:cNvSpPr txBox="1"/>
      </xdr:nvSpPr>
      <xdr:spPr>
        <a:xfrm>
          <a:off x="9372111" y="989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15182</xdr:rowOff>
    </xdr:from>
    <xdr:to>
      <xdr:col>12</xdr:col>
      <xdr:colOff>561975</xdr:colOff>
      <xdr:row>57</xdr:row>
      <xdr:rowOff>116782</xdr:rowOff>
    </xdr:to>
    <xdr:sp macro="" textlink="">
      <xdr:nvSpPr>
        <xdr:cNvPr id="368" name="円/楕円 367"/>
        <xdr:cNvSpPr/>
      </xdr:nvSpPr>
      <xdr:spPr>
        <a:xfrm>
          <a:off x="8699500" y="97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107909</xdr:rowOff>
    </xdr:from>
    <xdr:ext cx="534377" cy="259045"/>
    <xdr:sp macro="" textlink="">
      <xdr:nvSpPr>
        <xdr:cNvPr id="369" name="テキスト ボックス 368"/>
        <xdr:cNvSpPr txBox="1"/>
      </xdr:nvSpPr>
      <xdr:spPr>
        <a:xfrm>
          <a:off x="8483111" y="988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43940</xdr:rowOff>
    </xdr:from>
    <xdr:to>
      <xdr:col>11</xdr:col>
      <xdr:colOff>358775</xdr:colOff>
      <xdr:row>57</xdr:row>
      <xdr:rowOff>145540</xdr:rowOff>
    </xdr:to>
    <xdr:sp macro="" textlink="">
      <xdr:nvSpPr>
        <xdr:cNvPr id="370" name="円/楕円 369"/>
        <xdr:cNvSpPr/>
      </xdr:nvSpPr>
      <xdr:spPr>
        <a:xfrm>
          <a:off x="7810500" y="9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136667</xdr:rowOff>
    </xdr:from>
    <xdr:ext cx="534377" cy="259045"/>
    <xdr:sp macro="" textlink="">
      <xdr:nvSpPr>
        <xdr:cNvPr id="371" name="テキスト ボックス 370"/>
        <xdr:cNvSpPr txBox="1"/>
      </xdr:nvSpPr>
      <xdr:spPr>
        <a:xfrm>
          <a:off x="7594111" y="990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52901</xdr:rowOff>
    </xdr:from>
    <xdr:to>
      <xdr:col>10</xdr:col>
      <xdr:colOff>155575</xdr:colOff>
      <xdr:row>57</xdr:row>
      <xdr:rowOff>154501</xdr:rowOff>
    </xdr:to>
    <xdr:sp macro="" textlink="">
      <xdr:nvSpPr>
        <xdr:cNvPr id="372" name="円/楕円 371"/>
        <xdr:cNvSpPr/>
      </xdr:nvSpPr>
      <xdr:spPr>
        <a:xfrm>
          <a:off x="6921500" y="982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145628</xdr:rowOff>
    </xdr:from>
    <xdr:ext cx="534377" cy="259045"/>
    <xdr:sp macro="" textlink="">
      <xdr:nvSpPr>
        <xdr:cNvPr id="373" name="テキスト ボックス 372"/>
        <xdr:cNvSpPr txBox="1"/>
      </xdr:nvSpPr>
      <xdr:spPr>
        <a:xfrm>
          <a:off x="6705111" y="991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114570</xdr:rowOff>
    </xdr:from>
    <xdr:to>
      <xdr:col>15</xdr:col>
      <xdr:colOff>180975</xdr:colOff>
      <xdr:row>79</xdr:row>
      <xdr:rowOff>18019</xdr:rowOff>
    </xdr:to>
    <xdr:cxnSp macro="">
      <xdr:nvCxnSpPr>
        <xdr:cNvPr id="404" name="直線コネクタ 403"/>
        <xdr:cNvCxnSpPr/>
      </xdr:nvCxnSpPr>
      <xdr:spPr>
        <a:xfrm>
          <a:off x="9639300" y="13487670"/>
          <a:ext cx="838200" cy="7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114570</xdr:rowOff>
    </xdr:from>
    <xdr:to>
      <xdr:col>14</xdr:col>
      <xdr:colOff>28575</xdr:colOff>
      <xdr:row>79</xdr:row>
      <xdr:rowOff>8860</xdr:rowOff>
    </xdr:to>
    <xdr:cxnSp macro="">
      <xdr:nvCxnSpPr>
        <xdr:cNvPr id="407" name="直線コネクタ 406"/>
        <xdr:cNvCxnSpPr/>
      </xdr:nvCxnSpPr>
      <xdr:spPr>
        <a:xfrm flipV="1">
          <a:off x="8750300" y="13487670"/>
          <a:ext cx="889000" cy="6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72458</xdr:rowOff>
    </xdr:from>
    <xdr:to>
      <xdr:col>14</xdr:col>
      <xdr:colOff>79375</xdr:colOff>
      <xdr:row>78</xdr:row>
      <xdr:rowOff>2608</xdr:rowOff>
    </xdr:to>
    <xdr:sp macro="" textlink="">
      <xdr:nvSpPr>
        <xdr:cNvPr id="408" name="フローチャート : 判断 407"/>
        <xdr:cNvSpPr/>
      </xdr:nvSpPr>
      <xdr:spPr>
        <a:xfrm>
          <a:off x="9588500" y="1327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19135</xdr:rowOff>
    </xdr:from>
    <xdr:ext cx="534377" cy="259045"/>
    <xdr:sp macro="" textlink="">
      <xdr:nvSpPr>
        <xdr:cNvPr id="409" name="テキスト ボックス 408"/>
        <xdr:cNvSpPr txBox="1"/>
      </xdr:nvSpPr>
      <xdr:spPr>
        <a:xfrm>
          <a:off x="9372111" y="1304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6083</xdr:rowOff>
    </xdr:from>
    <xdr:to>
      <xdr:col>12</xdr:col>
      <xdr:colOff>511175</xdr:colOff>
      <xdr:row>79</xdr:row>
      <xdr:rowOff>8860</xdr:rowOff>
    </xdr:to>
    <xdr:cxnSp macro="">
      <xdr:nvCxnSpPr>
        <xdr:cNvPr id="410" name="直線コネクタ 409"/>
        <xdr:cNvCxnSpPr/>
      </xdr:nvCxnSpPr>
      <xdr:spPr>
        <a:xfrm>
          <a:off x="7861300" y="13550633"/>
          <a:ext cx="8890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6083</xdr:rowOff>
    </xdr:from>
    <xdr:to>
      <xdr:col>11</xdr:col>
      <xdr:colOff>307975</xdr:colOff>
      <xdr:row>79</xdr:row>
      <xdr:rowOff>28797</xdr:rowOff>
    </xdr:to>
    <xdr:cxnSp macro="">
      <xdr:nvCxnSpPr>
        <xdr:cNvPr id="413" name="直線コネクタ 412"/>
        <xdr:cNvCxnSpPr/>
      </xdr:nvCxnSpPr>
      <xdr:spPr>
        <a:xfrm flipV="1">
          <a:off x="6972300" y="13550633"/>
          <a:ext cx="889000" cy="2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138669</xdr:rowOff>
    </xdr:from>
    <xdr:to>
      <xdr:col>15</xdr:col>
      <xdr:colOff>231775</xdr:colOff>
      <xdr:row>79</xdr:row>
      <xdr:rowOff>68819</xdr:rowOff>
    </xdr:to>
    <xdr:sp macro="" textlink="">
      <xdr:nvSpPr>
        <xdr:cNvPr id="423" name="円/楕円 422"/>
        <xdr:cNvSpPr/>
      </xdr:nvSpPr>
      <xdr:spPr>
        <a:xfrm>
          <a:off x="10426700" y="1351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53596</xdr:rowOff>
    </xdr:from>
    <xdr:ext cx="469744" cy="259045"/>
    <xdr:sp macro="" textlink="">
      <xdr:nvSpPr>
        <xdr:cNvPr id="424" name="商工費該当値テキスト"/>
        <xdr:cNvSpPr txBox="1"/>
      </xdr:nvSpPr>
      <xdr:spPr>
        <a:xfrm>
          <a:off x="10528300" y="1342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63770</xdr:rowOff>
    </xdr:from>
    <xdr:to>
      <xdr:col>14</xdr:col>
      <xdr:colOff>79375</xdr:colOff>
      <xdr:row>78</xdr:row>
      <xdr:rowOff>165370</xdr:rowOff>
    </xdr:to>
    <xdr:sp macro="" textlink="">
      <xdr:nvSpPr>
        <xdr:cNvPr id="425" name="円/楕円 424"/>
        <xdr:cNvSpPr/>
      </xdr:nvSpPr>
      <xdr:spPr>
        <a:xfrm>
          <a:off x="9588500" y="134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156497</xdr:rowOff>
    </xdr:from>
    <xdr:ext cx="469744" cy="259045"/>
    <xdr:sp macro="" textlink="">
      <xdr:nvSpPr>
        <xdr:cNvPr id="426" name="テキスト ボックス 425"/>
        <xdr:cNvSpPr txBox="1"/>
      </xdr:nvSpPr>
      <xdr:spPr>
        <a:xfrm>
          <a:off x="9404427" y="1352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129510</xdr:rowOff>
    </xdr:from>
    <xdr:to>
      <xdr:col>12</xdr:col>
      <xdr:colOff>561975</xdr:colOff>
      <xdr:row>79</xdr:row>
      <xdr:rowOff>59660</xdr:rowOff>
    </xdr:to>
    <xdr:sp macro="" textlink="">
      <xdr:nvSpPr>
        <xdr:cNvPr id="427" name="円/楕円 426"/>
        <xdr:cNvSpPr/>
      </xdr:nvSpPr>
      <xdr:spPr>
        <a:xfrm>
          <a:off x="8699500" y="1350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50787</xdr:rowOff>
    </xdr:from>
    <xdr:ext cx="469744" cy="259045"/>
    <xdr:sp macro="" textlink="">
      <xdr:nvSpPr>
        <xdr:cNvPr id="428" name="テキスト ボックス 427"/>
        <xdr:cNvSpPr txBox="1"/>
      </xdr:nvSpPr>
      <xdr:spPr>
        <a:xfrm>
          <a:off x="8515427" y="1359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126733</xdr:rowOff>
    </xdr:from>
    <xdr:to>
      <xdr:col>11</xdr:col>
      <xdr:colOff>358775</xdr:colOff>
      <xdr:row>79</xdr:row>
      <xdr:rowOff>56883</xdr:rowOff>
    </xdr:to>
    <xdr:sp macro="" textlink="">
      <xdr:nvSpPr>
        <xdr:cNvPr id="429" name="円/楕円 428"/>
        <xdr:cNvSpPr/>
      </xdr:nvSpPr>
      <xdr:spPr>
        <a:xfrm>
          <a:off x="7810500" y="1349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48010</xdr:rowOff>
    </xdr:from>
    <xdr:ext cx="469744" cy="259045"/>
    <xdr:sp macro="" textlink="">
      <xdr:nvSpPr>
        <xdr:cNvPr id="430" name="テキスト ボックス 429"/>
        <xdr:cNvSpPr txBox="1"/>
      </xdr:nvSpPr>
      <xdr:spPr>
        <a:xfrm>
          <a:off x="7626427" y="1359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149447</xdr:rowOff>
    </xdr:from>
    <xdr:to>
      <xdr:col>10</xdr:col>
      <xdr:colOff>155575</xdr:colOff>
      <xdr:row>79</xdr:row>
      <xdr:rowOff>79597</xdr:rowOff>
    </xdr:to>
    <xdr:sp macro="" textlink="">
      <xdr:nvSpPr>
        <xdr:cNvPr id="431" name="円/楕円 430"/>
        <xdr:cNvSpPr/>
      </xdr:nvSpPr>
      <xdr:spPr>
        <a:xfrm>
          <a:off x="6921500" y="1352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70724</xdr:rowOff>
    </xdr:from>
    <xdr:ext cx="469744" cy="259045"/>
    <xdr:sp macro="" textlink="">
      <xdr:nvSpPr>
        <xdr:cNvPr id="432" name="テキスト ボックス 431"/>
        <xdr:cNvSpPr txBox="1"/>
      </xdr:nvSpPr>
      <xdr:spPr>
        <a:xfrm>
          <a:off x="6737427" y="1361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140746</xdr:rowOff>
    </xdr:from>
    <xdr:to>
      <xdr:col>15</xdr:col>
      <xdr:colOff>180975</xdr:colOff>
      <xdr:row>97</xdr:row>
      <xdr:rowOff>143005</xdr:rowOff>
    </xdr:to>
    <xdr:cxnSp macro="">
      <xdr:nvCxnSpPr>
        <xdr:cNvPr id="459" name="直線コネクタ 458"/>
        <xdr:cNvCxnSpPr/>
      </xdr:nvCxnSpPr>
      <xdr:spPr>
        <a:xfrm>
          <a:off x="9639300" y="16771396"/>
          <a:ext cx="838200" cy="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140746</xdr:rowOff>
    </xdr:from>
    <xdr:to>
      <xdr:col>14</xdr:col>
      <xdr:colOff>28575</xdr:colOff>
      <xdr:row>98</xdr:row>
      <xdr:rowOff>18076</xdr:rowOff>
    </xdr:to>
    <xdr:cxnSp macro="">
      <xdr:nvCxnSpPr>
        <xdr:cNvPr id="462" name="直線コネクタ 461"/>
        <xdr:cNvCxnSpPr/>
      </xdr:nvCxnSpPr>
      <xdr:spPr>
        <a:xfrm flipV="1">
          <a:off x="8750300" y="16771396"/>
          <a:ext cx="889000" cy="4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21197</xdr:rowOff>
    </xdr:from>
    <xdr:to>
      <xdr:col>14</xdr:col>
      <xdr:colOff>79375</xdr:colOff>
      <xdr:row>96</xdr:row>
      <xdr:rowOff>122797</xdr:rowOff>
    </xdr:to>
    <xdr:sp macro="" textlink="">
      <xdr:nvSpPr>
        <xdr:cNvPr id="463" name="フローチャート : 判断 462"/>
        <xdr:cNvSpPr/>
      </xdr:nvSpPr>
      <xdr:spPr>
        <a:xfrm>
          <a:off x="9588500" y="164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139324</xdr:rowOff>
    </xdr:from>
    <xdr:ext cx="534377" cy="259045"/>
    <xdr:sp macro="" textlink="">
      <xdr:nvSpPr>
        <xdr:cNvPr id="464" name="テキスト ボックス 463"/>
        <xdr:cNvSpPr txBox="1"/>
      </xdr:nvSpPr>
      <xdr:spPr>
        <a:xfrm>
          <a:off x="9372111" y="162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86038</xdr:rowOff>
    </xdr:from>
    <xdr:to>
      <xdr:col>12</xdr:col>
      <xdr:colOff>511175</xdr:colOff>
      <xdr:row>98</xdr:row>
      <xdr:rowOff>18076</xdr:rowOff>
    </xdr:to>
    <xdr:cxnSp macro="">
      <xdr:nvCxnSpPr>
        <xdr:cNvPr id="465" name="直線コネクタ 464"/>
        <xdr:cNvCxnSpPr/>
      </xdr:nvCxnSpPr>
      <xdr:spPr>
        <a:xfrm>
          <a:off x="7861300" y="16716688"/>
          <a:ext cx="889000" cy="10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37067</xdr:rowOff>
    </xdr:from>
    <xdr:ext cx="534377" cy="259045"/>
    <xdr:sp macro="" textlink="">
      <xdr:nvSpPr>
        <xdr:cNvPr id="467" name="テキスト ボックス 466"/>
        <xdr:cNvSpPr txBox="1"/>
      </xdr:nvSpPr>
      <xdr:spPr>
        <a:xfrm>
          <a:off x="8483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86038</xdr:rowOff>
    </xdr:from>
    <xdr:to>
      <xdr:col>11</xdr:col>
      <xdr:colOff>307975</xdr:colOff>
      <xdr:row>98</xdr:row>
      <xdr:rowOff>65689</xdr:rowOff>
    </xdr:to>
    <xdr:cxnSp macro="">
      <xdr:nvCxnSpPr>
        <xdr:cNvPr id="468" name="直線コネクタ 467"/>
        <xdr:cNvCxnSpPr/>
      </xdr:nvCxnSpPr>
      <xdr:spPr>
        <a:xfrm flipV="1">
          <a:off x="6972300" y="16716688"/>
          <a:ext cx="889000" cy="15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32866</xdr:rowOff>
    </xdr:from>
    <xdr:ext cx="534377" cy="259045"/>
    <xdr:sp macro="" textlink="">
      <xdr:nvSpPr>
        <xdr:cNvPr id="470" name="テキスト ボックス 469"/>
        <xdr:cNvSpPr txBox="1"/>
      </xdr:nvSpPr>
      <xdr:spPr>
        <a:xfrm>
          <a:off x="7594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92205</xdr:rowOff>
    </xdr:from>
    <xdr:to>
      <xdr:col>15</xdr:col>
      <xdr:colOff>231775</xdr:colOff>
      <xdr:row>98</xdr:row>
      <xdr:rowOff>22355</xdr:rowOff>
    </xdr:to>
    <xdr:sp macro="" textlink="">
      <xdr:nvSpPr>
        <xdr:cNvPr id="478" name="円/楕円 477"/>
        <xdr:cNvSpPr/>
      </xdr:nvSpPr>
      <xdr:spPr>
        <a:xfrm>
          <a:off x="10426700" y="1672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7132</xdr:rowOff>
    </xdr:from>
    <xdr:ext cx="534377" cy="259045"/>
    <xdr:sp macro="" textlink="">
      <xdr:nvSpPr>
        <xdr:cNvPr id="479" name="土木費該当値テキスト"/>
        <xdr:cNvSpPr txBox="1"/>
      </xdr:nvSpPr>
      <xdr:spPr>
        <a:xfrm>
          <a:off x="10528300" y="166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36,777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89946</xdr:rowOff>
    </xdr:from>
    <xdr:to>
      <xdr:col>14</xdr:col>
      <xdr:colOff>79375</xdr:colOff>
      <xdr:row>98</xdr:row>
      <xdr:rowOff>20096</xdr:rowOff>
    </xdr:to>
    <xdr:sp macro="" textlink="">
      <xdr:nvSpPr>
        <xdr:cNvPr id="480" name="円/楕円 479"/>
        <xdr:cNvSpPr/>
      </xdr:nvSpPr>
      <xdr:spPr>
        <a:xfrm>
          <a:off x="9588500" y="1672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11223</xdr:rowOff>
    </xdr:from>
    <xdr:ext cx="534377" cy="259045"/>
    <xdr:sp macro="" textlink="">
      <xdr:nvSpPr>
        <xdr:cNvPr id="481" name="テキスト ボックス 480"/>
        <xdr:cNvSpPr txBox="1"/>
      </xdr:nvSpPr>
      <xdr:spPr>
        <a:xfrm>
          <a:off x="9372111" y="1681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138726</xdr:rowOff>
    </xdr:from>
    <xdr:to>
      <xdr:col>12</xdr:col>
      <xdr:colOff>561975</xdr:colOff>
      <xdr:row>98</xdr:row>
      <xdr:rowOff>68876</xdr:rowOff>
    </xdr:to>
    <xdr:sp macro="" textlink="">
      <xdr:nvSpPr>
        <xdr:cNvPr id="482" name="円/楕円 481"/>
        <xdr:cNvSpPr/>
      </xdr:nvSpPr>
      <xdr:spPr>
        <a:xfrm>
          <a:off x="8699500" y="1676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60003</xdr:rowOff>
    </xdr:from>
    <xdr:ext cx="534377" cy="259045"/>
    <xdr:sp macro="" textlink="">
      <xdr:nvSpPr>
        <xdr:cNvPr id="483" name="テキスト ボックス 482"/>
        <xdr:cNvSpPr txBox="1"/>
      </xdr:nvSpPr>
      <xdr:spPr>
        <a:xfrm>
          <a:off x="8483111" y="1686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26,602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35238</xdr:rowOff>
    </xdr:from>
    <xdr:to>
      <xdr:col>11</xdr:col>
      <xdr:colOff>358775</xdr:colOff>
      <xdr:row>97</xdr:row>
      <xdr:rowOff>136838</xdr:rowOff>
    </xdr:to>
    <xdr:sp macro="" textlink="">
      <xdr:nvSpPr>
        <xdr:cNvPr id="484" name="円/楕円 483"/>
        <xdr:cNvSpPr/>
      </xdr:nvSpPr>
      <xdr:spPr>
        <a:xfrm>
          <a:off x="7810500" y="166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127965</xdr:rowOff>
    </xdr:from>
    <xdr:ext cx="534377" cy="259045"/>
    <xdr:sp macro="" textlink="">
      <xdr:nvSpPr>
        <xdr:cNvPr id="485" name="テキスト ボックス 484"/>
        <xdr:cNvSpPr txBox="1"/>
      </xdr:nvSpPr>
      <xdr:spPr>
        <a:xfrm>
          <a:off x="7594111" y="1675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14889</xdr:rowOff>
    </xdr:from>
    <xdr:to>
      <xdr:col>10</xdr:col>
      <xdr:colOff>155575</xdr:colOff>
      <xdr:row>98</xdr:row>
      <xdr:rowOff>116489</xdr:rowOff>
    </xdr:to>
    <xdr:sp macro="" textlink="">
      <xdr:nvSpPr>
        <xdr:cNvPr id="486" name="円/楕円 485"/>
        <xdr:cNvSpPr/>
      </xdr:nvSpPr>
      <xdr:spPr>
        <a:xfrm>
          <a:off x="6921500" y="1681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107616</xdr:rowOff>
    </xdr:from>
    <xdr:ext cx="534377" cy="259045"/>
    <xdr:sp macro="" textlink="">
      <xdr:nvSpPr>
        <xdr:cNvPr id="487" name="テキスト ボックス 486"/>
        <xdr:cNvSpPr txBox="1"/>
      </xdr:nvSpPr>
      <xdr:spPr>
        <a:xfrm>
          <a:off x="6705111" y="169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138877</xdr:rowOff>
    </xdr:from>
    <xdr:to>
      <xdr:col>23</xdr:col>
      <xdr:colOff>517525</xdr:colOff>
      <xdr:row>38</xdr:row>
      <xdr:rowOff>74937</xdr:rowOff>
    </xdr:to>
    <xdr:cxnSp macro="">
      <xdr:nvCxnSpPr>
        <xdr:cNvPr id="515" name="直線コネクタ 514"/>
        <xdr:cNvCxnSpPr/>
      </xdr:nvCxnSpPr>
      <xdr:spPr>
        <a:xfrm flipV="1">
          <a:off x="15481300" y="6311077"/>
          <a:ext cx="838200" cy="27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78551</xdr:rowOff>
    </xdr:from>
    <xdr:ext cx="534377" cy="259045"/>
    <xdr:sp macro="" textlink="">
      <xdr:nvSpPr>
        <xdr:cNvPr id="516" name="消防費平均値テキスト"/>
        <xdr:cNvSpPr txBox="1"/>
      </xdr:nvSpPr>
      <xdr:spPr>
        <a:xfrm>
          <a:off x="16370300" y="625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61885</xdr:rowOff>
    </xdr:from>
    <xdr:to>
      <xdr:col>22</xdr:col>
      <xdr:colOff>365125</xdr:colOff>
      <xdr:row>38</xdr:row>
      <xdr:rowOff>74937</xdr:rowOff>
    </xdr:to>
    <xdr:cxnSp macro="">
      <xdr:nvCxnSpPr>
        <xdr:cNvPr id="518" name="直線コネクタ 517"/>
        <xdr:cNvCxnSpPr/>
      </xdr:nvCxnSpPr>
      <xdr:spPr>
        <a:xfrm>
          <a:off x="14592300" y="6576985"/>
          <a:ext cx="889000" cy="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xdr:rowOff>
    </xdr:from>
    <xdr:to>
      <xdr:col>22</xdr:col>
      <xdr:colOff>415925</xdr:colOff>
      <xdr:row>37</xdr:row>
      <xdr:rowOff>101712</xdr:rowOff>
    </xdr:to>
    <xdr:sp macro="" textlink="">
      <xdr:nvSpPr>
        <xdr:cNvPr id="519" name="フローチャート : 判断 518"/>
        <xdr:cNvSpPr/>
      </xdr:nvSpPr>
      <xdr:spPr>
        <a:xfrm>
          <a:off x="15430500" y="634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118239</xdr:rowOff>
    </xdr:from>
    <xdr:ext cx="534377" cy="259045"/>
    <xdr:sp macro="" textlink="">
      <xdr:nvSpPr>
        <xdr:cNvPr id="520" name="テキスト ボックス 519"/>
        <xdr:cNvSpPr txBox="1"/>
      </xdr:nvSpPr>
      <xdr:spPr>
        <a:xfrm>
          <a:off x="15214111" y="611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132454</xdr:rowOff>
    </xdr:from>
    <xdr:to>
      <xdr:col>21</xdr:col>
      <xdr:colOff>161925</xdr:colOff>
      <xdr:row>38</xdr:row>
      <xdr:rowOff>61885</xdr:rowOff>
    </xdr:to>
    <xdr:cxnSp macro="">
      <xdr:nvCxnSpPr>
        <xdr:cNvPr id="521" name="直線コネクタ 520"/>
        <xdr:cNvCxnSpPr/>
      </xdr:nvCxnSpPr>
      <xdr:spPr>
        <a:xfrm>
          <a:off x="13703300" y="6476104"/>
          <a:ext cx="889000" cy="10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64586</xdr:rowOff>
    </xdr:from>
    <xdr:ext cx="534377" cy="259045"/>
    <xdr:sp macro="" textlink="">
      <xdr:nvSpPr>
        <xdr:cNvPr id="523" name="テキスト ボックス 522"/>
        <xdr:cNvSpPr txBox="1"/>
      </xdr:nvSpPr>
      <xdr:spPr>
        <a:xfrm>
          <a:off x="14325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132454</xdr:rowOff>
    </xdr:from>
    <xdr:to>
      <xdr:col>19</xdr:col>
      <xdr:colOff>644525</xdr:colOff>
      <xdr:row>38</xdr:row>
      <xdr:rowOff>156571</xdr:rowOff>
    </xdr:to>
    <xdr:cxnSp macro="">
      <xdr:nvCxnSpPr>
        <xdr:cNvPr id="524" name="直線コネクタ 523"/>
        <xdr:cNvCxnSpPr/>
      </xdr:nvCxnSpPr>
      <xdr:spPr>
        <a:xfrm flipV="1">
          <a:off x="12814300" y="6476104"/>
          <a:ext cx="889000" cy="19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83400</xdr:rowOff>
    </xdr:from>
    <xdr:ext cx="534377" cy="259045"/>
    <xdr:sp macro="" textlink="">
      <xdr:nvSpPr>
        <xdr:cNvPr id="526" name="テキスト ボックス 525"/>
        <xdr:cNvSpPr txBox="1"/>
      </xdr:nvSpPr>
      <xdr:spPr>
        <a:xfrm>
          <a:off x="13436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134378</xdr:rowOff>
    </xdr:from>
    <xdr:ext cx="534377" cy="259045"/>
    <xdr:sp macro="" textlink="">
      <xdr:nvSpPr>
        <xdr:cNvPr id="528" name="テキスト ボックス 527"/>
        <xdr:cNvSpPr txBox="1"/>
      </xdr:nvSpPr>
      <xdr:spPr>
        <a:xfrm>
          <a:off x="12547111" y="61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88077</xdr:rowOff>
    </xdr:from>
    <xdr:to>
      <xdr:col>23</xdr:col>
      <xdr:colOff>568325</xdr:colOff>
      <xdr:row>37</xdr:row>
      <xdr:rowOff>18227</xdr:rowOff>
    </xdr:to>
    <xdr:sp macro="" textlink="">
      <xdr:nvSpPr>
        <xdr:cNvPr id="534" name="円/楕円 533"/>
        <xdr:cNvSpPr/>
      </xdr:nvSpPr>
      <xdr:spPr>
        <a:xfrm>
          <a:off x="16268700" y="626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110954</xdr:rowOff>
    </xdr:from>
    <xdr:ext cx="534377" cy="259045"/>
    <xdr:sp macro="" textlink="">
      <xdr:nvSpPr>
        <xdr:cNvPr id="535" name="消防費該当値テキスト"/>
        <xdr:cNvSpPr txBox="1"/>
      </xdr:nvSpPr>
      <xdr:spPr>
        <a:xfrm>
          <a:off x="16370300" y="611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35,036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24137</xdr:rowOff>
    </xdr:from>
    <xdr:to>
      <xdr:col>22</xdr:col>
      <xdr:colOff>415925</xdr:colOff>
      <xdr:row>38</xdr:row>
      <xdr:rowOff>125737</xdr:rowOff>
    </xdr:to>
    <xdr:sp macro="" textlink="">
      <xdr:nvSpPr>
        <xdr:cNvPr id="536" name="円/楕円 535"/>
        <xdr:cNvSpPr/>
      </xdr:nvSpPr>
      <xdr:spPr>
        <a:xfrm>
          <a:off x="15430500" y="653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116864</xdr:rowOff>
    </xdr:from>
    <xdr:ext cx="534377" cy="259045"/>
    <xdr:sp macro="" textlink="">
      <xdr:nvSpPr>
        <xdr:cNvPr id="537" name="テキスト ボックス 536"/>
        <xdr:cNvSpPr txBox="1"/>
      </xdr:nvSpPr>
      <xdr:spPr>
        <a:xfrm>
          <a:off x="15214111" y="663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11085</xdr:rowOff>
    </xdr:from>
    <xdr:to>
      <xdr:col>21</xdr:col>
      <xdr:colOff>212725</xdr:colOff>
      <xdr:row>38</xdr:row>
      <xdr:rowOff>112685</xdr:rowOff>
    </xdr:to>
    <xdr:sp macro="" textlink="">
      <xdr:nvSpPr>
        <xdr:cNvPr id="538" name="円/楕円 537"/>
        <xdr:cNvSpPr/>
      </xdr:nvSpPr>
      <xdr:spPr>
        <a:xfrm>
          <a:off x="14541500" y="652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103812</xdr:rowOff>
    </xdr:from>
    <xdr:ext cx="534377" cy="259045"/>
    <xdr:sp macro="" textlink="">
      <xdr:nvSpPr>
        <xdr:cNvPr id="539" name="テキスト ボックス 538"/>
        <xdr:cNvSpPr txBox="1"/>
      </xdr:nvSpPr>
      <xdr:spPr>
        <a:xfrm>
          <a:off x="14325111" y="6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81654</xdr:rowOff>
    </xdr:from>
    <xdr:to>
      <xdr:col>20</xdr:col>
      <xdr:colOff>9525</xdr:colOff>
      <xdr:row>38</xdr:row>
      <xdr:rowOff>11804</xdr:rowOff>
    </xdr:to>
    <xdr:sp macro="" textlink="">
      <xdr:nvSpPr>
        <xdr:cNvPr id="540" name="円/楕円 539"/>
        <xdr:cNvSpPr/>
      </xdr:nvSpPr>
      <xdr:spPr>
        <a:xfrm>
          <a:off x="13652500" y="64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2930</xdr:rowOff>
    </xdr:from>
    <xdr:ext cx="534377" cy="259045"/>
    <xdr:sp macro="" textlink="">
      <xdr:nvSpPr>
        <xdr:cNvPr id="541" name="テキスト ボックス 540"/>
        <xdr:cNvSpPr txBox="1"/>
      </xdr:nvSpPr>
      <xdr:spPr>
        <a:xfrm>
          <a:off x="13436111" y="651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105771</xdr:rowOff>
    </xdr:from>
    <xdr:to>
      <xdr:col>18</xdr:col>
      <xdr:colOff>492125</xdr:colOff>
      <xdr:row>39</xdr:row>
      <xdr:rowOff>35921</xdr:rowOff>
    </xdr:to>
    <xdr:sp macro="" textlink="">
      <xdr:nvSpPr>
        <xdr:cNvPr id="542" name="円/楕円 541"/>
        <xdr:cNvSpPr/>
      </xdr:nvSpPr>
      <xdr:spPr>
        <a:xfrm>
          <a:off x="12763500" y="662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27048</xdr:rowOff>
    </xdr:from>
    <xdr:ext cx="534377" cy="259045"/>
    <xdr:sp macro="" textlink="">
      <xdr:nvSpPr>
        <xdr:cNvPr id="543" name="テキスト ボックス 542"/>
        <xdr:cNvSpPr txBox="1"/>
      </xdr:nvSpPr>
      <xdr:spPr>
        <a:xfrm>
          <a:off x="12547111" y="67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155707</xdr:rowOff>
    </xdr:from>
    <xdr:to>
      <xdr:col>23</xdr:col>
      <xdr:colOff>517525</xdr:colOff>
      <xdr:row>57</xdr:row>
      <xdr:rowOff>86336</xdr:rowOff>
    </xdr:to>
    <xdr:cxnSp macro="">
      <xdr:nvCxnSpPr>
        <xdr:cNvPr id="570" name="直線コネクタ 569"/>
        <xdr:cNvCxnSpPr/>
      </xdr:nvCxnSpPr>
      <xdr:spPr>
        <a:xfrm flipV="1">
          <a:off x="15481300" y="9756907"/>
          <a:ext cx="838200" cy="10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103299</xdr:rowOff>
    </xdr:from>
    <xdr:ext cx="534377" cy="259045"/>
    <xdr:sp macro="" textlink="">
      <xdr:nvSpPr>
        <xdr:cNvPr id="571" name="教育費平均値テキスト"/>
        <xdr:cNvSpPr txBox="1"/>
      </xdr:nvSpPr>
      <xdr:spPr>
        <a:xfrm>
          <a:off x="16370300" y="9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86336</xdr:rowOff>
    </xdr:from>
    <xdr:to>
      <xdr:col>22</xdr:col>
      <xdr:colOff>365125</xdr:colOff>
      <xdr:row>57</xdr:row>
      <xdr:rowOff>91214</xdr:rowOff>
    </xdr:to>
    <xdr:cxnSp macro="">
      <xdr:nvCxnSpPr>
        <xdr:cNvPr id="573" name="直線コネクタ 572"/>
        <xdr:cNvCxnSpPr/>
      </xdr:nvCxnSpPr>
      <xdr:spPr>
        <a:xfrm flipV="1">
          <a:off x="14592300" y="9858986"/>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98048</xdr:rowOff>
    </xdr:from>
    <xdr:to>
      <xdr:col>22</xdr:col>
      <xdr:colOff>415925</xdr:colOff>
      <xdr:row>57</xdr:row>
      <xdr:rowOff>28198</xdr:rowOff>
    </xdr:to>
    <xdr:sp macro="" textlink="">
      <xdr:nvSpPr>
        <xdr:cNvPr id="574" name="フローチャート : 判断 573"/>
        <xdr:cNvSpPr/>
      </xdr:nvSpPr>
      <xdr:spPr>
        <a:xfrm>
          <a:off x="15430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44725</xdr:rowOff>
    </xdr:from>
    <xdr:ext cx="534377" cy="259045"/>
    <xdr:sp macro="" textlink="">
      <xdr:nvSpPr>
        <xdr:cNvPr id="575" name="テキスト ボックス 574"/>
        <xdr:cNvSpPr txBox="1"/>
      </xdr:nvSpPr>
      <xdr:spPr>
        <a:xfrm>
          <a:off x="15214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91214</xdr:rowOff>
    </xdr:from>
    <xdr:to>
      <xdr:col>21</xdr:col>
      <xdr:colOff>161925</xdr:colOff>
      <xdr:row>57</xdr:row>
      <xdr:rowOff>109844</xdr:rowOff>
    </xdr:to>
    <xdr:cxnSp macro="">
      <xdr:nvCxnSpPr>
        <xdr:cNvPr id="576" name="直線コネクタ 575"/>
        <xdr:cNvCxnSpPr/>
      </xdr:nvCxnSpPr>
      <xdr:spPr>
        <a:xfrm flipV="1">
          <a:off x="13703300" y="9863864"/>
          <a:ext cx="8890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8" name="テキスト ボックス 577"/>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109844</xdr:rowOff>
    </xdr:from>
    <xdr:to>
      <xdr:col>19</xdr:col>
      <xdr:colOff>644525</xdr:colOff>
      <xdr:row>57</xdr:row>
      <xdr:rowOff>115638</xdr:rowOff>
    </xdr:to>
    <xdr:cxnSp macro="">
      <xdr:nvCxnSpPr>
        <xdr:cNvPr id="579" name="直線コネクタ 578"/>
        <xdr:cNvCxnSpPr/>
      </xdr:nvCxnSpPr>
      <xdr:spPr>
        <a:xfrm flipV="1">
          <a:off x="12814300" y="9882494"/>
          <a:ext cx="889000" cy="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47186</xdr:rowOff>
    </xdr:from>
    <xdr:ext cx="534377" cy="259045"/>
    <xdr:sp macro="" textlink="">
      <xdr:nvSpPr>
        <xdr:cNvPr id="581" name="テキスト ボックス 580"/>
        <xdr:cNvSpPr txBox="1"/>
      </xdr:nvSpPr>
      <xdr:spPr>
        <a:xfrm>
          <a:off x="13436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3" name="テキスト ボックス 582"/>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104907</xdr:rowOff>
    </xdr:from>
    <xdr:to>
      <xdr:col>23</xdr:col>
      <xdr:colOff>568325</xdr:colOff>
      <xdr:row>57</xdr:row>
      <xdr:rowOff>35057</xdr:rowOff>
    </xdr:to>
    <xdr:sp macro="" textlink="">
      <xdr:nvSpPr>
        <xdr:cNvPr id="589" name="円/楕円 588"/>
        <xdr:cNvSpPr/>
      </xdr:nvSpPr>
      <xdr:spPr>
        <a:xfrm>
          <a:off x="16268700" y="970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127784</xdr:rowOff>
    </xdr:from>
    <xdr:ext cx="534377" cy="259045"/>
    <xdr:sp macro="" textlink="">
      <xdr:nvSpPr>
        <xdr:cNvPr id="590" name="教育費該当値テキスト"/>
        <xdr:cNvSpPr txBox="1"/>
      </xdr:nvSpPr>
      <xdr:spPr>
        <a:xfrm>
          <a:off x="16370300" y="955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71,499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35536</xdr:rowOff>
    </xdr:from>
    <xdr:to>
      <xdr:col>22</xdr:col>
      <xdr:colOff>415925</xdr:colOff>
      <xdr:row>57</xdr:row>
      <xdr:rowOff>137136</xdr:rowOff>
    </xdr:to>
    <xdr:sp macro="" textlink="">
      <xdr:nvSpPr>
        <xdr:cNvPr id="591" name="円/楕円 590"/>
        <xdr:cNvSpPr/>
      </xdr:nvSpPr>
      <xdr:spPr>
        <a:xfrm>
          <a:off x="15430500" y="980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128263</xdr:rowOff>
    </xdr:from>
    <xdr:ext cx="534377" cy="259045"/>
    <xdr:sp macro="" textlink="">
      <xdr:nvSpPr>
        <xdr:cNvPr id="592" name="テキスト ボックス 591"/>
        <xdr:cNvSpPr txBox="1"/>
      </xdr:nvSpPr>
      <xdr:spPr>
        <a:xfrm>
          <a:off x="15214111" y="990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49,172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40414</xdr:rowOff>
    </xdr:from>
    <xdr:to>
      <xdr:col>21</xdr:col>
      <xdr:colOff>212725</xdr:colOff>
      <xdr:row>57</xdr:row>
      <xdr:rowOff>142014</xdr:rowOff>
    </xdr:to>
    <xdr:sp macro="" textlink="">
      <xdr:nvSpPr>
        <xdr:cNvPr id="593" name="円/楕円 592"/>
        <xdr:cNvSpPr/>
      </xdr:nvSpPr>
      <xdr:spPr>
        <a:xfrm>
          <a:off x="14541500" y="9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133141</xdr:rowOff>
    </xdr:from>
    <xdr:ext cx="534377" cy="259045"/>
    <xdr:sp macro="" textlink="">
      <xdr:nvSpPr>
        <xdr:cNvPr id="594" name="テキスト ボックス 593"/>
        <xdr:cNvSpPr txBox="1"/>
      </xdr:nvSpPr>
      <xdr:spPr>
        <a:xfrm>
          <a:off x="14325111" y="990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48,105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59044</xdr:rowOff>
    </xdr:from>
    <xdr:to>
      <xdr:col>20</xdr:col>
      <xdr:colOff>9525</xdr:colOff>
      <xdr:row>57</xdr:row>
      <xdr:rowOff>160644</xdr:rowOff>
    </xdr:to>
    <xdr:sp macro="" textlink="">
      <xdr:nvSpPr>
        <xdr:cNvPr id="595" name="円/楕円 594"/>
        <xdr:cNvSpPr/>
      </xdr:nvSpPr>
      <xdr:spPr>
        <a:xfrm>
          <a:off x="13652500" y="983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151771</xdr:rowOff>
    </xdr:from>
    <xdr:ext cx="534377" cy="259045"/>
    <xdr:sp macro="" textlink="">
      <xdr:nvSpPr>
        <xdr:cNvPr id="596" name="テキスト ボックス 595"/>
        <xdr:cNvSpPr txBox="1"/>
      </xdr:nvSpPr>
      <xdr:spPr>
        <a:xfrm>
          <a:off x="13436111" y="992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44,030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64838</xdr:rowOff>
    </xdr:from>
    <xdr:to>
      <xdr:col>18</xdr:col>
      <xdr:colOff>492125</xdr:colOff>
      <xdr:row>57</xdr:row>
      <xdr:rowOff>166438</xdr:rowOff>
    </xdr:to>
    <xdr:sp macro="" textlink="">
      <xdr:nvSpPr>
        <xdr:cNvPr id="597" name="円/楕円 596"/>
        <xdr:cNvSpPr/>
      </xdr:nvSpPr>
      <xdr:spPr>
        <a:xfrm>
          <a:off x="12763500" y="983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157565</xdr:rowOff>
    </xdr:from>
    <xdr:ext cx="534377" cy="259045"/>
    <xdr:sp macro="" textlink="">
      <xdr:nvSpPr>
        <xdr:cNvPr id="598" name="テキスト ボックス 597"/>
        <xdr:cNvSpPr txBox="1"/>
      </xdr:nvSpPr>
      <xdr:spPr>
        <a:xfrm>
          <a:off x="12547111" y="993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83693</xdr:rowOff>
    </xdr:from>
    <xdr:to>
      <xdr:col>22</xdr:col>
      <xdr:colOff>415925</xdr:colOff>
      <xdr:row>79</xdr:row>
      <xdr:rowOff>13843</xdr:rowOff>
    </xdr:to>
    <xdr:sp macro="" textlink="">
      <xdr:nvSpPr>
        <xdr:cNvPr id="631" name="フローチャート : 判断 630"/>
        <xdr:cNvSpPr/>
      </xdr:nvSpPr>
      <xdr:spPr>
        <a:xfrm>
          <a:off x="15430500" y="1345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30370</xdr:rowOff>
    </xdr:from>
    <xdr:ext cx="469744" cy="259045"/>
    <xdr:sp macro="" textlink="">
      <xdr:nvSpPr>
        <xdr:cNvPr id="632" name="テキスト ボックス 631"/>
        <xdr:cNvSpPr txBox="1"/>
      </xdr:nvSpPr>
      <xdr:spPr>
        <a:xfrm>
          <a:off x="15246427" y="1323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20955</xdr:rowOff>
    </xdr:from>
    <xdr:to>
      <xdr:col>21</xdr:col>
      <xdr:colOff>161925</xdr:colOff>
      <xdr:row>79</xdr:row>
      <xdr:rowOff>44450</xdr:rowOff>
    </xdr:to>
    <xdr:cxnSp macro="">
      <xdr:nvCxnSpPr>
        <xdr:cNvPr id="633" name="直線コネクタ 632"/>
        <xdr:cNvCxnSpPr/>
      </xdr:nvCxnSpPr>
      <xdr:spPr>
        <a:xfrm>
          <a:off x="13703300" y="13565505"/>
          <a:ext cx="889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20955</xdr:rowOff>
    </xdr:from>
    <xdr:to>
      <xdr:col>19</xdr:col>
      <xdr:colOff>644525</xdr:colOff>
      <xdr:row>79</xdr:row>
      <xdr:rowOff>44450</xdr:rowOff>
    </xdr:to>
    <xdr:cxnSp macro="">
      <xdr:nvCxnSpPr>
        <xdr:cNvPr id="636" name="直線コネクタ 635"/>
        <xdr:cNvCxnSpPr/>
      </xdr:nvCxnSpPr>
      <xdr:spPr>
        <a:xfrm flipV="1">
          <a:off x="12814300" y="13565505"/>
          <a:ext cx="889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0" name="円/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1" name="テキスト ボックス 65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141605</xdr:rowOff>
    </xdr:from>
    <xdr:to>
      <xdr:col>20</xdr:col>
      <xdr:colOff>9525</xdr:colOff>
      <xdr:row>79</xdr:row>
      <xdr:rowOff>71755</xdr:rowOff>
    </xdr:to>
    <xdr:sp macro="" textlink="">
      <xdr:nvSpPr>
        <xdr:cNvPr id="652" name="円/楕円 651"/>
        <xdr:cNvSpPr/>
      </xdr:nvSpPr>
      <xdr:spPr>
        <a:xfrm>
          <a:off x="136525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62882</xdr:rowOff>
    </xdr:from>
    <xdr:ext cx="469744" cy="259045"/>
    <xdr:sp macro="" textlink="">
      <xdr:nvSpPr>
        <xdr:cNvPr id="653" name="テキスト ボックス 652"/>
        <xdr:cNvSpPr txBox="1"/>
      </xdr:nvSpPr>
      <xdr:spPr>
        <a:xfrm>
          <a:off x="13468427" y="1360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4" name="円/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5" name="テキスト ボックス 65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120475</xdr:rowOff>
    </xdr:from>
    <xdr:to>
      <xdr:col>23</xdr:col>
      <xdr:colOff>517525</xdr:colOff>
      <xdr:row>96</xdr:row>
      <xdr:rowOff>129104</xdr:rowOff>
    </xdr:to>
    <xdr:cxnSp macro="">
      <xdr:nvCxnSpPr>
        <xdr:cNvPr id="680" name="直線コネクタ 679"/>
        <xdr:cNvCxnSpPr/>
      </xdr:nvCxnSpPr>
      <xdr:spPr>
        <a:xfrm>
          <a:off x="15481300" y="16579675"/>
          <a:ext cx="8382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109685</xdr:rowOff>
    </xdr:from>
    <xdr:to>
      <xdr:col>22</xdr:col>
      <xdr:colOff>365125</xdr:colOff>
      <xdr:row>96</xdr:row>
      <xdr:rowOff>120475</xdr:rowOff>
    </xdr:to>
    <xdr:cxnSp macro="">
      <xdr:nvCxnSpPr>
        <xdr:cNvPr id="683" name="直線コネクタ 682"/>
        <xdr:cNvCxnSpPr/>
      </xdr:nvCxnSpPr>
      <xdr:spPr>
        <a:xfrm>
          <a:off x="14592300" y="16568885"/>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4" name="フローチャート : 判断 683"/>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5" name="テキスト ボックス 684"/>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102930</xdr:rowOff>
    </xdr:from>
    <xdr:to>
      <xdr:col>21</xdr:col>
      <xdr:colOff>161925</xdr:colOff>
      <xdr:row>96</xdr:row>
      <xdr:rowOff>109685</xdr:rowOff>
    </xdr:to>
    <xdr:cxnSp macro="">
      <xdr:nvCxnSpPr>
        <xdr:cNvPr id="686" name="直線コネクタ 685"/>
        <xdr:cNvCxnSpPr/>
      </xdr:nvCxnSpPr>
      <xdr:spPr>
        <a:xfrm>
          <a:off x="13703300" y="16562130"/>
          <a:ext cx="889000" cy="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102930</xdr:rowOff>
    </xdr:from>
    <xdr:to>
      <xdr:col>19</xdr:col>
      <xdr:colOff>644525</xdr:colOff>
      <xdr:row>96</xdr:row>
      <xdr:rowOff>109296</xdr:rowOff>
    </xdr:to>
    <xdr:cxnSp macro="">
      <xdr:nvCxnSpPr>
        <xdr:cNvPr id="689" name="直線コネクタ 688"/>
        <xdr:cNvCxnSpPr/>
      </xdr:nvCxnSpPr>
      <xdr:spPr>
        <a:xfrm flipV="1">
          <a:off x="12814300" y="16562130"/>
          <a:ext cx="889000" cy="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78304</xdr:rowOff>
    </xdr:from>
    <xdr:to>
      <xdr:col>23</xdr:col>
      <xdr:colOff>568325</xdr:colOff>
      <xdr:row>97</xdr:row>
      <xdr:rowOff>8454</xdr:rowOff>
    </xdr:to>
    <xdr:sp macro="" textlink="">
      <xdr:nvSpPr>
        <xdr:cNvPr id="699" name="円/楕円 698"/>
        <xdr:cNvSpPr/>
      </xdr:nvSpPr>
      <xdr:spPr>
        <a:xfrm>
          <a:off x="16268700" y="165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164681</xdr:rowOff>
    </xdr:from>
    <xdr:ext cx="534377" cy="259045"/>
    <xdr:sp macro="" textlink="">
      <xdr:nvSpPr>
        <xdr:cNvPr id="700" name="公債費該当値テキスト"/>
        <xdr:cNvSpPr txBox="1"/>
      </xdr:nvSpPr>
      <xdr:spPr>
        <a:xfrm>
          <a:off x="16370300" y="1645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41,854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69675</xdr:rowOff>
    </xdr:from>
    <xdr:to>
      <xdr:col>22</xdr:col>
      <xdr:colOff>415925</xdr:colOff>
      <xdr:row>96</xdr:row>
      <xdr:rowOff>171275</xdr:rowOff>
    </xdr:to>
    <xdr:sp macro="" textlink="">
      <xdr:nvSpPr>
        <xdr:cNvPr id="701" name="円/楕円 700"/>
        <xdr:cNvSpPr/>
      </xdr:nvSpPr>
      <xdr:spPr>
        <a:xfrm>
          <a:off x="15430500" y="1652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162402</xdr:rowOff>
    </xdr:from>
    <xdr:ext cx="534377" cy="259045"/>
    <xdr:sp macro="" textlink="">
      <xdr:nvSpPr>
        <xdr:cNvPr id="702" name="テキスト ボックス 701"/>
        <xdr:cNvSpPr txBox="1"/>
      </xdr:nvSpPr>
      <xdr:spPr>
        <a:xfrm>
          <a:off x="15214111" y="1662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58885</xdr:rowOff>
    </xdr:from>
    <xdr:to>
      <xdr:col>21</xdr:col>
      <xdr:colOff>212725</xdr:colOff>
      <xdr:row>96</xdr:row>
      <xdr:rowOff>160485</xdr:rowOff>
    </xdr:to>
    <xdr:sp macro="" textlink="">
      <xdr:nvSpPr>
        <xdr:cNvPr id="703" name="円/楕円 702"/>
        <xdr:cNvSpPr/>
      </xdr:nvSpPr>
      <xdr:spPr>
        <a:xfrm>
          <a:off x="14541500" y="165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151612</xdr:rowOff>
    </xdr:from>
    <xdr:ext cx="534377" cy="259045"/>
    <xdr:sp macro="" textlink="">
      <xdr:nvSpPr>
        <xdr:cNvPr id="704" name="テキスト ボックス 703"/>
        <xdr:cNvSpPr txBox="1"/>
      </xdr:nvSpPr>
      <xdr:spPr>
        <a:xfrm>
          <a:off x="14325111" y="1661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52130</xdr:rowOff>
    </xdr:from>
    <xdr:to>
      <xdr:col>20</xdr:col>
      <xdr:colOff>9525</xdr:colOff>
      <xdr:row>96</xdr:row>
      <xdr:rowOff>153730</xdr:rowOff>
    </xdr:to>
    <xdr:sp macro="" textlink="">
      <xdr:nvSpPr>
        <xdr:cNvPr id="705" name="円/楕円 704"/>
        <xdr:cNvSpPr/>
      </xdr:nvSpPr>
      <xdr:spPr>
        <a:xfrm>
          <a:off x="13652500" y="1651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144857</xdr:rowOff>
    </xdr:from>
    <xdr:ext cx="534377" cy="259045"/>
    <xdr:sp macro="" textlink="">
      <xdr:nvSpPr>
        <xdr:cNvPr id="706" name="テキスト ボックス 705"/>
        <xdr:cNvSpPr txBox="1"/>
      </xdr:nvSpPr>
      <xdr:spPr>
        <a:xfrm>
          <a:off x="13436111" y="1660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58496</xdr:rowOff>
    </xdr:from>
    <xdr:to>
      <xdr:col>18</xdr:col>
      <xdr:colOff>492125</xdr:colOff>
      <xdr:row>96</xdr:row>
      <xdr:rowOff>160096</xdr:rowOff>
    </xdr:to>
    <xdr:sp macro="" textlink="">
      <xdr:nvSpPr>
        <xdr:cNvPr id="707" name="円/楕円 706"/>
        <xdr:cNvSpPr/>
      </xdr:nvSpPr>
      <xdr:spPr>
        <a:xfrm>
          <a:off x="12763500" y="1651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151223</xdr:rowOff>
    </xdr:from>
    <xdr:ext cx="534377" cy="259045"/>
    <xdr:sp macro="" textlink="">
      <xdr:nvSpPr>
        <xdr:cNvPr id="708" name="テキスト ボックス 707"/>
        <xdr:cNvSpPr txBox="1"/>
      </xdr:nvSpPr>
      <xdr:spPr>
        <a:xfrm>
          <a:off x="12547111" y="1661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89967</xdr:rowOff>
    </xdr:from>
    <xdr:to>
      <xdr:col>31</xdr:col>
      <xdr:colOff>85725</xdr:colOff>
      <xdr:row>39</xdr:row>
      <xdr:rowOff>20117</xdr:rowOff>
    </xdr:to>
    <xdr:sp macro="" textlink="">
      <xdr:nvSpPr>
        <xdr:cNvPr id="741" name="フローチャート : 判断 740"/>
        <xdr:cNvSpPr/>
      </xdr:nvSpPr>
      <xdr:spPr>
        <a:xfrm>
          <a:off x="21272500" y="66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36644</xdr:rowOff>
    </xdr:from>
    <xdr:ext cx="378565" cy="259045"/>
    <xdr:sp macro="" textlink="">
      <xdr:nvSpPr>
        <xdr:cNvPr id="742" name="テキスト ボックス 741"/>
        <xdr:cNvSpPr txBox="1"/>
      </xdr:nvSpPr>
      <xdr:spPr>
        <a:xfrm>
          <a:off x="21134017" y="638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総務費は住民一人当たり１</a:t>
          </a:r>
          <a:r>
            <a:rPr kumimoji="1" lang="ja-JP" altLang="en-US" sz="1100">
              <a:solidFill>
                <a:schemeClr val="dk1"/>
              </a:solidFill>
              <a:effectLst/>
              <a:latin typeface="+mn-lt"/>
              <a:ea typeface="+mn-ea"/>
              <a:cs typeface="+mn-cs"/>
            </a:rPr>
            <a:t>６０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８６４</a:t>
          </a:r>
          <a:r>
            <a:rPr kumimoji="1" lang="ja-JP" altLang="ja-JP" sz="1100">
              <a:solidFill>
                <a:schemeClr val="dk1"/>
              </a:solidFill>
              <a:effectLst/>
              <a:latin typeface="+mn-lt"/>
              <a:ea typeface="+mn-ea"/>
              <a:cs typeface="+mn-cs"/>
            </a:rPr>
            <a:t>円、前年度比較では</a:t>
          </a:r>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となっているが類似団体平均よりは</a:t>
          </a:r>
          <a:r>
            <a:rPr kumimoji="1" lang="ja-JP" altLang="en-US" sz="1100">
              <a:solidFill>
                <a:schemeClr val="dk1"/>
              </a:solidFill>
              <a:effectLst/>
              <a:latin typeface="+mn-lt"/>
              <a:ea typeface="+mn-ea"/>
              <a:cs typeface="+mn-cs"/>
            </a:rPr>
            <a:t>低</a:t>
          </a:r>
          <a:r>
            <a:rPr kumimoji="1" lang="ja-JP" altLang="ja-JP" sz="1100">
              <a:solidFill>
                <a:schemeClr val="dk1"/>
              </a:solidFill>
              <a:effectLst/>
              <a:latin typeface="+mn-lt"/>
              <a:ea typeface="+mn-ea"/>
              <a:cs typeface="+mn-cs"/>
            </a:rPr>
            <a:t>い水準となっている。平成</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地方創生加速化交付金事業費（生涯活躍のまちを推進するため健康延伸プログラム策定のための委託費）の増、歳計剰余金による財政調整基金の増や公民館建設に伴う公共施設整備等基金の積立金の増が主な要因となっ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消防費は</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３５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０３６</a:t>
          </a:r>
          <a:r>
            <a:rPr kumimoji="1" lang="ja-JP" altLang="ja-JP" sz="1100">
              <a:solidFill>
                <a:schemeClr val="dk1"/>
              </a:solidFill>
              <a:effectLst/>
              <a:latin typeface="+mn-lt"/>
              <a:ea typeface="+mn-ea"/>
              <a:cs typeface="+mn-cs"/>
            </a:rPr>
            <a:t>円、前年度比較では</a:t>
          </a:r>
          <a:r>
            <a:rPr kumimoji="1" lang="ja-JP" altLang="en-US" sz="1100">
              <a:solidFill>
                <a:schemeClr val="dk1"/>
              </a:solidFill>
              <a:effectLst/>
              <a:latin typeface="+mn-lt"/>
              <a:ea typeface="+mn-ea"/>
              <a:cs typeface="+mn-cs"/>
            </a:rPr>
            <a:t>５３．４</a:t>
          </a:r>
          <a:r>
            <a:rPr kumimoji="1" lang="ja-JP" altLang="ja-JP" sz="1100">
              <a:solidFill>
                <a:schemeClr val="dk1"/>
              </a:solidFill>
              <a:effectLst/>
              <a:latin typeface="+mn-lt"/>
              <a:ea typeface="+mn-ea"/>
              <a:cs typeface="+mn-cs"/>
            </a:rPr>
            <a:t>％増となって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類似団体平均より</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い水準となっている。</a:t>
          </a:r>
          <a:r>
            <a:rPr kumimoji="1" lang="ja-JP" altLang="en-US" sz="1100">
              <a:solidFill>
                <a:schemeClr val="dk1"/>
              </a:solidFill>
              <a:effectLst/>
              <a:latin typeface="+mn-lt"/>
              <a:ea typeface="+mn-ea"/>
              <a:cs typeface="+mn-cs"/>
            </a:rPr>
            <a:t>平成２８年度は</a:t>
          </a:r>
          <a:r>
            <a:rPr kumimoji="1" lang="ja-JP" altLang="ja-JP" sz="1100">
              <a:solidFill>
                <a:schemeClr val="dk1"/>
              </a:solidFill>
              <a:effectLst/>
              <a:latin typeface="+mn-lt"/>
              <a:ea typeface="+mn-ea"/>
              <a:cs typeface="+mn-cs"/>
            </a:rPr>
            <a:t>防災行政無線屋外子局新設工事の増</a:t>
          </a:r>
          <a:r>
            <a:rPr kumimoji="1" lang="ja-JP" altLang="en-US" sz="1100">
              <a:solidFill>
                <a:schemeClr val="dk1"/>
              </a:solidFill>
              <a:effectLst/>
              <a:latin typeface="+mn-lt"/>
              <a:ea typeface="+mn-ea"/>
              <a:cs typeface="+mn-cs"/>
            </a:rPr>
            <a:t>、長生分署建設工事費の増に伴う長生広域市町村圏組合に対する常備消防費負担金の増が主な要因となっている。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lang="ja-JP" altLang="en-US" sz="1100">
              <a:solidFill>
                <a:schemeClr val="dk1"/>
              </a:solidFill>
              <a:effectLst/>
              <a:latin typeface="+mn-lt"/>
              <a:ea typeface="+mn-ea"/>
              <a:cs typeface="+mn-cs"/>
            </a:rPr>
            <a:t>教育費</a:t>
          </a:r>
          <a:r>
            <a:rPr lang="ja-JP" altLang="ja-JP" sz="1100">
              <a:solidFill>
                <a:schemeClr val="dk1"/>
              </a:solidFill>
              <a:effectLst/>
              <a:latin typeface="+mn-lt"/>
              <a:ea typeface="+mn-ea"/>
              <a:cs typeface="+mn-cs"/>
            </a:rPr>
            <a:t>は住民一人当たり</a:t>
          </a:r>
          <a:r>
            <a:rPr lang="ja-JP" altLang="en-US" sz="1100">
              <a:solidFill>
                <a:schemeClr val="dk1"/>
              </a:solidFill>
              <a:effectLst/>
              <a:latin typeface="+mn-lt"/>
              <a:ea typeface="+mn-ea"/>
              <a:cs typeface="+mn-cs"/>
            </a:rPr>
            <a:t>７１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４９</a:t>
          </a:r>
          <a:r>
            <a:rPr lang="ja-JP" altLang="ja-JP" sz="1100">
              <a:solidFill>
                <a:schemeClr val="dk1"/>
              </a:solidFill>
              <a:effectLst/>
              <a:latin typeface="+mn-lt"/>
              <a:ea typeface="+mn-ea"/>
              <a:cs typeface="+mn-cs"/>
            </a:rPr>
            <a:t>９円、前年度比較では</a:t>
          </a:r>
          <a:r>
            <a:rPr lang="ja-JP" altLang="en-US" sz="1100">
              <a:solidFill>
                <a:schemeClr val="dk1"/>
              </a:solidFill>
              <a:effectLst/>
              <a:latin typeface="+mn-lt"/>
              <a:ea typeface="+mn-ea"/>
              <a:cs typeface="+mn-cs"/>
            </a:rPr>
            <a:t>４５</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％増となって</a:t>
          </a:r>
          <a:r>
            <a:rPr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類似団体平均より</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い水準となっている。平成２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学習環境を良好にするための普通教室空調設備設置工事費の増、文部科学省で定める耐震基準ＩＳ値０．７下回る長柄小の耐震補強工事費の増が主な要因となっている。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実質収支比率は一般的には３～５％が適正な範囲とされている、一般会計については</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年度は繰越事業により翌年度に繰り越すべき財源が増加したこと、歳計剰余金の積立をしたことで実質収支比率が減少しています。財政調整基金は、公民館</a:t>
          </a:r>
          <a:r>
            <a:rPr kumimoji="1" lang="ja-JP" altLang="en-US" sz="1100">
              <a:solidFill>
                <a:schemeClr val="dk1"/>
              </a:solidFill>
              <a:effectLst/>
              <a:latin typeface="+mn-lt"/>
              <a:ea typeface="+mn-ea"/>
              <a:cs typeface="+mn-cs"/>
            </a:rPr>
            <a:t>建設のため特目基金に振替をしているため減少している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実質収支比率の水準を維持し</a:t>
          </a:r>
          <a:r>
            <a:rPr kumimoji="1" lang="ja-JP" altLang="ja-JP" sz="1100">
              <a:solidFill>
                <a:schemeClr val="dk1"/>
              </a:solidFill>
              <a:effectLst/>
              <a:latin typeface="+mn-lt"/>
              <a:ea typeface="+mn-ea"/>
              <a:cs typeface="+mn-cs"/>
            </a:rPr>
            <a:t>財政健全化に努めている。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一般会計、特別会計の実質収支、資金不足がないため赤字はありません。</a:t>
          </a:r>
          <a:r>
            <a:rPr lang="ja-JP" altLang="ja-JP" sz="1100">
              <a:solidFill>
                <a:schemeClr val="dk1"/>
              </a:solidFill>
              <a:effectLst/>
              <a:latin typeface="+mn-lt"/>
              <a:ea typeface="+mn-ea"/>
              <a:cs typeface="+mn-cs"/>
            </a:rPr>
            <a:t>一般会計については</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年度は繰越事業により翌年度に繰り越すべき財源が増加したこと、歳計剰余金の積立をしたことで黒字額が減少しています。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4163470</v>
      </c>
      <c r="BO4" s="381"/>
      <c r="BP4" s="381"/>
      <c r="BQ4" s="381"/>
      <c r="BR4" s="381"/>
      <c r="BS4" s="381"/>
      <c r="BT4" s="381"/>
      <c r="BU4" s="382"/>
      <c r="BV4" s="380">
        <v>3665138</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4.5999999999999996</v>
      </c>
      <c r="CU4" s="387"/>
      <c r="CV4" s="387"/>
      <c r="CW4" s="387"/>
      <c r="CX4" s="387"/>
      <c r="CY4" s="387"/>
      <c r="CZ4" s="387"/>
      <c r="DA4" s="388"/>
      <c r="DB4" s="386">
        <v>4.9000000000000004</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3995215</v>
      </c>
      <c r="BO5" s="418"/>
      <c r="BP5" s="418"/>
      <c r="BQ5" s="418"/>
      <c r="BR5" s="418"/>
      <c r="BS5" s="418"/>
      <c r="BT5" s="418"/>
      <c r="BU5" s="419"/>
      <c r="BV5" s="417">
        <v>3503997</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92.2</v>
      </c>
      <c r="CU5" s="415"/>
      <c r="CV5" s="415"/>
      <c r="CW5" s="415"/>
      <c r="CX5" s="415"/>
      <c r="CY5" s="415"/>
      <c r="CZ5" s="415"/>
      <c r="DA5" s="416"/>
      <c r="DB5" s="414">
        <v>93.5</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168255</v>
      </c>
      <c r="BO6" s="418"/>
      <c r="BP6" s="418"/>
      <c r="BQ6" s="418"/>
      <c r="BR6" s="418"/>
      <c r="BS6" s="418"/>
      <c r="BT6" s="418"/>
      <c r="BU6" s="419"/>
      <c r="BV6" s="417">
        <v>161141</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92.2</v>
      </c>
      <c r="CU6" s="455"/>
      <c r="CV6" s="455"/>
      <c r="CW6" s="455"/>
      <c r="CX6" s="455"/>
      <c r="CY6" s="455"/>
      <c r="CZ6" s="455"/>
      <c r="DA6" s="456"/>
      <c r="DB6" s="454">
        <v>93.5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51416</v>
      </c>
      <c r="BO7" s="418"/>
      <c r="BP7" s="418"/>
      <c r="BQ7" s="418"/>
      <c r="BR7" s="418"/>
      <c r="BS7" s="418"/>
      <c r="BT7" s="418"/>
      <c r="BU7" s="419"/>
      <c r="BV7" s="417">
        <v>34968</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2538946</v>
      </c>
      <c r="CU7" s="418"/>
      <c r="CV7" s="418"/>
      <c r="CW7" s="418"/>
      <c r="CX7" s="418"/>
      <c r="CY7" s="418"/>
      <c r="CZ7" s="418"/>
      <c r="DA7" s="419"/>
      <c r="DB7" s="417">
        <v>2562300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116839</v>
      </c>
      <c r="BO8" s="418"/>
      <c r="BP8" s="418"/>
      <c r="BQ8" s="418"/>
      <c r="BR8" s="418"/>
      <c r="BS8" s="418"/>
      <c r="BT8" s="418"/>
      <c r="BU8" s="419"/>
      <c r="BV8" s="417">
        <v>126173</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0.55000000000000004</v>
      </c>
      <c r="CU8" s="458"/>
      <c r="CV8" s="458"/>
      <c r="CW8" s="458"/>
      <c r="CX8" s="458"/>
      <c r="CY8" s="458"/>
      <c r="CZ8" s="458"/>
      <c r="DA8" s="459"/>
      <c r="DB8" s="457">
        <v>0.56000000000000005</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7337</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-9334</v>
      </c>
      <c r="BO9" s="418"/>
      <c r="BP9" s="418"/>
      <c r="BQ9" s="418"/>
      <c r="BR9" s="418"/>
      <c r="BS9" s="418"/>
      <c r="BT9" s="418"/>
      <c r="BU9" s="419"/>
      <c r="BV9" s="417">
        <v>-122860</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9.6999999999999993</v>
      </c>
      <c r="CU9" s="415"/>
      <c r="CV9" s="415"/>
      <c r="CW9" s="415"/>
      <c r="CX9" s="415"/>
      <c r="CY9" s="415"/>
      <c r="CZ9" s="415"/>
      <c r="DA9" s="416"/>
      <c r="DB9" s="414">
        <v>10.8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8035</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110855</v>
      </c>
      <c r="BO10" s="418"/>
      <c r="BP10" s="418"/>
      <c r="BQ10" s="418"/>
      <c r="BR10" s="418"/>
      <c r="BS10" s="418"/>
      <c r="BT10" s="418"/>
      <c r="BU10" s="419"/>
      <c r="BV10" s="417">
        <v>53084</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101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7254</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200000</v>
      </c>
      <c r="BO12" s="418"/>
      <c r="BP12" s="418"/>
      <c r="BQ12" s="418"/>
      <c r="BR12" s="418"/>
      <c r="BS12" s="418"/>
      <c r="BT12" s="418"/>
      <c r="BU12" s="419"/>
      <c r="BV12" s="417">
        <v>200000</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7181</v>
      </c>
      <c r="S13" s="499"/>
      <c r="T13" s="499"/>
      <c r="U13" s="499"/>
      <c r="V13" s="500"/>
      <c r="W13" s="433" t="s">
        <v>125</v>
      </c>
      <c r="X13" s="434"/>
      <c r="Y13" s="434"/>
      <c r="Z13" s="434"/>
      <c r="AA13" s="434"/>
      <c r="AB13" s="424"/>
      <c r="AC13" s="468">
        <v>375</v>
      </c>
      <c r="AD13" s="469"/>
      <c r="AE13" s="469"/>
      <c r="AF13" s="469"/>
      <c r="AG13" s="508"/>
      <c r="AH13" s="468">
        <v>259</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-98479</v>
      </c>
      <c r="BO13" s="418"/>
      <c r="BP13" s="418"/>
      <c r="BQ13" s="418"/>
      <c r="BR13" s="418"/>
      <c r="BS13" s="418"/>
      <c r="BT13" s="418"/>
      <c r="BU13" s="419"/>
      <c r="BV13" s="417">
        <v>-269776</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5.3</v>
      </c>
      <c r="CU13" s="415"/>
      <c r="CV13" s="415"/>
      <c r="CW13" s="415"/>
      <c r="CX13" s="415"/>
      <c r="CY13" s="415"/>
      <c r="CZ13" s="415"/>
      <c r="DA13" s="416"/>
      <c r="DB13" s="414">
        <v>6.4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7378</v>
      </c>
      <c r="S14" s="499"/>
      <c r="T14" s="499"/>
      <c r="U14" s="499"/>
      <c r="V14" s="500"/>
      <c r="W14" s="407"/>
      <c r="X14" s="408"/>
      <c r="Y14" s="408"/>
      <c r="Z14" s="408"/>
      <c r="AA14" s="408"/>
      <c r="AB14" s="397"/>
      <c r="AC14" s="501">
        <v>10.9</v>
      </c>
      <c r="AD14" s="502"/>
      <c r="AE14" s="502"/>
      <c r="AF14" s="502"/>
      <c r="AG14" s="503"/>
      <c r="AH14" s="501">
        <v>7.4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123</v>
      </c>
      <c r="CU14" s="513"/>
      <c r="CV14" s="513"/>
      <c r="CW14" s="513"/>
      <c r="CX14" s="513"/>
      <c r="CY14" s="513"/>
      <c r="CZ14" s="513"/>
      <c r="DA14" s="514"/>
      <c r="DB14" s="512">
        <v>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7305</v>
      </c>
      <c r="S15" s="499"/>
      <c r="T15" s="499"/>
      <c r="U15" s="499"/>
      <c r="V15" s="500"/>
      <c r="W15" s="433" t="s">
        <v>131</v>
      </c>
      <c r="X15" s="434"/>
      <c r="Y15" s="434"/>
      <c r="Z15" s="434"/>
      <c r="AA15" s="434"/>
      <c r="AB15" s="424"/>
      <c r="AC15" s="468">
        <v>909</v>
      </c>
      <c r="AD15" s="469"/>
      <c r="AE15" s="469"/>
      <c r="AF15" s="469"/>
      <c r="AG15" s="508"/>
      <c r="AH15" s="468">
        <v>962</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1131860</v>
      </c>
      <c r="BO15" s="381"/>
      <c r="BP15" s="381"/>
      <c r="BQ15" s="381"/>
      <c r="BR15" s="381"/>
      <c r="BS15" s="381"/>
      <c r="BT15" s="381"/>
      <c r="BU15" s="382"/>
      <c r="BV15" s="380">
        <v>1144120</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26.4</v>
      </c>
      <c r="AD16" s="502"/>
      <c r="AE16" s="502"/>
      <c r="AF16" s="502"/>
      <c r="AG16" s="503"/>
      <c r="AH16" s="501">
        <v>27.6</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2068406</v>
      </c>
      <c r="BO16" s="418"/>
      <c r="BP16" s="418"/>
      <c r="BQ16" s="418"/>
      <c r="BR16" s="418"/>
      <c r="BS16" s="418"/>
      <c r="BT16" s="418"/>
      <c r="BU16" s="419"/>
      <c r="BV16" s="417">
        <v>2059540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2157</v>
      </c>
      <c r="AD17" s="469"/>
      <c r="AE17" s="469"/>
      <c r="AF17" s="469"/>
      <c r="AG17" s="508"/>
      <c r="AH17" s="468">
        <v>2263</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1447281</v>
      </c>
      <c r="BO17" s="418"/>
      <c r="BP17" s="418"/>
      <c r="BQ17" s="418"/>
      <c r="BR17" s="418"/>
      <c r="BS17" s="418"/>
      <c r="BT17" s="418"/>
      <c r="BU17" s="419"/>
      <c r="BV17" s="417">
        <v>1460212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47.11</v>
      </c>
      <c r="M18" s="530"/>
      <c r="N18" s="530"/>
      <c r="O18" s="530"/>
      <c r="P18" s="530"/>
      <c r="Q18" s="530"/>
      <c r="R18" s="531"/>
      <c r="S18" s="531"/>
      <c r="T18" s="531"/>
      <c r="U18" s="531"/>
      <c r="V18" s="532"/>
      <c r="W18" s="435"/>
      <c r="X18" s="436"/>
      <c r="Y18" s="436"/>
      <c r="Z18" s="436"/>
      <c r="AA18" s="436"/>
      <c r="AB18" s="427"/>
      <c r="AC18" s="533">
        <v>62.7</v>
      </c>
      <c r="AD18" s="534"/>
      <c r="AE18" s="534"/>
      <c r="AF18" s="534"/>
      <c r="AG18" s="535"/>
      <c r="AH18" s="533">
        <v>65</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2339564</v>
      </c>
      <c r="BO18" s="418"/>
      <c r="BP18" s="418"/>
      <c r="BQ18" s="418"/>
      <c r="BR18" s="418"/>
      <c r="BS18" s="418"/>
      <c r="BT18" s="418"/>
      <c r="BU18" s="419"/>
      <c r="BV18" s="417">
        <v>2254664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156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3141799</v>
      </c>
      <c r="BO19" s="418"/>
      <c r="BP19" s="418"/>
      <c r="BQ19" s="418"/>
      <c r="BR19" s="418"/>
      <c r="BS19" s="418"/>
      <c r="BT19" s="418"/>
      <c r="BU19" s="419"/>
      <c r="BV19" s="417">
        <v>2969908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2591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3261707</v>
      </c>
      <c r="BO23" s="418"/>
      <c r="BP23" s="418"/>
      <c r="BQ23" s="418"/>
      <c r="BR23" s="418"/>
      <c r="BS23" s="418"/>
      <c r="BT23" s="418"/>
      <c r="BU23" s="419"/>
      <c r="BV23" s="417">
        <v>3167286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7880</v>
      </c>
      <c r="R24" s="469"/>
      <c r="S24" s="469"/>
      <c r="T24" s="469"/>
      <c r="U24" s="469"/>
      <c r="V24" s="508"/>
      <c r="W24" s="563"/>
      <c r="X24" s="551"/>
      <c r="Y24" s="552"/>
      <c r="Z24" s="467" t="s">
        <v>154</v>
      </c>
      <c r="AA24" s="447"/>
      <c r="AB24" s="447"/>
      <c r="AC24" s="447"/>
      <c r="AD24" s="447"/>
      <c r="AE24" s="447"/>
      <c r="AF24" s="447"/>
      <c r="AG24" s="448"/>
      <c r="AH24" s="468">
        <v>102</v>
      </c>
      <c r="AI24" s="469"/>
      <c r="AJ24" s="469"/>
      <c r="AK24" s="469"/>
      <c r="AL24" s="508"/>
      <c r="AM24" s="468">
        <v>296616</v>
      </c>
      <c r="AN24" s="469"/>
      <c r="AO24" s="469"/>
      <c r="AP24" s="469"/>
      <c r="AQ24" s="469"/>
      <c r="AR24" s="508"/>
      <c r="AS24" s="468">
        <v>2908</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2999526</v>
      </c>
      <c r="BO24" s="418"/>
      <c r="BP24" s="418"/>
      <c r="BQ24" s="418"/>
      <c r="BR24" s="418"/>
      <c r="BS24" s="418"/>
      <c r="BT24" s="418"/>
      <c r="BU24" s="419"/>
      <c r="BV24" s="417">
        <v>2873691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6390</v>
      </c>
      <c r="R25" s="469"/>
      <c r="S25" s="469"/>
      <c r="T25" s="469"/>
      <c r="U25" s="469"/>
      <c r="V25" s="508"/>
      <c r="W25" s="563"/>
      <c r="X25" s="551"/>
      <c r="Y25" s="552"/>
      <c r="Z25" s="467" t="s">
        <v>157</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2222</v>
      </c>
      <c r="BO25" s="381"/>
      <c r="BP25" s="381"/>
      <c r="BQ25" s="381"/>
      <c r="BR25" s="381"/>
      <c r="BS25" s="381"/>
      <c r="BT25" s="381"/>
      <c r="BU25" s="382"/>
      <c r="BV25" s="380">
        <v>2819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5770</v>
      </c>
      <c r="R26" s="469"/>
      <c r="S26" s="469"/>
      <c r="T26" s="469"/>
      <c r="U26" s="469"/>
      <c r="V26" s="508"/>
      <c r="W26" s="563"/>
      <c r="X26" s="551"/>
      <c r="Y26" s="552"/>
      <c r="Z26" s="467" t="s">
        <v>160</v>
      </c>
      <c r="AA26" s="573"/>
      <c r="AB26" s="573"/>
      <c r="AC26" s="573"/>
      <c r="AD26" s="573"/>
      <c r="AE26" s="573"/>
      <c r="AF26" s="573"/>
      <c r="AG26" s="574"/>
      <c r="AH26" s="468">
        <v>3</v>
      </c>
      <c r="AI26" s="469"/>
      <c r="AJ26" s="469"/>
      <c r="AK26" s="469"/>
      <c r="AL26" s="508"/>
      <c r="AM26" s="468">
        <v>7998</v>
      </c>
      <c r="AN26" s="469"/>
      <c r="AO26" s="469"/>
      <c r="AP26" s="469"/>
      <c r="AQ26" s="469"/>
      <c r="AR26" s="508"/>
      <c r="AS26" s="468">
        <v>2666</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2850</v>
      </c>
      <c r="R27" s="469"/>
      <c r="S27" s="469"/>
      <c r="T27" s="469"/>
      <c r="U27" s="469"/>
      <c r="V27" s="508"/>
      <c r="W27" s="563"/>
      <c r="X27" s="551"/>
      <c r="Y27" s="552"/>
      <c r="Z27" s="467" t="s">
        <v>163</v>
      </c>
      <c r="AA27" s="447"/>
      <c r="AB27" s="447"/>
      <c r="AC27" s="447"/>
      <c r="AD27" s="447"/>
      <c r="AE27" s="447"/>
      <c r="AF27" s="447"/>
      <c r="AG27" s="448"/>
      <c r="AH27" s="468" t="s">
        <v>123</v>
      </c>
      <c r="AI27" s="469"/>
      <c r="AJ27" s="469"/>
      <c r="AK27" s="469"/>
      <c r="AL27" s="508"/>
      <c r="AM27" s="468" t="s">
        <v>123</v>
      </c>
      <c r="AN27" s="469"/>
      <c r="AO27" s="469"/>
      <c r="AP27" s="469"/>
      <c r="AQ27" s="469"/>
      <c r="AR27" s="508"/>
      <c r="AS27" s="468" t="s">
        <v>123</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152492</v>
      </c>
      <c r="BO27" s="587"/>
      <c r="BP27" s="587"/>
      <c r="BQ27" s="587"/>
      <c r="BR27" s="587"/>
      <c r="BS27" s="587"/>
      <c r="BT27" s="587"/>
      <c r="BU27" s="588"/>
      <c r="BV27" s="586">
        <v>152444</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2370</v>
      </c>
      <c r="R28" s="469"/>
      <c r="S28" s="469"/>
      <c r="T28" s="469"/>
      <c r="U28" s="469"/>
      <c r="V28" s="508"/>
      <c r="W28" s="563"/>
      <c r="X28" s="551"/>
      <c r="Y28" s="552"/>
      <c r="Z28" s="467" t="s">
        <v>166</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845142</v>
      </c>
      <c r="BO28" s="381"/>
      <c r="BP28" s="381"/>
      <c r="BQ28" s="381"/>
      <c r="BR28" s="381"/>
      <c r="BS28" s="381"/>
      <c r="BT28" s="381"/>
      <c r="BU28" s="382"/>
      <c r="BV28" s="380">
        <v>934287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10</v>
      </c>
      <c r="M29" s="469"/>
      <c r="N29" s="469"/>
      <c r="O29" s="469"/>
      <c r="P29" s="508"/>
      <c r="Q29" s="468">
        <v>2140</v>
      </c>
      <c r="R29" s="469"/>
      <c r="S29" s="469"/>
      <c r="T29" s="469"/>
      <c r="U29" s="469"/>
      <c r="V29" s="508"/>
      <c r="W29" s="564"/>
      <c r="X29" s="565"/>
      <c r="Y29" s="566"/>
      <c r="Z29" s="467" t="s">
        <v>170</v>
      </c>
      <c r="AA29" s="447"/>
      <c r="AB29" s="447"/>
      <c r="AC29" s="447"/>
      <c r="AD29" s="447"/>
      <c r="AE29" s="447"/>
      <c r="AF29" s="447"/>
      <c r="AG29" s="448"/>
      <c r="AH29" s="468">
        <v>102</v>
      </c>
      <c r="AI29" s="469"/>
      <c r="AJ29" s="469"/>
      <c r="AK29" s="469"/>
      <c r="AL29" s="508"/>
      <c r="AM29" s="468">
        <v>296616</v>
      </c>
      <c r="AN29" s="469"/>
      <c r="AO29" s="469"/>
      <c r="AP29" s="469"/>
      <c r="AQ29" s="469"/>
      <c r="AR29" s="508"/>
      <c r="AS29" s="468">
        <v>2908</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25170</v>
      </c>
      <c r="BO29" s="418"/>
      <c r="BP29" s="418"/>
      <c r="BQ29" s="418"/>
      <c r="BR29" s="418"/>
      <c r="BS29" s="418"/>
      <c r="BT29" s="418"/>
      <c r="BU29" s="419"/>
      <c r="BV29" s="417">
        <v>25145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99.4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840026</v>
      </c>
      <c r="BO30" s="587"/>
      <c r="BP30" s="587"/>
      <c r="BQ30" s="587"/>
      <c r="BR30" s="587"/>
      <c r="BS30" s="587"/>
      <c r="BT30" s="587"/>
      <c r="BU30" s="588"/>
      <c r="BV30" s="586">
        <v>631534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長生郡市広域市町村圏組合（一般会計）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6</v>
      </c>
      <c r="BF35" s="598"/>
      <c r="BG35" s="599" t="str">
        <f>IF('各会計、関係団体の財政状況及び健全化判断比率'!B32="","",'各会計、関係団体の財政状況及び健全化判断比率'!B32)</f>
        <v>浄化槽事業特別会計</v>
      </c>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長生郡市広域市町村圏組合（火葬場・斎場会計）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長生郡市広域市町村圏組合（水道会計）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長生郡市広域市町村圏組合（病院会計）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九十九里地域水道企業団</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千葉県市町村総合事務組合（一般会計）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千葉県市町村総合事務組合（千葉県自治会館管理運営特別会計）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千葉県市町村総合事務組合（千葉県自治研修センター特別会計）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千葉県市町村総合事務組合（千葉県市町村交通災害共済特別会計）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後期高齢者医療広域連合（一般会計）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0070C0"/>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4" t="s">
        <v>523</v>
      </c>
      <c r="D34" s="1184"/>
      <c r="E34" s="1185"/>
      <c r="F34" s="32">
        <v>4.04</v>
      </c>
      <c r="G34" s="33">
        <v>3.76</v>
      </c>
      <c r="H34" s="33">
        <v>4.99</v>
      </c>
      <c r="I34" s="33">
        <v>4.96</v>
      </c>
      <c r="J34" s="34">
        <v>4.92</v>
      </c>
      <c r="K34" s="22"/>
      <c r="L34" s="22"/>
      <c r="M34" s="22"/>
      <c r="N34" s="22"/>
      <c r="O34" s="22"/>
      <c r="P34" s="22"/>
    </row>
    <row r="35" spans="1:16" ht="39" customHeight="1" x14ac:dyDescent="0.15">
      <c r="A35" s="22"/>
      <c r="B35" s="35"/>
      <c r="C35" s="1178" t="s">
        <v>524</v>
      </c>
      <c r="D35" s="1179"/>
      <c r="E35" s="1180"/>
      <c r="F35" s="36">
        <v>16.649999999999999</v>
      </c>
      <c r="G35" s="37">
        <v>3.92</v>
      </c>
      <c r="H35" s="37">
        <v>10.11</v>
      </c>
      <c r="I35" s="37">
        <v>4.92</v>
      </c>
      <c r="J35" s="38">
        <v>4.5999999999999996</v>
      </c>
      <c r="K35" s="22"/>
      <c r="L35" s="22"/>
      <c r="M35" s="22"/>
      <c r="N35" s="22"/>
      <c r="O35" s="22"/>
      <c r="P35" s="22"/>
    </row>
    <row r="36" spans="1:16" ht="39" customHeight="1" x14ac:dyDescent="0.15">
      <c r="A36" s="22"/>
      <c r="B36" s="35"/>
      <c r="C36" s="1178" t="s">
        <v>525</v>
      </c>
      <c r="D36" s="1179"/>
      <c r="E36" s="1180"/>
      <c r="F36" s="36">
        <v>1.72</v>
      </c>
      <c r="G36" s="37">
        <v>1.96</v>
      </c>
      <c r="H36" s="37">
        <v>2.4300000000000002</v>
      </c>
      <c r="I36" s="37">
        <v>3.06</v>
      </c>
      <c r="J36" s="38">
        <v>3.43</v>
      </c>
      <c r="K36" s="22"/>
      <c r="L36" s="22"/>
      <c r="M36" s="22"/>
      <c r="N36" s="22"/>
      <c r="O36" s="22"/>
      <c r="P36" s="22"/>
    </row>
    <row r="37" spans="1:16" ht="39" customHeight="1" x14ac:dyDescent="0.15">
      <c r="A37" s="22"/>
      <c r="B37" s="35"/>
      <c r="C37" s="1178" t="s">
        <v>526</v>
      </c>
      <c r="D37" s="1179"/>
      <c r="E37" s="1180"/>
      <c r="F37" s="36">
        <v>0.02</v>
      </c>
      <c r="G37" s="37">
        <v>0.03</v>
      </c>
      <c r="H37" s="37">
        <v>0.02</v>
      </c>
      <c r="I37" s="37">
        <v>0.02</v>
      </c>
      <c r="J37" s="38">
        <v>0.04</v>
      </c>
      <c r="K37" s="22"/>
      <c r="L37" s="22"/>
      <c r="M37" s="22"/>
      <c r="N37" s="22"/>
      <c r="O37" s="22"/>
      <c r="P37" s="22"/>
    </row>
    <row r="38" spans="1:16" ht="39" customHeight="1" x14ac:dyDescent="0.15">
      <c r="A38" s="22"/>
      <c r="B38" s="35"/>
      <c r="C38" s="1178" t="s">
        <v>527</v>
      </c>
      <c r="D38" s="1179"/>
      <c r="E38" s="1180"/>
      <c r="F38" s="36">
        <v>0</v>
      </c>
      <c r="G38" s="37">
        <v>0</v>
      </c>
      <c r="H38" s="37">
        <v>0</v>
      </c>
      <c r="I38" s="37">
        <v>0</v>
      </c>
      <c r="J38" s="38">
        <v>0</v>
      </c>
      <c r="K38" s="22"/>
      <c r="L38" s="22"/>
      <c r="M38" s="22"/>
      <c r="N38" s="22"/>
      <c r="O38" s="22"/>
      <c r="P38" s="22"/>
    </row>
    <row r="39" spans="1:16" ht="39" customHeight="1" x14ac:dyDescent="0.15">
      <c r="A39" s="22"/>
      <c r="B39" s="35"/>
      <c r="C39" s="1178" t="s">
        <v>528</v>
      </c>
      <c r="D39" s="1179"/>
      <c r="E39" s="1180"/>
      <c r="F39" s="36">
        <v>0</v>
      </c>
      <c r="G39" s="37">
        <v>0</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529</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530</v>
      </c>
      <c r="D43" s="1182"/>
      <c r="E43" s="1183"/>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0070C0"/>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346</v>
      </c>
      <c r="L45" s="60">
        <v>354</v>
      </c>
      <c r="M45" s="60">
        <v>339</v>
      </c>
      <c r="N45" s="60">
        <v>320</v>
      </c>
      <c r="O45" s="61">
        <v>304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41</v>
      </c>
      <c r="L48" s="64">
        <v>43</v>
      </c>
      <c r="M48" s="64">
        <v>43</v>
      </c>
      <c r="N48" s="64">
        <v>44</v>
      </c>
      <c r="O48" s="65">
        <v>44</v>
      </c>
      <c r="P48" s="48"/>
      <c r="Q48" s="48"/>
      <c r="R48" s="48"/>
      <c r="S48" s="48"/>
      <c r="T48" s="48"/>
      <c r="U48" s="48"/>
    </row>
    <row r="49" spans="1:21" ht="30.75" customHeight="1" x14ac:dyDescent="0.15">
      <c r="A49" s="48"/>
      <c r="B49" s="1196"/>
      <c r="C49" s="1197"/>
      <c r="D49" s="62"/>
      <c r="E49" s="1188" t="s">
        <v>16</v>
      </c>
      <c r="F49" s="1188"/>
      <c r="G49" s="1188"/>
      <c r="H49" s="1188"/>
      <c r="I49" s="1188"/>
      <c r="J49" s="1189"/>
      <c r="K49" s="63">
        <v>73</v>
      </c>
      <c r="L49" s="64">
        <v>54</v>
      </c>
      <c r="M49" s="64">
        <v>36</v>
      </c>
      <c r="N49" s="64">
        <v>37</v>
      </c>
      <c r="O49" s="65">
        <v>40</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476</v>
      </c>
      <c r="L50" s="64" t="s">
        <v>476</v>
      </c>
      <c r="M50" s="64" t="s">
        <v>476</v>
      </c>
      <c r="N50" s="64" t="s">
        <v>476</v>
      </c>
      <c r="O50" s="65" t="s">
        <v>476</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476</v>
      </c>
      <c r="L51" s="64" t="s">
        <v>476</v>
      </c>
      <c r="M51" s="64" t="s">
        <v>476</v>
      </c>
      <c r="N51" s="64" t="s">
        <v>476</v>
      </c>
      <c r="O51" s="65" t="s">
        <v>476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267</v>
      </c>
      <c r="L52" s="64">
        <v>270</v>
      </c>
      <c r="M52" s="64">
        <v>285</v>
      </c>
      <c r="N52" s="64">
        <v>280</v>
      </c>
      <c r="O52" s="65">
        <v>286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193</v>
      </c>
      <c r="L53" s="69">
        <v>181</v>
      </c>
      <c r="M53" s="69">
        <v>133</v>
      </c>
      <c r="N53" s="69">
        <v>121</v>
      </c>
      <c r="O53" s="70">
        <v>102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0070C0"/>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202" t="s">
        <v>24</v>
      </c>
      <c r="C41" s="1203"/>
      <c r="D41" s="81"/>
      <c r="E41" s="1208" t="s">
        <v>25</v>
      </c>
      <c r="F41" s="1208"/>
      <c r="G41" s="1208"/>
      <c r="H41" s="1209"/>
      <c r="I41" s="82">
        <v>3324</v>
      </c>
      <c r="J41" s="83">
        <v>3326</v>
      </c>
      <c r="K41" s="83">
        <v>3335</v>
      </c>
      <c r="L41" s="83">
        <v>3167</v>
      </c>
      <c r="M41" s="84">
        <v>3262</v>
      </c>
    </row>
    <row r="42" spans="2:13" ht="27.75" customHeight="1" x14ac:dyDescent="0.15">
      <c r="B42" s="1204"/>
      <c r="C42" s="1205"/>
      <c r="D42" s="85"/>
      <c r="E42" s="1210" t="s">
        <v>26</v>
      </c>
      <c r="F42" s="1210"/>
      <c r="G42" s="1210"/>
      <c r="H42" s="1211"/>
      <c r="I42" s="86" t="s">
        <v>476</v>
      </c>
      <c r="J42" s="87" t="s">
        <v>476</v>
      </c>
      <c r="K42" s="87" t="s">
        <v>476</v>
      </c>
      <c r="L42" s="87">
        <v>3</v>
      </c>
      <c r="M42" s="88">
        <v>2</v>
      </c>
    </row>
    <row r="43" spans="2:13" ht="27.75" customHeight="1" x14ac:dyDescent="0.15">
      <c r="B43" s="1204"/>
      <c r="C43" s="1205"/>
      <c r="D43" s="85"/>
      <c r="E43" s="1210" t="s">
        <v>27</v>
      </c>
      <c r="F43" s="1210"/>
      <c r="G43" s="1210"/>
      <c r="H43" s="1211"/>
      <c r="I43" s="86">
        <v>594</v>
      </c>
      <c r="J43" s="87">
        <v>574</v>
      </c>
      <c r="K43" s="87">
        <v>535</v>
      </c>
      <c r="L43" s="87">
        <v>508</v>
      </c>
      <c r="M43" s="88">
        <v>481</v>
      </c>
    </row>
    <row r="44" spans="2:13" ht="27.75" customHeight="1" x14ac:dyDescent="0.15">
      <c r="B44" s="1204"/>
      <c r="C44" s="1205"/>
      <c r="D44" s="85"/>
      <c r="E44" s="1210" t="s">
        <v>28</v>
      </c>
      <c r="F44" s="1210"/>
      <c r="G44" s="1210"/>
      <c r="H44" s="1211"/>
      <c r="I44" s="86">
        <v>275</v>
      </c>
      <c r="J44" s="87">
        <v>254</v>
      </c>
      <c r="K44" s="87">
        <v>238</v>
      </c>
      <c r="L44" s="87">
        <v>232</v>
      </c>
      <c r="M44" s="88">
        <v>253</v>
      </c>
    </row>
    <row r="45" spans="2:13" ht="27.75" customHeight="1" x14ac:dyDescent="0.15">
      <c r="B45" s="1204"/>
      <c r="C45" s="1205"/>
      <c r="D45" s="85"/>
      <c r="E45" s="1210" t="s">
        <v>29</v>
      </c>
      <c r="F45" s="1210"/>
      <c r="G45" s="1210"/>
      <c r="H45" s="1211"/>
      <c r="I45" s="86">
        <v>1248</v>
      </c>
      <c r="J45" s="87">
        <v>1220</v>
      </c>
      <c r="K45" s="87">
        <v>1148</v>
      </c>
      <c r="L45" s="87">
        <v>1090</v>
      </c>
      <c r="M45" s="88">
        <v>1072</v>
      </c>
    </row>
    <row r="46" spans="2:13" ht="27.75" customHeight="1" x14ac:dyDescent="0.15">
      <c r="B46" s="1204"/>
      <c r="C46" s="1205"/>
      <c r="D46" s="89"/>
      <c r="E46" s="1210" t="s">
        <v>30</v>
      </c>
      <c r="F46" s="1210"/>
      <c r="G46" s="1210"/>
      <c r="H46" s="1211"/>
      <c r="I46" s="86" t="s">
        <v>476</v>
      </c>
      <c r="J46" s="87" t="s">
        <v>476</v>
      </c>
      <c r="K46" s="87" t="s">
        <v>476</v>
      </c>
      <c r="L46" s="87" t="s">
        <v>476</v>
      </c>
      <c r="M46" s="88" t="s">
        <v>476</v>
      </c>
    </row>
    <row r="47" spans="2:13" ht="27.75" customHeight="1" x14ac:dyDescent="0.15">
      <c r="B47" s="1204"/>
      <c r="C47" s="1205"/>
      <c r="D47" s="90"/>
      <c r="E47" s="1212" t="s">
        <v>31</v>
      </c>
      <c r="F47" s="1213"/>
      <c r="G47" s="1213"/>
      <c r="H47" s="1214"/>
      <c r="I47" s="86" t="s">
        <v>476</v>
      </c>
      <c r="J47" s="87" t="s">
        <v>476</v>
      </c>
      <c r="K47" s="87" t="s">
        <v>476</v>
      </c>
      <c r="L47" s="87" t="s">
        <v>476</v>
      </c>
      <c r="M47" s="88" t="s">
        <v>476</v>
      </c>
    </row>
    <row r="48" spans="2:13" ht="27.75" customHeight="1" x14ac:dyDescent="0.15">
      <c r="B48" s="1204"/>
      <c r="C48" s="1205"/>
      <c r="D48" s="85"/>
      <c r="E48" s="1210" t="s">
        <v>32</v>
      </c>
      <c r="F48" s="1210"/>
      <c r="G48" s="1210"/>
      <c r="H48" s="1211"/>
      <c r="I48" s="86" t="s">
        <v>476</v>
      </c>
      <c r="J48" s="87" t="s">
        <v>476</v>
      </c>
      <c r="K48" s="87" t="s">
        <v>476</v>
      </c>
      <c r="L48" s="87" t="s">
        <v>476</v>
      </c>
      <c r="M48" s="88" t="s">
        <v>476</v>
      </c>
    </row>
    <row r="49" spans="2:13" ht="27.75" customHeight="1" x14ac:dyDescent="0.15">
      <c r="B49" s="1206"/>
      <c r="C49" s="1207"/>
      <c r="D49" s="85"/>
      <c r="E49" s="1210" t="s">
        <v>33</v>
      </c>
      <c r="F49" s="1210"/>
      <c r="G49" s="1210"/>
      <c r="H49" s="1211"/>
      <c r="I49" s="86" t="s">
        <v>476</v>
      </c>
      <c r="J49" s="87" t="s">
        <v>476</v>
      </c>
      <c r="K49" s="87" t="s">
        <v>476</v>
      </c>
      <c r="L49" s="87" t="s">
        <v>476</v>
      </c>
      <c r="M49" s="88" t="s">
        <v>476</v>
      </c>
    </row>
    <row r="50" spans="2:13" ht="27.75" customHeight="1" x14ac:dyDescent="0.15">
      <c r="B50" s="1215" t="s">
        <v>34</v>
      </c>
      <c r="C50" s="1216"/>
      <c r="D50" s="91"/>
      <c r="E50" s="1210" t="s">
        <v>35</v>
      </c>
      <c r="F50" s="1210"/>
      <c r="G50" s="1210"/>
      <c r="H50" s="1211"/>
      <c r="I50" s="86">
        <v>1061</v>
      </c>
      <c r="J50" s="87">
        <v>1332</v>
      </c>
      <c r="K50" s="87">
        <v>1539</v>
      </c>
      <c r="L50" s="87">
        <v>1700</v>
      </c>
      <c r="M50" s="88">
        <v>1834</v>
      </c>
    </row>
    <row r="51" spans="2:13" ht="27.75" customHeight="1" x14ac:dyDescent="0.15">
      <c r="B51" s="1204"/>
      <c r="C51" s="1205"/>
      <c r="D51" s="85"/>
      <c r="E51" s="1210" t="s">
        <v>36</v>
      </c>
      <c r="F51" s="1210"/>
      <c r="G51" s="1210"/>
      <c r="H51" s="1211"/>
      <c r="I51" s="86" t="s">
        <v>476</v>
      </c>
      <c r="J51" s="87" t="s">
        <v>476</v>
      </c>
      <c r="K51" s="87" t="s">
        <v>476</v>
      </c>
      <c r="L51" s="87" t="s">
        <v>476</v>
      </c>
      <c r="M51" s="88" t="s">
        <v>476</v>
      </c>
    </row>
    <row r="52" spans="2:13" ht="27.75" customHeight="1" x14ac:dyDescent="0.15">
      <c r="B52" s="1206"/>
      <c r="C52" s="1207"/>
      <c r="D52" s="85"/>
      <c r="E52" s="1210" t="s">
        <v>37</v>
      </c>
      <c r="F52" s="1210"/>
      <c r="G52" s="1210"/>
      <c r="H52" s="1211"/>
      <c r="I52" s="86">
        <v>3188</v>
      </c>
      <c r="J52" s="87">
        <v>3191</v>
      </c>
      <c r="K52" s="87">
        <v>3212</v>
      </c>
      <c r="L52" s="87">
        <v>3232</v>
      </c>
      <c r="M52" s="88">
        <v>3375</v>
      </c>
    </row>
    <row r="53" spans="2:13" ht="27.75" customHeight="1" thickBot="1" x14ac:dyDescent="0.2">
      <c r="B53" s="1217" t="s">
        <v>38</v>
      </c>
      <c r="C53" s="1218"/>
      <c r="D53" s="92"/>
      <c r="E53" s="1219" t="s">
        <v>39</v>
      </c>
      <c r="F53" s="1219"/>
      <c r="G53" s="1219"/>
      <c r="H53" s="1220"/>
      <c r="I53" s="93">
        <v>1192</v>
      </c>
      <c r="J53" s="94">
        <v>851</v>
      </c>
      <c r="K53" s="94">
        <v>505</v>
      </c>
      <c r="L53" s="94">
        <v>69</v>
      </c>
      <c r="M53" s="95">
        <v>-139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election activeCell="K15" sqref="K15"/>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546</v>
      </c>
      <c r="I42" s="354"/>
      <c r="J42" s="354"/>
      <c r="K42" s="354"/>
      <c r="L42" s="246"/>
      <c r="M42" s="246"/>
      <c r="N42" s="246"/>
      <c r="O42" s="246"/>
    </row>
    <row r="43" spans="2:17" x14ac:dyDescent="0.15">
      <c r="B43" s="250"/>
      <c r="C43" s="246"/>
      <c r="D43" s="246"/>
      <c r="E43" s="246"/>
      <c r="F43" s="246"/>
      <c r="G43" s="1235" t="s">
        <v>554</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547</v>
      </c>
    </row>
    <row r="50" spans="1:17" x14ac:dyDescent="0.15">
      <c r="B50" s="250"/>
      <c r="C50" s="246"/>
      <c r="D50" s="246"/>
      <c r="E50" s="246"/>
      <c r="F50" s="246"/>
      <c r="G50" s="1244"/>
      <c r="H50" s="1245"/>
      <c r="I50" s="1245"/>
      <c r="J50" s="1246"/>
      <c r="K50" s="356" t="s">
        <v>515</v>
      </c>
      <c r="L50" s="356" t="s">
        <v>516</v>
      </c>
      <c r="M50" s="356" t="s">
        <v>517</v>
      </c>
      <c r="N50" s="356" t="s">
        <v>518</v>
      </c>
      <c r="O50" s="356" t="s">
        <v>519</v>
      </c>
    </row>
    <row r="51" spans="1:17" x14ac:dyDescent="0.15">
      <c r="B51" s="250"/>
      <c r="C51" s="246"/>
      <c r="D51" s="246"/>
      <c r="E51" s="246"/>
      <c r="F51" s="246"/>
      <c r="G51" s="1247" t="s">
        <v>548</v>
      </c>
      <c r="H51" s="1248"/>
      <c r="I51" s="1253" t="s">
        <v>549</v>
      </c>
      <c r="J51" s="1253"/>
      <c r="K51" s="1255"/>
      <c r="L51" s="1255"/>
      <c r="M51" s="1255"/>
      <c r="N51" s="1221">
        <v>3</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555</v>
      </c>
      <c r="J53" s="1233"/>
      <c r="K53" s="1256"/>
      <c r="L53" s="1256"/>
      <c r="M53" s="1256"/>
      <c r="N53" s="1225">
        <v>50.5</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550</v>
      </c>
      <c r="H55" s="1228"/>
      <c r="I55" s="1233" t="s">
        <v>549</v>
      </c>
      <c r="J55" s="1233"/>
      <c r="K55" s="1255"/>
      <c r="L55" s="1255"/>
      <c r="M55" s="1255"/>
      <c r="N55" s="1221">
        <v>0.8</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555</v>
      </c>
      <c r="J57" s="1223"/>
      <c r="K57" s="1256"/>
      <c r="L57" s="1256"/>
      <c r="M57" s="1256"/>
      <c r="N57" s="1225">
        <v>56.2</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551</v>
      </c>
      <c r="C63" s="246"/>
      <c r="D63" s="246"/>
      <c r="E63" s="246"/>
      <c r="F63" s="246"/>
      <c r="G63" s="246"/>
      <c r="H63" s="246"/>
      <c r="I63" s="246"/>
      <c r="J63" s="246"/>
      <c r="K63" s="246"/>
      <c r="L63" s="246"/>
      <c r="M63" s="246"/>
      <c r="N63" s="246"/>
      <c r="O63" s="246"/>
    </row>
    <row r="64" spans="1:17" x14ac:dyDescent="0.15">
      <c r="B64" s="250"/>
      <c r="C64" s="246"/>
      <c r="D64" s="246"/>
      <c r="E64" s="246"/>
      <c r="F64" s="246"/>
      <c r="G64" s="353" t="s">
        <v>546</v>
      </c>
      <c r="I64" s="354"/>
      <c r="J64" s="354"/>
      <c r="K64" s="354"/>
      <c r="L64" s="246"/>
      <c r="M64" s="246"/>
      <c r="N64" s="246"/>
      <c r="O64" s="246"/>
    </row>
    <row r="65" spans="2:30" x14ac:dyDescent="0.15">
      <c r="B65" s="250"/>
      <c r="C65" s="246"/>
      <c r="D65" s="246"/>
      <c r="E65" s="246"/>
      <c r="F65" s="246"/>
      <c r="G65" s="1235" t="s">
        <v>556</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552</v>
      </c>
      <c r="I71" s="370"/>
      <c r="J71" s="366"/>
      <c r="K71" s="366"/>
      <c r="L71" s="367"/>
      <c r="M71" s="366"/>
      <c r="N71" s="367"/>
      <c r="O71" s="368"/>
    </row>
    <row r="72" spans="2:30" x14ac:dyDescent="0.15">
      <c r="B72" s="250"/>
      <c r="C72" s="246"/>
      <c r="D72" s="246"/>
      <c r="E72" s="246"/>
      <c r="F72" s="246"/>
      <c r="G72" s="1244"/>
      <c r="H72" s="1245"/>
      <c r="I72" s="1245"/>
      <c r="J72" s="1246"/>
      <c r="K72" s="356" t="s">
        <v>515</v>
      </c>
      <c r="L72" s="356" t="s">
        <v>516</v>
      </c>
      <c r="M72" s="356" t="s">
        <v>517</v>
      </c>
      <c r="N72" s="356" t="s">
        <v>518</v>
      </c>
      <c r="O72" s="356" t="s">
        <v>519</v>
      </c>
    </row>
    <row r="73" spans="2:30" x14ac:dyDescent="0.15">
      <c r="B73" s="250"/>
      <c r="C73" s="246"/>
      <c r="D73" s="246"/>
      <c r="E73" s="246"/>
      <c r="F73" s="246"/>
      <c r="G73" s="1247" t="s">
        <v>548</v>
      </c>
      <c r="H73" s="1248"/>
      <c r="I73" s="1253" t="s">
        <v>549</v>
      </c>
      <c r="J73" s="1253"/>
      <c r="K73" s="1234">
        <v>53.1</v>
      </c>
      <c r="L73" s="1234">
        <v>37.6</v>
      </c>
      <c r="M73" s="1221">
        <v>23.2</v>
      </c>
      <c r="N73" s="1221">
        <v>3</v>
      </c>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553</v>
      </c>
      <c r="J75" s="1233"/>
      <c r="K75" s="1225">
        <v>9.3000000000000007</v>
      </c>
      <c r="L75" s="1225">
        <v>8.6</v>
      </c>
      <c r="M75" s="1225">
        <v>7.5</v>
      </c>
      <c r="N75" s="1225">
        <v>6.4</v>
      </c>
      <c r="O75" s="1225">
        <v>5.3</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550</v>
      </c>
      <c r="H77" s="1228"/>
      <c r="I77" s="1233" t="s">
        <v>549</v>
      </c>
      <c r="J77" s="1233"/>
      <c r="K77" s="1234">
        <v>28.4</v>
      </c>
      <c r="L77" s="1234">
        <v>20.5</v>
      </c>
      <c r="M77" s="1221">
        <v>17.899999999999999</v>
      </c>
      <c r="N77" s="1221">
        <v>0.8</v>
      </c>
      <c r="O77" s="1221">
        <v>25.4</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553</v>
      </c>
      <c r="J79" s="1223"/>
      <c r="K79" s="1224">
        <v>11.4</v>
      </c>
      <c r="L79" s="1224">
        <v>10.5</v>
      </c>
      <c r="M79" s="1224">
        <v>9.5</v>
      </c>
      <c r="N79" s="1224">
        <v>8.1</v>
      </c>
      <c r="O79" s="1224">
        <v>8.6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22" zoomScale="75" zoomScaleNormal="75" zoomScaleSheetLayoutView="70" workbookViewId="0">
      <selection activeCell="G63" sqref="G6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election activeCell="G63" sqref="G6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514</v>
      </c>
      <c r="G2" s="113"/>
      <c r="H2" s="114"/>
    </row>
    <row r="3" spans="1:8" x14ac:dyDescent="0.15">
      <c r="A3" s="110" t="s">
        <v>507</v>
      </c>
      <c r="B3" s="115"/>
      <c r="C3" s="116"/>
      <c r="D3" s="117">
        <v>8555</v>
      </c>
      <c r="E3" s="118"/>
      <c r="F3" s="119">
        <v>94828</v>
      </c>
      <c r="G3" s="120"/>
      <c r="H3" s="121"/>
    </row>
    <row r="4" spans="1:8" x14ac:dyDescent="0.15">
      <c r="A4" s="122"/>
      <c r="B4" s="123"/>
      <c r="C4" s="124"/>
      <c r="D4" s="125">
        <v>7705</v>
      </c>
      <c r="E4" s="126"/>
      <c r="F4" s="127">
        <v>55133</v>
      </c>
      <c r="G4" s="128"/>
      <c r="H4" s="129"/>
    </row>
    <row r="5" spans="1:8" x14ac:dyDescent="0.15">
      <c r="A5" s="110" t="s">
        <v>509</v>
      </c>
      <c r="B5" s="115"/>
      <c r="C5" s="116"/>
      <c r="D5" s="117">
        <v>53182</v>
      </c>
      <c r="E5" s="118"/>
      <c r="F5" s="119">
        <v>119674</v>
      </c>
      <c r="G5" s="120"/>
      <c r="H5" s="121"/>
    </row>
    <row r="6" spans="1:8" x14ac:dyDescent="0.15">
      <c r="A6" s="122"/>
      <c r="B6" s="123"/>
      <c r="C6" s="124"/>
      <c r="D6" s="125">
        <v>30726</v>
      </c>
      <c r="E6" s="126"/>
      <c r="F6" s="127">
        <v>57803</v>
      </c>
      <c r="G6" s="128"/>
      <c r="H6" s="129"/>
    </row>
    <row r="7" spans="1:8" x14ac:dyDescent="0.15">
      <c r="A7" s="110" t="s">
        <v>510</v>
      </c>
      <c r="B7" s="115"/>
      <c r="C7" s="116"/>
      <c r="D7" s="117">
        <v>71444</v>
      </c>
      <c r="E7" s="118"/>
      <c r="F7" s="119">
        <v>119685</v>
      </c>
      <c r="G7" s="120"/>
      <c r="H7" s="121"/>
    </row>
    <row r="8" spans="1:8" x14ac:dyDescent="0.15">
      <c r="A8" s="122"/>
      <c r="B8" s="123"/>
      <c r="C8" s="124"/>
      <c r="D8" s="125">
        <v>65016</v>
      </c>
      <c r="E8" s="126"/>
      <c r="F8" s="127">
        <v>68464</v>
      </c>
      <c r="G8" s="128"/>
      <c r="H8" s="129"/>
    </row>
    <row r="9" spans="1:8" x14ac:dyDescent="0.15">
      <c r="A9" s="110" t="s">
        <v>511</v>
      </c>
      <c r="B9" s="115"/>
      <c r="C9" s="116"/>
      <c r="D9" s="117">
        <v>34505</v>
      </c>
      <c r="E9" s="118"/>
      <c r="F9" s="119">
        <v>128611</v>
      </c>
      <c r="G9" s="120"/>
      <c r="H9" s="121"/>
    </row>
    <row r="10" spans="1:8" x14ac:dyDescent="0.15">
      <c r="A10" s="122"/>
      <c r="B10" s="123"/>
      <c r="C10" s="124"/>
      <c r="D10" s="125">
        <v>24906</v>
      </c>
      <c r="E10" s="126"/>
      <c r="F10" s="127">
        <v>61552</v>
      </c>
      <c r="G10" s="128"/>
      <c r="H10" s="129"/>
    </row>
    <row r="11" spans="1:8" x14ac:dyDescent="0.15">
      <c r="A11" s="110" t="s">
        <v>512</v>
      </c>
      <c r="B11" s="115"/>
      <c r="C11" s="116"/>
      <c r="D11" s="117">
        <v>58969</v>
      </c>
      <c r="E11" s="118"/>
      <c r="F11" s="119">
        <v>119882</v>
      </c>
      <c r="G11" s="120"/>
      <c r="H11" s="121"/>
    </row>
    <row r="12" spans="1:8" x14ac:dyDescent="0.15">
      <c r="A12" s="122"/>
      <c r="B12" s="123"/>
      <c r="C12" s="130"/>
      <c r="D12" s="125">
        <v>42144</v>
      </c>
      <c r="E12" s="126"/>
      <c r="F12" s="127">
        <v>66481</v>
      </c>
      <c r="G12" s="128"/>
      <c r="H12" s="129"/>
    </row>
    <row r="13" spans="1:8" x14ac:dyDescent="0.15">
      <c r="A13" s="110"/>
      <c r="B13" s="115"/>
      <c r="C13" s="131"/>
      <c r="D13" s="132">
        <v>45331</v>
      </c>
      <c r="E13" s="133"/>
      <c r="F13" s="134">
        <v>116536</v>
      </c>
      <c r="G13" s="135"/>
      <c r="H13" s="121"/>
    </row>
    <row r="14" spans="1:8" x14ac:dyDescent="0.15">
      <c r="A14" s="122"/>
      <c r="B14" s="123"/>
      <c r="C14" s="124"/>
      <c r="D14" s="125">
        <v>34099</v>
      </c>
      <c r="E14" s="126"/>
      <c r="F14" s="127">
        <v>61887</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16.420000000000002</v>
      </c>
      <c r="C19" s="136">
        <f>ROUND(VALUE(SUBSTITUTE(実質収支比率等に係る経年分析!G$48,"▲","-")),2)</f>
        <v>3.93</v>
      </c>
      <c r="D19" s="136">
        <f>ROUND(VALUE(SUBSTITUTE(実質収支比率等に係る経年分析!H$48,"▲","-")),2)</f>
        <v>10.11</v>
      </c>
      <c r="E19" s="136">
        <f>ROUND(VALUE(SUBSTITUTE(実質収支比率等に係る経年分析!I$48,"▲","-")),2)</f>
        <v>4.92</v>
      </c>
      <c r="F19" s="136">
        <f>ROUND(VALUE(SUBSTITUTE(実質収支比率等に係る経年分析!J$48,"▲","-")),2)</f>
        <v>4.5999999999999996</v>
      </c>
    </row>
    <row r="20" spans="1:11" x14ac:dyDescent="0.15">
      <c r="A20" s="136" t="s">
        <v>44</v>
      </c>
      <c r="B20" s="136">
        <f>ROUND(VALUE(SUBSTITUTE(実質収支比率等に係る経年分析!F$47,"▲","-")),2)</f>
        <v>34.29</v>
      </c>
      <c r="C20" s="136">
        <f>ROUND(VALUE(SUBSTITUTE(実質収支比率等に係る経年分析!G$47,"▲","-")),2)</f>
        <v>40.33</v>
      </c>
      <c r="D20" s="136">
        <f>ROUND(VALUE(SUBSTITUTE(実質収支比率等に係る経年分析!H$47,"▲","-")),2)</f>
        <v>39.85</v>
      </c>
      <c r="E20" s="136">
        <f>ROUND(VALUE(SUBSTITUTE(実質収支比率等に係る経年分析!I$47,"▲","-")),2)</f>
        <v>36.46</v>
      </c>
      <c r="F20" s="136">
        <f>ROUND(VALUE(SUBSTITUTE(実質収支比率等に係る経年分析!J$47,"▲","-")),2)</f>
        <v>33.29</v>
      </c>
    </row>
    <row r="21" spans="1:11" x14ac:dyDescent="0.15">
      <c r="A21" s="136" t="s">
        <v>45</v>
      </c>
      <c r="B21" s="136">
        <f>IF(ISNUMBER(VALUE(SUBSTITUTE(実質収支比率等に係る経年分析!F$49,"▲","-"))),ROUND(VALUE(SUBSTITUTE(実質収支比率等に係る経年分析!F$49,"▲","-")),2),NA())</f>
        <v>0.39</v>
      </c>
      <c r="C21" s="136">
        <f>IF(ISNUMBER(VALUE(SUBSTITUTE(実質収支比率等に係る経年分析!G$49,"▲","-"))),ROUND(VALUE(SUBSTITUTE(実質収支比率等に係る経年分析!G$49,"▲","-")),2),NA())</f>
        <v>-9.9600000000000009</v>
      </c>
      <c r="D21" s="136">
        <f>IF(ISNUMBER(VALUE(SUBSTITUTE(実質収支比率等に係る経年分析!H$49,"▲","-"))),ROUND(VALUE(SUBSTITUTE(実質収支比率等に係る経年分析!H$49,"▲","-")),2),NA())</f>
        <v>0.42</v>
      </c>
      <c r="E21" s="136">
        <f>IF(ISNUMBER(VALUE(SUBSTITUTE(実質収支比率等に係る経年分析!I$49,"▲","-"))),ROUND(VALUE(SUBSTITUTE(実質収支比率等に係る経年分析!I$49,"▲","-")),2),NA())</f>
        <v>-10.53</v>
      </c>
      <c r="F21" s="136">
        <f>IF(ISNUMBER(VALUE(SUBSTITUTE(実質収支比率等に係る経年分析!J$49,"▲","-"))),ROUND(VALUE(SUBSTITUTE(実質収支比率等に係る経年分析!J$49,"▲","-")),2),NA())</f>
        <v>-3.88</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浄化槽事業特別会計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0.04</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1.72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1.96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2.4300000000000002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3.06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3.43</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16.649999999999999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3.92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10.11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4.92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4.5999999999999996</v>
      </c>
    </row>
    <row r="36" spans="1:16" x14ac:dyDescent="0.15">
      <c r="A36" s="137" t="str">
        <f>IF(連結実質赤字比率に係る赤字・黒字の構成分析!C$34="",NA(),連結実質赤字比率に係る赤字・黒字の構成分析!C$34)</f>
        <v>国民健康保険特別会計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4.04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3.76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4.99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4.96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4.92</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267</v>
      </c>
      <c r="E42" s="138"/>
      <c r="F42" s="138"/>
      <c r="G42" s="138">
        <f>'実質公債費比率（分子）の構造'!L$52</f>
        <v>270</v>
      </c>
      <c r="H42" s="138"/>
      <c r="I42" s="138"/>
      <c r="J42" s="138">
        <f>'実質公債費比率（分子）の構造'!M$52</f>
        <v>285</v>
      </c>
      <c r="K42" s="138"/>
      <c r="L42" s="138"/>
      <c r="M42" s="138">
        <f>'実質公債費比率（分子）の構造'!N$52</f>
        <v>280</v>
      </c>
      <c r="N42" s="138"/>
      <c r="O42" s="138"/>
      <c r="P42" s="138">
        <f>'実質公債費比率（分子）の構造'!O$52</f>
        <v>286</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73</v>
      </c>
      <c r="C45" s="138"/>
      <c r="D45" s="138"/>
      <c r="E45" s="138">
        <f>'実質公債費比率（分子）の構造'!L$49</f>
        <v>54</v>
      </c>
      <c r="F45" s="138"/>
      <c r="G45" s="138"/>
      <c r="H45" s="138">
        <f>'実質公債費比率（分子）の構造'!M$49</f>
        <v>36</v>
      </c>
      <c r="I45" s="138"/>
      <c r="J45" s="138"/>
      <c r="K45" s="138">
        <f>'実質公債費比率（分子）の構造'!N$49</f>
        <v>37</v>
      </c>
      <c r="L45" s="138"/>
      <c r="M45" s="138"/>
      <c r="N45" s="138">
        <f>'実質公債費比率（分子）の構造'!O$49</f>
        <v>40</v>
      </c>
      <c r="O45" s="138"/>
      <c r="P45" s="138"/>
    </row>
    <row r="46" spans="1:16" x14ac:dyDescent="0.15">
      <c r="A46" s="138" t="s">
        <v>56</v>
      </c>
      <c r="B46" s="138">
        <f>'実質公債費比率（分子）の構造'!K$48</f>
        <v>41</v>
      </c>
      <c r="C46" s="138"/>
      <c r="D46" s="138"/>
      <c r="E46" s="138">
        <f>'実質公債費比率（分子）の構造'!L$48</f>
        <v>43</v>
      </c>
      <c r="F46" s="138"/>
      <c r="G46" s="138"/>
      <c r="H46" s="138">
        <f>'実質公債費比率（分子）の構造'!M$48</f>
        <v>43</v>
      </c>
      <c r="I46" s="138"/>
      <c r="J46" s="138"/>
      <c r="K46" s="138">
        <f>'実質公債費比率（分子）の構造'!N$48</f>
        <v>44</v>
      </c>
      <c r="L46" s="138"/>
      <c r="M46" s="138"/>
      <c r="N46" s="138">
        <f>'実質公債費比率（分子）の構造'!O$48</f>
        <v>44</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346</v>
      </c>
      <c r="C49" s="138"/>
      <c r="D49" s="138"/>
      <c r="E49" s="138">
        <f>'実質公債費比率（分子）の構造'!L$45</f>
        <v>354</v>
      </c>
      <c r="F49" s="138"/>
      <c r="G49" s="138"/>
      <c r="H49" s="138">
        <f>'実質公債費比率（分子）の構造'!M$45</f>
        <v>339</v>
      </c>
      <c r="I49" s="138"/>
      <c r="J49" s="138"/>
      <c r="K49" s="138">
        <f>'実質公債費比率（分子）の構造'!N$45</f>
        <v>320</v>
      </c>
      <c r="L49" s="138"/>
      <c r="M49" s="138"/>
      <c r="N49" s="138">
        <f>'実質公債費比率（分子）の構造'!O$45</f>
        <v>304</v>
      </c>
      <c r="O49" s="138"/>
      <c r="P49" s="138"/>
    </row>
    <row r="50" spans="1:16" x14ac:dyDescent="0.15">
      <c r="A50" s="138" t="s">
        <v>60</v>
      </c>
      <c r="B50" s="138" t="e">
        <f>NA()</f>
        <v>#N/A</v>
      </c>
      <c r="C50" s="138">
        <f>IF(ISNUMBER('実質公債費比率（分子）の構造'!K$53),'実質公債費比率（分子）の構造'!K$53,NA())</f>
        <v>193</v>
      </c>
      <c r="D50" s="138" t="e">
        <f>NA()</f>
        <v>#N/A</v>
      </c>
      <c r="E50" s="138" t="e">
        <f>NA()</f>
        <v>#N/A</v>
      </c>
      <c r="F50" s="138">
        <f>IF(ISNUMBER('実質公債費比率（分子）の構造'!L$53),'実質公債費比率（分子）の構造'!L$53,NA())</f>
        <v>181</v>
      </c>
      <c r="G50" s="138" t="e">
        <f>NA()</f>
        <v>#N/A</v>
      </c>
      <c r="H50" s="138" t="e">
        <f>NA()</f>
        <v>#N/A</v>
      </c>
      <c r="I50" s="138">
        <f>IF(ISNUMBER('実質公債費比率（分子）の構造'!M$53),'実質公債費比率（分子）の構造'!M$53,NA())</f>
        <v>133</v>
      </c>
      <c r="J50" s="138" t="e">
        <f>NA()</f>
        <v>#N/A</v>
      </c>
      <c r="K50" s="138" t="e">
        <f>NA()</f>
        <v>#N/A</v>
      </c>
      <c r="L50" s="138">
        <f>IF(ISNUMBER('実質公債費比率（分子）の構造'!N$53),'実質公債費比率（分子）の構造'!N$53,NA())</f>
        <v>121</v>
      </c>
      <c r="M50" s="138" t="e">
        <f>NA()</f>
        <v>#N/A</v>
      </c>
      <c r="N50" s="138" t="e">
        <f>NA()</f>
        <v>#N/A</v>
      </c>
      <c r="O50" s="138">
        <f>IF(ISNUMBER('実質公債費比率（分子）の構造'!O$53),'実質公債費比率（分子）の構造'!O$53,NA())</f>
        <v>102</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3188</v>
      </c>
      <c r="E56" s="137"/>
      <c r="F56" s="137"/>
      <c r="G56" s="137">
        <f>'将来負担比率（分子）の構造'!J$52</f>
        <v>3191</v>
      </c>
      <c r="H56" s="137"/>
      <c r="I56" s="137"/>
      <c r="J56" s="137">
        <f>'将来負担比率（分子）の構造'!K$52</f>
        <v>3212</v>
      </c>
      <c r="K56" s="137"/>
      <c r="L56" s="137"/>
      <c r="M56" s="137">
        <f>'将来負担比率（分子）の構造'!L$52</f>
        <v>3232</v>
      </c>
      <c r="N56" s="137"/>
      <c r="O56" s="137"/>
      <c r="P56" s="137">
        <f>'将来負担比率（分子）の構造'!M$52</f>
        <v>3375</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1061</v>
      </c>
      <c r="E58" s="137"/>
      <c r="F58" s="137"/>
      <c r="G58" s="137">
        <f>'将来負担比率（分子）の構造'!J$50</f>
        <v>1332</v>
      </c>
      <c r="H58" s="137"/>
      <c r="I58" s="137"/>
      <c r="J58" s="137">
        <f>'将来負担比率（分子）の構造'!K$50</f>
        <v>1539</v>
      </c>
      <c r="K58" s="137"/>
      <c r="L58" s="137"/>
      <c r="M58" s="137">
        <f>'将来負担比率（分子）の構造'!L$50</f>
        <v>1700</v>
      </c>
      <c r="N58" s="137"/>
      <c r="O58" s="137"/>
      <c r="P58" s="137">
        <f>'将来負担比率（分子）の構造'!M$50</f>
        <v>1834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1248</v>
      </c>
      <c r="C62" s="137"/>
      <c r="D62" s="137"/>
      <c r="E62" s="137">
        <f>'将来負担比率（分子）の構造'!J$45</f>
        <v>1220</v>
      </c>
      <c r="F62" s="137"/>
      <c r="G62" s="137"/>
      <c r="H62" s="137">
        <f>'将来負担比率（分子）の構造'!K$45</f>
        <v>1148</v>
      </c>
      <c r="I62" s="137"/>
      <c r="J62" s="137"/>
      <c r="K62" s="137">
        <f>'将来負担比率（分子）の構造'!L$45</f>
        <v>1090</v>
      </c>
      <c r="L62" s="137"/>
      <c r="M62" s="137"/>
      <c r="N62" s="137">
        <f>'将来負担比率（分子）の構造'!M$45</f>
        <v>1072</v>
      </c>
      <c r="O62" s="137"/>
      <c r="P62" s="137"/>
    </row>
    <row r="63" spans="1:16" x14ac:dyDescent="0.15">
      <c r="A63" s="137" t="s">
        <v>28</v>
      </c>
      <c r="B63" s="137">
        <f>'将来負担比率（分子）の構造'!I$44</f>
        <v>275</v>
      </c>
      <c r="C63" s="137"/>
      <c r="D63" s="137"/>
      <c r="E63" s="137">
        <f>'将来負担比率（分子）の構造'!J$44</f>
        <v>254</v>
      </c>
      <c r="F63" s="137"/>
      <c r="G63" s="137"/>
      <c r="H63" s="137">
        <f>'将来負担比率（分子）の構造'!K$44</f>
        <v>238</v>
      </c>
      <c r="I63" s="137"/>
      <c r="J63" s="137"/>
      <c r="K63" s="137">
        <f>'将来負担比率（分子）の構造'!L$44</f>
        <v>232</v>
      </c>
      <c r="L63" s="137"/>
      <c r="M63" s="137"/>
      <c r="N63" s="137">
        <f>'将来負担比率（分子）の構造'!M$44</f>
        <v>253</v>
      </c>
      <c r="O63" s="137"/>
      <c r="P63" s="137"/>
    </row>
    <row r="64" spans="1:16" x14ac:dyDescent="0.15">
      <c r="A64" s="137" t="s">
        <v>27</v>
      </c>
      <c r="B64" s="137">
        <f>'将来負担比率（分子）の構造'!I$43</f>
        <v>594</v>
      </c>
      <c r="C64" s="137"/>
      <c r="D64" s="137"/>
      <c r="E64" s="137">
        <f>'将来負担比率（分子）の構造'!J$43</f>
        <v>574</v>
      </c>
      <c r="F64" s="137"/>
      <c r="G64" s="137"/>
      <c r="H64" s="137">
        <f>'将来負担比率（分子）の構造'!K$43</f>
        <v>535</v>
      </c>
      <c r="I64" s="137"/>
      <c r="J64" s="137"/>
      <c r="K64" s="137">
        <f>'将来負担比率（分子）の構造'!L$43</f>
        <v>508</v>
      </c>
      <c r="L64" s="137"/>
      <c r="M64" s="137"/>
      <c r="N64" s="137">
        <f>'将来負担比率（分子）の構造'!M$43</f>
        <v>481</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f>'将来負担比率（分子）の構造'!L$42</f>
        <v>3</v>
      </c>
      <c r="L65" s="137"/>
      <c r="M65" s="137"/>
      <c r="N65" s="137">
        <f>'将来負担比率（分子）の構造'!M$42</f>
        <v>2</v>
      </c>
      <c r="O65" s="137"/>
      <c r="P65" s="137"/>
    </row>
    <row r="66" spans="1:16" x14ac:dyDescent="0.15">
      <c r="A66" s="137" t="s">
        <v>25</v>
      </c>
      <c r="B66" s="137">
        <f>'将来負担比率（分子）の構造'!I$41</f>
        <v>3324</v>
      </c>
      <c r="C66" s="137"/>
      <c r="D66" s="137"/>
      <c r="E66" s="137">
        <f>'将来負担比率（分子）の構造'!J$41</f>
        <v>3326</v>
      </c>
      <c r="F66" s="137"/>
      <c r="G66" s="137"/>
      <c r="H66" s="137">
        <f>'将来負担比率（分子）の構造'!K$41</f>
        <v>3335</v>
      </c>
      <c r="I66" s="137"/>
      <c r="J66" s="137"/>
      <c r="K66" s="137">
        <f>'将来負担比率（分子）の構造'!L$41</f>
        <v>3167</v>
      </c>
      <c r="L66" s="137"/>
      <c r="M66" s="137"/>
      <c r="N66" s="137">
        <f>'将来負担比率（分子）の構造'!M$41</f>
        <v>3262</v>
      </c>
      <c r="O66" s="137"/>
      <c r="P66" s="137"/>
    </row>
    <row r="67" spans="1:16" x14ac:dyDescent="0.15">
      <c r="A67" s="137" t="s">
        <v>64</v>
      </c>
      <c r="B67" s="137" t="e">
        <f>NA()</f>
        <v>#N/A</v>
      </c>
      <c r="C67" s="137">
        <f>IF(ISNUMBER('将来負担比率（分子）の構造'!I$53), IF('将来負担比率（分子）の構造'!I$53 &lt; 0, 0, '将来負担比率（分子）の構造'!I$53), NA())</f>
        <v>1192</v>
      </c>
      <c r="D67" s="137" t="e">
        <f>NA()</f>
        <v>#N/A</v>
      </c>
      <c r="E67" s="137" t="e">
        <f>NA()</f>
        <v>#N/A</v>
      </c>
      <c r="F67" s="137">
        <f>IF(ISNUMBER('将来負担比率（分子）の構造'!J$53), IF('将来負担比率（分子）の構造'!J$53 &lt; 0, 0, '将来負担比率（分子）の構造'!J$53), NA())</f>
        <v>851</v>
      </c>
      <c r="G67" s="137" t="e">
        <f>NA()</f>
        <v>#N/A</v>
      </c>
      <c r="H67" s="137" t="e">
        <f>NA()</f>
        <v>#N/A</v>
      </c>
      <c r="I67" s="137">
        <f>IF(ISNUMBER('将来負担比率（分子）の構造'!K$53), IF('将来負担比率（分子）の構造'!K$53 &lt; 0, 0, '将来負担比率（分子）の構造'!K$53), NA())</f>
        <v>505</v>
      </c>
      <c r="J67" s="137" t="e">
        <f>NA()</f>
        <v>#N/A</v>
      </c>
      <c r="K67" s="137" t="e">
        <f>NA()</f>
        <v>#N/A</v>
      </c>
      <c r="L67" s="137">
        <f>IF(ISNUMBER('将来負担比率（分子）の構造'!L$53), IF('将来負担比率（分子）の構造'!L$53 &lt; 0, 0, '将来負担比率（分子）の構造'!L$53), NA())</f>
        <v>69</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1297141</v>
      </c>
      <c r="S5" s="615"/>
      <c r="T5" s="615"/>
      <c r="U5" s="615"/>
      <c r="V5" s="615"/>
      <c r="W5" s="615"/>
      <c r="X5" s="615"/>
      <c r="Y5" s="616"/>
      <c r="Z5" s="617">
        <v>31.2</v>
      </c>
      <c r="AA5" s="617"/>
      <c r="AB5" s="617"/>
      <c r="AC5" s="617"/>
      <c r="AD5" s="618">
        <v>1297141</v>
      </c>
      <c r="AE5" s="618"/>
      <c r="AF5" s="618"/>
      <c r="AG5" s="618"/>
      <c r="AH5" s="618"/>
      <c r="AI5" s="618"/>
      <c r="AJ5" s="618"/>
      <c r="AK5" s="618"/>
      <c r="AL5" s="619">
        <v>51.1</v>
      </c>
      <c r="AM5" s="620"/>
      <c r="AN5" s="620"/>
      <c r="AO5" s="621"/>
      <c r="AP5" s="611" t="s">
        <v>209</v>
      </c>
      <c r="AQ5" s="612"/>
      <c r="AR5" s="612"/>
      <c r="AS5" s="612"/>
      <c r="AT5" s="612"/>
      <c r="AU5" s="612"/>
      <c r="AV5" s="612"/>
      <c r="AW5" s="612"/>
      <c r="AX5" s="612"/>
      <c r="AY5" s="612"/>
      <c r="AZ5" s="612"/>
      <c r="BA5" s="612"/>
      <c r="BB5" s="612"/>
      <c r="BC5" s="612"/>
      <c r="BD5" s="612"/>
      <c r="BE5" s="612"/>
      <c r="BF5" s="613"/>
      <c r="BG5" s="625">
        <v>1297141</v>
      </c>
      <c r="BH5" s="626"/>
      <c r="BI5" s="626"/>
      <c r="BJ5" s="626"/>
      <c r="BK5" s="626"/>
      <c r="BL5" s="626"/>
      <c r="BM5" s="626"/>
      <c r="BN5" s="627"/>
      <c r="BO5" s="628">
        <v>100</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60530</v>
      </c>
      <c r="S6" s="626"/>
      <c r="T6" s="626"/>
      <c r="U6" s="626"/>
      <c r="V6" s="626"/>
      <c r="W6" s="626"/>
      <c r="X6" s="626"/>
      <c r="Y6" s="627"/>
      <c r="Z6" s="628">
        <v>1.5</v>
      </c>
      <c r="AA6" s="628"/>
      <c r="AB6" s="628"/>
      <c r="AC6" s="628"/>
      <c r="AD6" s="629">
        <v>60530</v>
      </c>
      <c r="AE6" s="629"/>
      <c r="AF6" s="629"/>
      <c r="AG6" s="629"/>
      <c r="AH6" s="629"/>
      <c r="AI6" s="629"/>
      <c r="AJ6" s="629"/>
      <c r="AK6" s="629"/>
      <c r="AL6" s="630">
        <v>2.4</v>
      </c>
      <c r="AM6" s="631"/>
      <c r="AN6" s="631"/>
      <c r="AO6" s="632"/>
      <c r="AP6" s="622" t="s">
        <v>215</v>
      </c>
      <c r="AQ6" s="623"/>
      <c r="AR6" s="623"/>
      <c r="AS6" s="623"/>
      <c r="AT6" s="623"/>
      <c r="AU6" s="623"/>
      <c r="AV6" s="623"/>
      <c r="AW6" s="623"/>
      <c r="AX6" s="623"/>
      <c r="AY6" s="623"/>
      <c r="AZ6" s="623"/>
      <c r="BA6" s="623"/>
      <c r="BB6" s="623"/>
      <c r="BC6" s="623"/>
      <c r="BD6" s="623"/>
      <c r="BE6" s="623"/>
      <c r="BF6" s="624"/>
      <c r="BG6" s="625">
        <v>1297141</v>
      </c>
      <c r="BH6" s="626"/>
      <c r="BI6" s="626"/>
      <c r="BJ6" s="626"/>
      <c r="BK6" s="626"/>
      <c r="BL6" s="626"/>
      <c r="BM6" s="626"/>
      <c r="BN6" s="627"/>
      <c r="BO6" s="628">
        <v>100</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76289</v>
      </c>
      <c r="CS6" s="626"/>
      <c r="CT6" s="626"/>
      <c r="CU6" s="626"/>
      <c r="CV6" s="626"/>
      <c r="CW6" s="626"/>
      <c r="CX6" s="626"/>
      <c r="CY6" s="627"/>
      <c r="CZ6" s="628">
        <v>1.9</v>
      </c>
      <c r="DA6" s="628"/>
      <c r="DB6" s="628"/>
      <c r="DC6" s="628"/>
      <c r="DD6" s="634" t="s">
        <v>210</v>
      </c>
      <c r="DE6" s="626"/>
      <c r="DF6" s="626"/>
      <c r="DG6" s="626"/>
      <c r="DH6" s="626"/>
      <c r="DI6" s="626"/>
      <c r="DJ6" s="626"/>
      <c r="DK6" s="626"/>
      <c r="DL6" s="626"/>
      <c r="DM6" s="626"/>
      <c r="DN6" s="626"/>
      <c r="DO6" s="626"/>
      <c r="DP6" s="627"/>
      <c r="DQ6" s="634">
        <v>76289</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743</v>
      </c>
      <c r="S7" s="626"/>
      <c r="T7" s="626"/>
      <c r="U7" s="626"/>
      <c r="V7" s="626"/>
      <c r="W7" s="626"/>
      <c r="X7" s="626"/>
      <c r="Y7" s="627"/>
      <c r="Z7" s="628">
        <v>0</v>
      </c>
      <c r="AA7" s="628"/>
      <c r="AB7" s="628"/>
      <c r="AC7" s="628"/>
      <c r="AD7" s="629">
        <v>743</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463279</v>
      </c>
      <c r="BH7" s="626"/>
      <c r="BI7" s="626"/>
      <c r="BJ7" s="626"/>
      <c r="BK7" s="626"/>
      <c r="BL7" s="626"/>
      <c r="BM7" s="626"/>
      <c r="BN7" s="627"/>
      <c r="BO7" s="628">
        <v>35.700000000000003</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1166907</v>
      </c>
      <c r="CS7" s="626"/>
      <c r="CT7" s="626"/>
      <c r="CU7" s="626"/>
      <c r="CV7" s="626"/>
      <c r="CW7" s="626"/>
      <c r="CX7" s="626"/>
      <c r="CY7" s="627"/>
      <c r="CZ7" s="628">
        <v>29.2</v>
      </c>
      <c r="DA7" s="628"/>
      <c r="DB7" s="628"/>
      <c r="DC7" s="628"/>
      <c r="DD7" s="634">
        <v>6310</v>
      </c>
      <c r="DE7" s="626"/>
      <c r="DF7" s="626"/>
      <c r="DG7" s="626"/>
      <c r="DH7" s="626"/>
      <c r="DI7" s="626"/>
      <c r="DJ7" s="626"/>
      <c r="DK7" s="626"/>
      <c r="DL7" s="626"/>
      <c r="DM7" s="626"/>
      <c r="DN7" s="626"/>
      <c r="DO7" s="626"/>
      <c r="DP7" s="627"/>
      <c r="DQ7" s="634">
        <v>995922</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3265</v>
      </c>
      <c r="S8" s="626"/>
      <c r="T8" s="626"/>
      <c r="U8" s="626"/>
      <c r="V8" s="626"/>
      <c r="W8" s="626"/>
      <c r="X8" s="626"/>
      <c r="Y8" s="627"/>
      <c r="Z8" s="628">
        <v>0.1</v>
      </c>
      <c r="AA8" s="628"/>
      <c r="AB8" s="628"/>
      <c r="AC8" s="628"/>
      <c r="AD8" s="629">
        <v>3265</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13928</v>
      </c>
      <c r="BH8" s="626"/>
      <c r="BI8" s="626"/>
      <c r="BJ8" s="626"/>
      <c r="BK8" s="626"/>
      <c r="BL8" s="626"/>
      <c r="BM8" s="626"/>
      <c r="BN8" s="627"/>
      <c r="BO8" s="628">
        <v>1.1000000000000001</v>
      </c>
      <c r="BP8" s="628"/>
      <c r="BQ8" s="628"/>
      <c r="BR8" s="628"/>
      <c r="BS8" s="634" t="s">
        <v>113</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907372</v>
      </c>
      <c r="CS8" s="626"/>
      <c r="CT8" s="626"/>
      <c r="CU8" s="626"/>
      <c r="CV8" s="626"/>
      <c r="CW8" s="626"/>
      <c r="CX8" s="626"/>
      <c r="CY8" s="627"/>
      <c r="CZ8" s="628">
        <v>22.7</v>
      </c>
      <c r="DA8" s="628"/>
      <c r="DB8" s="628"/>
      <c r="DC8" s="628"/>
      <c r="DD8" s="634">
        <v>77851</v>
      </c>
      <c r="DE8" s="626"/>
      <c r="DF8" s="626"/>
      <c r="DG8" s="626"/>
      <c r="DH8" s="626"/>
      <c r="DI8" s="626"/>
      <c r="DJ8" s="626"/>
      <c r="DK8" s="626"/>
      <c r="DL8" s="626"/>
      <c r="DM8" s="626"/>
      <c r="DN8" s="626"/>
      <c r="DO8" s="626"/>
      <c r="DP8" s="627"/>
      <c r="DQ8" s="634">
        <v>530049</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2404</v>
      </c>
      <c r="S9" s="626"/>
      <c r="T9" s="626"/>
      <c r="U9" s="626"/>
      <c r="V9" s="626"/>
      <c r="W9" s="626"/>
      <c r="X9" s="626"/>
      <c r="Y9" s="627"/>
      <c r="Z9" s="628">
        <v>0.1</v>
      </c>
      <c r="AA9" s="628"/>
      <c r="AB9" s="628"/>
      <c r="AC9" s="628"/>
      <c r="AD9" s="629">
        <v>2404</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301492</v>
      </c>
      <c r="BH9" s="626"/>
      <c r="BI9" s="626"/>
      <c r="BJ9" s="626"/>
      <c r="BK9" s="626"/>
      <c r="BL9" s="626"/>
      <c r="BM9" s="626"/>
      <c r="BN9" s="627"/>
      <c r="BO9" s="628">
        <v>23.2</v>
      </c>
      <c r="BP9" s="628"/>
      <c r="BQ9" s="628"/>
      <c r="BR9" s="628"/>
      <c r="BS9" s="634" t="s">
        <v>113</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316322</v>
      </c>
      <c r="CS9" s="626"/>
      <c r="CT9" s="626"/>
      <c r="CU9" s="626"/>
      <c r="CV9" s="626"/>
      <c r="CW9" s="626"/>
      <c r="CX9" s="626"/>
      <c r="CY9" s="627"/>
      <c r="CZ9" s="628">
        <v>7.9</v>
      </c>
      <c r="DA9" s="628"/>
      <c r="DB9" s="628"/>
      <c r="DC9" s="628"/>
      <c r="DD9" s="634" t="s">
        <v>113</v>
      </c>
      <c r="DE9" s="626"/>
      <c r="DF9" s="626"/>
      <c r="DG9" s="626"/>
      <c r="DH9" s="626"/>
      <c r="DI9" s="626"/>
      <c r="DJ9" s="626"/>
      <c r="DK9" s="626"/>
      <c r="DL9" s="626"/>
      <c r="DM9" s="626"/>
      <c r="DN9" s="626"/>
      <c r="DO9" s="626"/>
      <c r="DP9" s="627"/>
      <c r="DQ9" s="634">
        <v>306809</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131081</v>
      </c>
      <c r="S10" s="626"/>
      <c r="T10" s="626"/>
      <c r="U10" s="626"/>
      <c r="V10" s="626"/>
      <c r="W10" s="626"/>
      <c r="X10" s="626"/>
      <c r="Y10" s="627"/>
      <c r="Z10" s="628">
        <v>3.1</v>
      </c>
      <c r="AA10" s="628"/>
      <c r="AB10" s="628"/>
      <c r="AC10" s="628"/>
      <c r="AD10" s="629">
        <v>131081</v>
      </c>
      <c r="AE10" s="629"/>
      <c r="AF10" s="629"/>
      <c r="AG10" s="629"/>
      <c r="AH10" s="629"/>
      <c r="AI10" s="629"/>
      <c r="AJ10" s="629"/>
      <c r="AK10" s="629"/>
      <c r="AL10" s="630">
        <v>5.2</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20945</v>
      </c>
      <c r="BH10" s="626"/>
      <c r="BI10" s="626"/>
      <c r="BJ10" s="626"/>
      <c r="BK10" s="626"/>
      <c r="BL10" s="626"/>
      <c r="BM10" s="626"/>
      <c r="BN10" s="627"/>
      <c r="BO10" s="628">
        <v>1.6</v>
      </c>
      <c r="BP10" s="628"/>
      <c r="BQ10" s="628"/>
      <c r="BR10" s="628"/>
      <c r="BS10" s="634" t="s">
        <v>113</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58383</v>
      </c>
      <c r="S11" s="626"/>
      <c r="T11" s="626"/>
      <c r="U11" s="626"/>
      <c r="V11" s="626"/>
      <c r="W11" s="626"/>
      <c r="X11" s="626"/>
      <c r="Y11" s="627"/>
      <c r="Z11" s="628">
        <v>1.4</v>
      </c>
      <c r="AA11" s="628"/>
      <c r="AB11" s="628"/>
      <c r="AC11" s="628"/>
      <c r="AD11" s="629">
        <v>58383</v>
      </c>
      <c r="AE11" s="629"/>
      <c r="AF11" s="629"/>
      <c r="AG11" s="629"/>
      <c r="AH11" s="629"/>
      <c r="AI11" s="629"/>
      <c r="AJ11" s="629"/>
      <c r="AK11" s="629"/>
      <c r="AL11" s="630">
        <v>2.2999999999999998</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126914</v>
      </c>
      <c r="BH11" s="626"/>
      <c r="BI11" s="626"/>
      <c r="BJ11" s="626"/>
      <c r="BK11" s="626"/>
      <c r="BL11" s="626"/>
      <c r="BM11" s="626"/>
      <c r="BN11" s="627"/>
      <c r="BO11" s="628">
        <v>9.8000000000000007</v>
      </c>
      <c r="BP11" s="628"/>
      <c r="BQ11" s="628"/>
      <c r="BR11" s="628"/>
      <c r="BS11" s="634" t="s">
        <v>113</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149203</v>
      </c>
      <c r="CS11" s="626"/>
      <c r="CT11" s="626"/>
      <c r="CU11" s="626"/>
      <c r="CV11" s="626"/>
      <c r="CW11" s="626"/>
      <c r="CX11" s="626"/>
      <c r="CY11" s="627"/>
      <c r="CZ11" s="628">
        <v>3.7</v>
      </c>
      <c r="DA11" s="628"/>
      <c r="DB11" s="628"/>
      <c r="DC11" s="628"/>
      <c r="DD11" s="634">
        <v>15502</v>
      </c>
      <c r="DE11" s="626"/>
      <c r="DF11" s="626"/>
      <c r="DG11" s="626"/>
      <c r="DH11" s="626"/>
      <c r="DI11" s="626"/>
      <c r="DJ11" s="626"/>
      <c r="DK11" s="626"/>
      <c r="DL11" s="626"/>
      <c r="DM11" s="626"/>
      <c r="DN11" s="626"/>
      <c r="DO11" s="626"/>
      <c r="DP11" s="627"/>
      <c r="DQ11" s="634">
        <v>127193</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762681</v>
      </c>
      <c r="BH12" s="626"/>
      <c r="BI12" s="626"/>
      <c r="BJ12" s="626"/>
      <c r="BK12" s="626"/>
      <c r="BL12" s="626"/>
      <c r="BM12" s="626"/>
      <c r="BN12" s="627"/>
      <c r="BO12" s="628">
        <v>58.8</v>
      </c>
      <c r="BP12" s="628"/>
      <c r="BQ12" s="628"/>
      <c r="BR12" s="628"/>
      <c r="BS12" s="634" t="s">
        <v>113</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35924</v>
      </c>
      <c r="CS12" s="626"/>
      <c r="CT12" s="626"/>
      <c r="CU12" s="626"/>
      <c r="CV12" s="626"/>
      <c r="CW12" s="626"/>
      <c r="CX12" s="626"/>
      <c r="CY12" s="627"/>
      <c r="CZ12" s="628">
        <v>0.9</v>
      </c>
      <c r="DA12" s="628"/>
      <c r="DB12" s="628"/>
      <c r="DC12" s="628"/>
      <c r="DD12" s="634">
        <v>1540</v>
      </c>
      <c r="DE12" s="626"/>
      <c r="DF12" s="626"/>
      <c r="DG12" s="626"/>
      <c r="DH12" s="626"/>
      <c r="DI12" s="626"/>
      <c r="DJ12" s="626"/>
      <c r="DK12" s="626"/>
      <c r="DL12" s="626"/>
      <c r="DM12" s="626"/>
      <c r="DN12" s="626"/>
      <c r="DO12" s="626"/>
      <c r="DP12" s="627"/>
      <c r="DQ12" s="634">
        <v>33056</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16193</v>
      </c>
      <c r="S13" s="626"/>
      <c r="T13" s="626"/>
      <c r="U13" s="626"/>
      <c r="V13" s="626"/>
      <c r="W13" s="626"/>
      <c r="X13" s="626"/>
      <c r="Y13" s="627"/>
      <c r="Z13" s="628">
        <v>0.4</v>
      </c>
      <c r="AA13" s="628"/>
      <c r="AB13" s="628"/>
      <c r="AC13" s="628"/>
      <c r="AD13" s="629">
        <v>16193</v>
      </c>
      <c r="AE13" s="629"/>
      <c r="AF13" s="629"/>
      <c r="AG13" s="629"/>
      <c r="AH13" s="629"/>
      <c r="AI13" s="629"/>
      <c r="AJ13" s="629"/>
      <c r="AK13" s="629"/>
      <c r="AL13" s="630">
        <v>0.6</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762266</v>
      </c>
      <c r="BH13" s="626"/>
      <c r="BI13" s="626"/>
      <c r="BJ13" s="626"/>
      <c r="BK13" s="626"/>
      <c r="BL13" s="626"/>
      <c r="BM13" s="626"/>
      <c r="BN13" s="627"/>
      <c r="BO13" s="628">
        <v>58.8</v>
      </c>
      <c r="BP13" s="628"/>
      <c r="BQ13" s="628"/>
      <c r="BR13" s="628"/>
      <c r="BS13" s="634" t="s">
        <v>113</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266781</v>
      </c>
      <c r="CS13" s="626"/>
      <c r="CT13" s="626"/>
      <c r="CU13" s="626"/>
      <c r="CV13" s="626"/>
      <c r="CW13" s="626"/>
      <c r="CX13" s="626"/>
      <c r="CY13" s="627"/>
      <c r="CZ13" s="628">
        <v>6.7</v>
      </c>
      <c r="DA13" s="628"/>
      <c r="DB13" s="628"/>
      <c r="DC13" s="628"/>
      <c r="DD13" s="634">
        <v>132338</v>
      </c>
      <c r="DE13" s="626"/>
      <c r="DF13" s="626"/>
      <c r="DG13" s="626"/>
      <c r="DH13" s="626"/>
      <c r="DI13" s="626"/>
      <c r="DJ13" s="626"/>
      <c r="DK13" s="626"/>
      <c r="DL13" s="626"/>
      <c r="DM13" s="626"/>
      <c r="DN13" s="626"/>
      <c r="DO13" s="626"/>
      <c r="DP13" s="627"/>
      <c r="DQ13" s="634">
        <v>136708</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24360</v>
      </c>
      <c r="BH14" s="626"/>
      <c r="BI14" s="626"/>
      <c r="BJ14" s="626"/>
      <c r="BK14" s="626"/>
      <c r="BL14" s="626"/>
      <c r="BM14" s="626"/>
      <c r="BN14" s="627"/>
      <c r="BO14" s="628">
        <v>1.9</v>
      </c>
      <c r="BP14" s="628"/>
      <c r="BQ14" s="628"/>
      <c r="BR14" s="628"/>
      <c r="BS14" s="634" t="s">
        <v>113</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254150</v>
      </c>
      <c r="CS14" s="626"/>
      <c r="CT14" s="626"/>
      <c r="CU14" s="626"/>
      <c r="CV14" s="626"/>
      <c r="CW14" s="626"/>
      <c r="CX14" s="626"/>
      <c r="CY14" s="627"/>
      <c r="CZ14" s="628">
        <v>6.4</v>
      </c>
      <c r="DA14" s="628"/>
      <c r="DB14" s="628"/>
      <c r="DC14" s="628"/>
      <c r="DD14" s="634">
        <v>9180</v>
      </c>
      <c r="DE14" s="626"/>
      <c r="DF14" s="626"/>
      <c r="DG14" s="626"/>
      <c r="DH14" s="626"/>
      <c r="DI14" s="626"/>
      <c r="DJ14" s="626"/>
      <c r="DK14" s="626"/>
      <c r="DL14" s="626"/>
      <c r="DM14" s="626"/>
      <c r="DN14" s="626"/>
      <c r="DO14" s="626"/>
      <c r="DP14" s="627"/>
      <c r="DQ14" s="634">
        <v>144550</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1054</v>
      </c>
      <c r="S15" s="626"/>
      <c r="T15" s="626"/>
      <c r="U15" s="626"/>
      <c r="V15" s="626"/>
      <c r="W15" s="626"/>
      <c r="X15" s="626"/>
      <c r="Y15" s="627"/>
      <c r="Z15" s="628">
        <v>0</v>
      </c>
      <c r="AA15" s="628"/>
      <c r="AB15" s="628"/>
      <c r="AC15" s="628"/>
      <c r="AD15" s="629">
        <v>1054</v>
      </c>
      <c r="AE15" s="629"/>
      <c r="AF15" s="629"/>
      <c r="AG15" s="629"/>
      <c r="AH15" s="629"/>
      <c r="AI15" s="629"/>
      <c r="AJ15" s="629"/>
      <c r="AK15" s="629"/>
      <c r="AL15" s="630">
        <v>0</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46821</v>
      </c>
      <c r="BH15" s="626"/>
      <c r="BI15" s="626"/>
      <c r="BJ15" s="626"/>
      <c r="BK15" s="626"/>
      <c r="BL15" s="626"/>
      <c r="BM15" s="626"/>
      <c r="BN15" s="627"/>
      <c r="BO15" s="628">
        <v>3.6</v>
      </c>
      <c r="BP15" s="628"/>
      <c r="BQ15" s="628"/>
      <c r="BR15" s="628"/>
      <c r="BS15" s="634" t="s">
        <v>113</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518655</v>
      </c>
      <c r="CS15" s="626"/>
      <c r="CT15" s="626"/>
      <c r="CU15" s="626"/>
      <c r="CV15" s="626"/>
      <c r="CW15" s="626"/>
      <c r="CX15" s="626"/>
      <c r="CY15" s="627"/>
      <c r="CZ15" s="628">
        <v>13</v>
      </c>
      <c r="DA15" s="628"/>
      <c r="DB15" s="628"/>
      <c r="DC15" s="628"/>
      <c r="DD15" s="634">
        <v>185041</v>
      </c>
      <c r="DE15" s="626"/>
      <c r="DF15" s="626"/>
      <c r="DG15" s="626"/>
      <c r="DH15" s="626"/>
      <c r="DI15" s="626"/>
      <c r="DJ15" s="626"/>
      <c r="DK15" s="626"/>
      <c r="DL15" s="626"/>
      <c r="DM15" s="626"/>
      <c r="DN15" s="626"/>
      <c r="DO15" s="626"/>
      <c r="DP15" s="627"/>
      <c r="DQ15" s="634">
        <v>319356</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1039984</v>
      </c>
      <c r="S16" s="626"/>
      <c r="T16" s="626"/>
      <c r="U16" s="626"/>
      <c r="V16" s="626"/>
      <c r="W16" s="626"/>
      <c r="X16" s="626"/>
      <c r="Y16" s="627"/>
      <c r="Z16" s="628">
        <v>25</v>
      </c>
      <c r="AA16" s="628"/>
      <c r="AB16" s="628"/>
      <c r="AC16" s="628"/>
      <c r="AD16" s="629">
        <v>934844</v>
      </c>
      <c r="AE16" s="629"/>
      <c r="AF16" s="629"/>
      <c r="AG16" s="629"/>
      <c r="AH16" s="629"/>
      <c r="AI16" s="629"/>
      <c r="AJ16" s="629"/>
      <c r="AK16" s="629"/>
      <c r="AL16" s="630">
        <v>36.9</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934844</v>
      </c>
      <c r="S17" s="626"/>
      <c r="T17" s="626"/>
      <c r="U17" s="626"/>
      <c r="V17" s="626"/>
      <c r="W17" s="626"/>
      <c r="X17" s="626"/>
      <c r="Y17" s="627"/>
      <c r="Z17" s="628">
        <v>22.5</v>
      </c>
      <c r="AA17" s="628"/>
      <c r="AB17" s="628"/>
      <c r="AC17" s="628"/>
      <c r="AD17" s="629">
        <v>934844</v>
      </c>
      <c r="AE17" s="629"/>
      <c r="AF17" s="629"/>
      <c r="AG17" s="629"/>
      <c r="AH17" s="629"/>
      <c r="AI17" s="629"/>
      <c r="AJ17" s="629"/>
      <c r="AK17" s="629"/>
      <c r="AL17" s="630">
        <v>36.9</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303612</v>
      </c>
      <c r="CS17" s="626"/>
      <c r="CT17" s="626"/>
      <c r="CU17" s="626"/>
      <c r="CV17" s="626"/>
      <c r="CW17" s="626"/>
      <c r="CX17" s="626"/>
      <c r="CY17" s="627"/>
      <c r="CZ17" s="628">
        <v>7.6</v>
      </c>
      <c r="DA17" s="628"/>
      <c r="DB17" s="628"/>
      <c r="DC17" s="628"/>
      <c r="DD17" s="634" t="s">
        <v>113</v>
      </c>
      <c r="DE17" s="626"/>
      <c r="DF17" s="626"/>
      <c r="DG17" s="626"/>
      <c r="DH17" s="626"/>
      <c r="DI17" s="626"/>
      <c r="DJ17" s="626"/>
      <c r="DK17" s="626"/>
      <c r="DL17" s="626"/>
      <c r="DM17" s="626"/>
      <c r="DN17" s="626"/>
      <c r="DO17" s="626"/>
      <c r="DP17" s="627"/>
      <c r="DQ17" s="634">
        <v>303612</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105140</v>
      </c>
      <c r="S18" s="626"/>
      <c r="T18" s="626"/>
      <c r="U18" s="626"/>
      <c r="V18" s="626"/>
      <c r="W18" s="626"/>
      <c r="X18" s="626"/>
      <c r="Y18" s="627"/>
      <c r="Z18" s="628">
        <v>2.5</v>
      </c>
      <c r="AA18" s="628"/>
      <c r="AB18" s="628"/>
      <c r="AC18" s="628"/>
      <c r="AD18" s="629" t="s">
        <v>113</v>
      </c>
      <c r="AE18" s="629"/>
      <c r="AF18" s="629"/>
      <c r="AG18" s="629"/>
      <c r="AH18" s="629"/>
      <c r="AI18" s="629"/>
      <c r="AJ18" s="629"/>
      <c r="AK18" s="629"/>
      <c r="AL18" s="630" t="s">
        <v>113</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2610778</v>
      </c>
      <c r="S20" s="626"/>
      <c r="T20" s="626"/>
      <c r="U20" s="626"/>
      <c r="V20" s="626"/>
      <c r="W20" s="626"/>
      <c r="X20" s="626"/>
      <c r="Y20" s="627"/>
      <c r="Z20" s="628">
        <v>62.7</v>
      </c>
      <c r="AA20" s="628"/>
      <c r="AB20" s="628"/>
      <c r="AC20" s="628"/>
      <c r="AD20" s="629">
        <v>2505638</v>
      </c>
      <c r="AE20" s="629"/>
      <c r="AF20" s="629"/>
      <c r="AG20" s="629"/>
      <c r="AH20" s="629"/>
      <c r="AI20" s="629"/>
      <c r="AJ20" s="629"/>
      <c r="AK20" s="629"/>
      <c r="AL20" s="630">
        <v>98.8</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3995215</v>
      </c>
      <c r="CS20" s="626"/>
      <c r="CT20" s="626"/>
      <c r="CU20" s="626"/>
      <c r="CV20" s="626"/>
      <c r="CW20" s="626"/>
      <c r="CX20" s="626"/>
      <c r="CY20" s="627"/>
      <c r="CZ20" s="628">
        <v>100</v>
      </c>
      <c r="DA20" s="628"/>
      <c r="DB20" s="628"/>
      <c r="DC20" s="628"/>
      <c r="DD20" s="634">
        <v>427762</v>
      </c>
      <c r="DE20" s="626"/>
      <c r="DF20" s="626"/>
      <c r="DG20" s="626"/>
      <c r="DH20" s="626"/>
      <c r="DI20" s="626"/>
      <c r="DJ20" s="626"/>
      <c r="DK20" s="626"/>
      <c r="DL20" s="626"/>
      <c r="DM20" s="626"/>
      <c r="DN20" s="626"/>
      <c r="DO20" s="626"/>
      <c r="DP20" s="627"/>
      <c r="DQ20" s="634">
        <v>2973544</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1938</v>
      </c>
      <c r="S21" s="626"/>
      <c r="T21" s="626"/>
      <c r="U21" s="626"/>
      <c r="V21" s="626"/>
      <c r="W21" s="626"/>
      <c r="X21" s="626"/>
      <c r="Y21" s="627"/>
      <c r="Z21" s="628">
        <v>0</v>
      </c>
      <c r="AA21" s="628"/>
      <c r="AB21" s="628"/>
      <c r="AC21" s="628"/>
      <c r="AD21" s="629">
        <v>1938</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14214</v>
      </c>
      <c r="S22" s="626"/>
      <c r="T22" s="626"/>
      <c r="U22" s="626"/>
      <c r="V22" s="626"/>
      <c r="W22" s="626"/>
      <c r="X22" s="626"/>
      <c r="Y22" s="627"/>
      <c r="Z22" s="628">
        <v>0.3</v>
      </c>
      <c r="AA22" s="628"/>
      <c r="AB22" s="628"/>
      <c r="AC22" s="628"/>
      <c r="AD22" s="629" t="s">
        <v>113</v>
      </c>
      <c r="AE22" s="629"/>
      <c r="AF22" s="629"/>
      <c r="AG22" s="629"/>
      <c r="AH22" s="629"/>
      <c r="AI22" s="629"/>
      <c r="AJ22" s="629"/>
      <c r="AK22" s="629"/>
      <c r="AL22" s="630" t="s">
        <v>113</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74700</v>
      </c>
      <c r="S23" s="626"/>
      <c r="T23" s="626"/>
      <c r="U23" s="626"/>
      <c r="V23" s="626"/>
      <c r="W23" s="626"/>
      <c r="X23" s="626"/>
      <c r="Y23" s="627"/>
      <c r="Z23" s="628">
        <v>1.8</v>
      </c>
      <c r="AA23" s="628"/>
      <c r="AB23" s="628"/>
      <c r="AC23" s="628"/>
      <c r="AD23" s="629">
        <v>16219</v>
      </c>
      <c r="AE23" s="629"/>
      <c r="AF23" s="629"/>
      <c r="AG23" s="629"/>
      <c r="AH23" s="629"/>
      <c r="AI23" s="629"/>
      <c r="AJ23" s="629"/>
      <c r="AK23" s="629"/>
      <c r="AL23" s="630">
        <v>0.6</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4951</v>
      </c>
      <c r="S24" s="626"/>
      <c r="T24" s="626"/>
      <c r="U24" s="626"/>
      <c r="V24" s="626"/>
      <c r="W24" s="626"/>
      <c r="X24" s="626"/>
      <c r="Y24" s="627"/>
      <c r="Z24" s="628">
        <v>0.1</v>
      </c>
      <c r="AA24" s="628"/>
      <c r="AB24" s="628"/>
      <c r="AC24" s="628"/>
      <c r="AD24" s="629">
        <v>311</v>
      </c>
      <c r="AE24" s="629"/>
      <c r="AF24" s="629"/>
      <c r="AG24" s="629"/>
      <c r="AH24" s="629"/>
      <c r="AI24" s="629"/>
      <c r="AJ24" s="629"/>
      <c r="AK24" s="629"/>
      <c r="AL24" s="630">
        <v>0</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1442624</v>
      </c>
      <c r="CS24" s="615"/>
      <c r="CT24" s="615"/>
      <c r="CU24" s="615"/>
      <c r="CV24" s="615"/>
      <c r="CW24" s="615"/>
      <c r="CX24" s="615"/>
      <c r="CY24" s="616"/>
      <c r="CZ24" s="652">
        <v>36.1</v>
      </c>
      <c r="DA24" s="653"/>
      <c r="DB24" s="653"/>
      <c r="DC24" s="654"/>
      <c r="DD24" s="651">
        <v>1197092</v>
      </c>
      <c r="DE24" s="615"/>
      <c r="DF24" s="615"/>
      <c r="DG24" s="615"/>
      <c r="DH24" s="615"/>
      <c r="DI24" s="615"/>
      <c r="DJ24" s="615"/>
      <c r="DK24" s="616"/>
      <c r="DL24" s="651">
        <v>1196900</v>
      </c>
      <c r="DM24" s="615"/>
      <c r="DN24" s="615"/>
      <c r="DO24" s="615"/>
      <c r="DP24" s="615"/>
      <c r="DQ24" s="615"/>
      <c r="DR24" s="615"/>
      <c r="DS24" s="615"/>
      <c r="DT24" s="615"/>
      <c r="DU24" s="615"/>
      <c r="DV24" s="616"/>
      <c r="DW24" s="619">
        <v>47.2</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274962</v>
      </c>
      <c r="S25" s="626"/>
      <c r="T25" s="626"/>
      <c r="U25" s="626"/>
      <c r="V25" s="626"/>
      <c r="W25" s="626"/>
      <c r="X25" s="626"/>
      <c r="Y25" s="627"/>
      <c r="Z25" s="628">
        <v>6.6</v>
      </c>
      <c r="AA25" s="628"/>
      <c r="AB25" s="628"/>
      <c r="AC25" s="628"/>
      <c r="AD25" s="629" t="s">
        <v>113</v>
      </c>
      <c r="AE25" s="629"/>
      <c r="AF25" s="629"/>
      <c r="AG25" s="629"/>
      <c r="AH25" s="629"/>
      <c r="AI25" s="629"/>
      <c r="AJ25" s="629"/>
      <c r="AK25" s="629"/>
      <c r="AL25" s="630" t="s">
        <v>113</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835866</v>
      </c>
      <c r="CS25" s="657"/>
      <c r="CT25" s="657"/>
      <c r="CU25" s="657"/>
      <c r="CV25" s="657"/>
      <c r="CW25" s="657"/>
      <c r="CX25" s="657"/>
      <c r="CY25" s="658"/>
      <c r="CZ25" s="659">
        <v>20.9</v>
      </c>
      <c r="DA25" s="660"/>
      <c r="DB25" s="660"/>
      <c r="DC25" s="661"/>
      <c r="DD25" s="634">
        <v>792090</v>
      </c>
      <c r="DE25" s="657"/>
      <c r="DF25" s="657"/>
      <c r="DG25" s="657"/>
      <c r="DH25" s="657"/>
      <c r="DI25" s="657"/>
      <c r="DJ25" s="657"/>
      <c r="DK25" s="658"/>
      <c r="DL25" s="634">
        <v>791898</v>
      </c>
      <c r="DM25" s="657"/>
      <c r="DN25" s="657"/>
      <c r="DO25" s="657"/>
      <c r="DP25" s="657"/>
      <c r="DQ25" s="657"/>
      <c r="DR25" s="657"/>
      <c r="DS25" s="657"/>
      <c r="DT25" s="657"/>
      <c r="DU25" s="657"/>
      <c r="DV25" s="658"/>
      <c r="DW25" s="630">
        <v>31.2</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511385</v>
      </c>
      <c r="CS26" s="626"/>
      <c r="CT26" s="626"/>
      <c r="CU26" s="626"/>
      <c r="CV26" s="626"/>
      <c r="CW26" s="626"/>
      <c r="CX26" s="626"/>
      <c r="CY26" s="627"/>
      <c r="CZ26" s="659">
        <v>12.8</v>
      </c>
      <c r="DA26" s="660"/>
      <c r="DB26" s="660"/>
      <c r="DC26" s="661"/>
      <c r="DD26" s="634">
        <v>471606</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240907</v>
      </c>
      <c r="S27" s="626"/>
      <c r="T27" s="626"/>
      <c r="U27" s="626"/>
      <c r="V27" s="626"/>
      <c r="W27" s="626"/>
      <c r="X27" s="626"/>
      <c r="Y27" s="627"/>
      <c r="Z27" s="628">
        <v>5.8</v>
      </c>
      <c r="AA27" s="628"/>
      <c r="AB27" s="628"/>
      <c r="AC27" s="628"/>
      <c r="AD27" s="629" t="s">
        <v>113</v>
      </c>
      <c r="AE27" s="629"/>
      <c r="AF27" s="629"/>
      <c r="AG27" s="629"/>
      <c r="AH27" s="629"/>
      <c r="AI27" s="629"/>
      <c r="AJ27" s="629"/>
      <c r="AK27" s="629"/>
      <c r="AL27" s="630" t="s">
        <v>113</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1297141</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303146</v>
      </c>
      <c r="CS27" s="657"/>
      <c r="CT27" s="657"/>
      <c r="CU27" s="657"/>
      <c r="CV27" s="657"/>
      <c r="CW27" s="657"/>
      <c r="CX27" s="657"/>
      <c r="CY27" s="658"/>
      <c r="CZ27" s="659">
        <v>7.6</v>
      </c>
      <c r="DA27" s="660"/>
      <c r="DB27" s="660"/>
      <c r="DC27" s="661"/>
      <c r="DD27" s="634">
        <v>101390</v>
      </c>
      <c r="DE27" s="657"/>
      <c r="DF27" s="657"/>
      <c r="DG27" s="657"/>
      <c r="DH27" s="657"/>
      <c r="DI27" s="657"/>
      <c r="DJ27" s="657"/>
      <c r="DK27" s="658"/>
      <c r="DL27" s="634">
        <v>101390</v>
      </c>
      <c r="DM27" s="657"/>
      <c r="DN27" s="657"/>
      <c r="DO27" s="657"/>
      <c r="DP27" s="657"/>
      <c r="DQ27" s="657"/>
      <c r="DR27" s="657"/>
      <c r="DS27" s="657"/>
      <c r="DT27" s="657"/>
      <c r="DU27" s="657"/>
      <c r="DV27" s="658"/>
      <c r="DW27" s="630">
        <v>4</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13709</v>
      </c>
      <c r="S28" s="626"/>
      <c r="T28" s="626"/>
      <c r="U28" s="626"/>
      <c r="V28" s="626"/>
      <c r="W28" s="626"/>
      <c r="X28" s="626"/>
      <c r="Y28" s="627"/>
      <c r="Z28" s="628">
        <v>0.3</v>
      </c>
      <c r="AA28" s="628"/>
      <c r="AB28" s="628"/>
      <c r="AC28" s="628"/>
      <c r="AD28" s="629">
        <v>12238</v>
      </c>
      <c r="AE28" s="629"/>
      <c r="AF28" s="629"/>
      <c r="AG28" s="629"/>
      <c r="AH28" s="629"/>
      <c r="AI28" s="629"/>
      <c r="AJ28" s="629"/>
      <c r="AK28" s="629"/>
      <c r="AL28" s="630">
        <v>0.5</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303612</v>
      </c>
      <c r="CS28" s="626"/>
      <c r="CT28" s="626"/>
      <c r="CU28" s="626"/>
      <c r="CV28" s="626"/>
      <c r="CW28" s="626"/>
      <c r="CX28" s="626"/>
      <c r="CY28" s="627"/>
      <c r="CZ28" s="659">
        <v>7.6</v>
      </c>
      <c r="DA28" s="660"/>
      <c r="DB28" s="660"/>
      <c r="DC28" s="661"/>
      <c r="DD28" s="634">
        <v>303612</v>
      </c>
      <c r="DE28" s="626"/>
      <c r="DF28" s="626"/>
      <c r="DG28" s="626"/>
      <c r="DH28" s="626"/>
      <c r="DI28" s="626"/>
      <c r="DJ28" s="626"/>
      <c r="DK28" s="627"/>
      <c r="DL28" s="634">
        <v>303612</v>
      </c>
      <c r="DM28" s="626"/>
      <c r="DN28" s="626"/>
      <c r="DO28" s="626"/>
      <c r="DP28" s="626"/>
      <c r="DQ28" s="626"/>
      <c r="DR28" s="626"/>
      <c r="DS28" s="626"/>
      <c r="DT28" s="626"/>
      <c r="DU28" s="626"/>
      <c r="DV28" s="627"/>
      <c r="DW28" s="630">
        <v>12</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62917</v>
      </c>
      <c r="S29" s="626"/>
      <c r="T29" s="626"/>
      <c r="U29" s="626"/>
      <c r="V29" s="626"/>
      <c r="W29" s="626"/>
      <c r="X29" s="626"/>
      <c r="Y29" s="627"/>
      <c r="Z29" s="628">
        <v>1.5</v>
      </c>
      <c r="AA29" s="628"/>
      <c r="AB29" s="628"/>
      <c r="AC29" s="628"/>
      <c r="AD29" s="629" t="s">
        <v>113</v>
      </c>
      <c r="AE29" s="629"/>
      <c r="AF29" s="629"/>
      <c r="AG29" s="629"/>
      <c r="AH29" s="629"/>
      <c r="AI29" s="629"/>
      <c r="AJ29" s="629"/>
      <c r="AK29" s="629"/>
      <c r="AL29" s="630" t="s">
        <v>113</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303612</v>
      </c>
      <c r="CS29" s="657"/>
      <c r="CT29" s="657"/>
      <c r="CU29" s="657"/>
      <c r="CV29" s="657"/>
      <c r="CW29" s="657"/>
      <c r="CX29" s="657"/>
      <c r="CY29" s="658"/>
      <c r="CZ29" s="659">
        <v>7.6</v>
      </c>
      <c r="DA29" s="660"/>
      <c r="DB29" s="660"/>
      <c r="DC29" s="661"/>
      <c r="DD29" s="634">
        <v>303612</v>
      </c>
      <c r="DE29" s="657"/>
      <c r="DF29" s="657"/>
      <c r="DG29" s="657"/>
      <c r="DH29" s="657"/>
      <c r="DI29" s="657"/>
      <c r="DJ29" s="657"/>
      <c r="DK29" s="658"/>
      <c r="DL29" s="634">
        <v>303612</v>
      </c>
      <c r="DM29" s="657"/>
      <c r="DN29" s="657"/>
      <c r="DO29" s="657"/>
      <c r="DP29" s="657"/>
      <c r="DQ29" s="657"/>
      <c r="DR29" s="657"/>
      <c r="DS29" s="657"/>
      <c r="DT29" s="657"/>
      <c r="DU29" s="657"/>
      <c r="DV29" s="658"/>
      <c r="DW29" s="630">
        <v>12</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249820</v>
      </c>
      <c r="S30" s="626"/>
      <c r="T30" s="626"/>
      <c r="U30" s="626"/>
      <c r="V30" s="626"/>
      <c r="W30" s="626"/>
      <c r="X30" s="626"/>
      <c r="Y30" s="627"/>
      <c r="Z30" s="628">
        <v>6</v>
      </c>
      <c r="AA30" s="628"/>
      <c r="AB30" s="628"/>
      <c r="AC30" s="628"/>
      <c r="AD30" s="629" t="s">
        <v>113</v>
      </c>
      <c r="AE30" s="629"/>
      <c r="AF30" s="629"/>
      <c r="AG30" s="629"/>
      <c r="AH30" s="629"/>
      <c r="AI30" s="629"/>
      <c r="AJ30" s="629"/>
      <c r="AK30" s="629"/>
      <c r="AL30" s="630" t="s">
        <v>113</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99.2</v>
      </c>
      <c r="BH30" s="684"/>
      <c r="BI30" s="684"/>
      <c r="BJ30" s="684"/>
      <c r="BK30" s="684"/>
      <c r="BL30" s="684"/>
      <c r="BM30" s="620">
        <v>95.4</v>
      </c>
      <c r="BN30" s="684"/>
      <c r="BO30" s="684"/>
      <c r="BP30" s="684"/>
      <c r="BQ30" s="685"/>
      <c r="BR30" s="683">
        <v>99.1</v>
      </c>
      <c r="BS30" s="684"/>
      <c r="BT30" s="684"/>
      <c r="BU30" s="684"/>
      <c r="BV30" s="684"/>
      <c r="BW30" s="684"/>
      <c r="BX30" s="620">
        <v>93.9</v>
      </c>
      <c r="BY30" s="684"/>
      <c r="BZ30" s="684"/>
      <c r="CA30" s="684"/>
      <c r="CB30" s="685"/>
      <c r="CD30" s="688"/>
      <c r="CE30" s="689"/>
      <c r="CF30" s="639" t="s">
        <v>292</v>
      </c>
      <c r="CG30" s="640"/>
      <c r="CH30" s="640"/>
      <c r="CI30" s="640"/>
      <c r="CJ30" s="640"/>
      <c r="CK30" s="640"/>
      <c r="CL30" s="640"/>
      <c r="CM30" s="640"/>
      <c r="CN30" s="640"/>
      <c r="CO30" s="640"/>
      <c r="CP30" s="640"/>
      <c r="CQ30" s="641"/>
      <c r="CR30" s="625">
        <v>268179</v>
      </c>
      <c r="CS30" s="626"/>
      <c r="CT30" s="626"/>
      <c r="CU30" s="626"/>
      <c r="CV30" s="626"/>
      <c r="CW30" s="626"/>
      <c r="CX30" s="626"/>
      <c r="CY30" s="627"/>
      <c r="CZ30" s="659">
        <v>6.7</v>
      </c>
      <c r="DA30" s="660"/>
      <c r="DB30" s="660"/>
      <c r="DC30" s="661"/>
      <c r="DD30" s="634">
        <v>268179</v>
      </c>
      <c r="DE30" s="626"/>
      <c r="DF30" s="626"/>
      <c r="DG30" s="626"/>
      <c r="DH30" s="626"/>
      <c r="DI30" s="626"/>
      <c r="DJ30" s="626"/>
      <c r="DK30" s="627"/>
      <c r="DL30" s="634">
        <v>268179</v>
      </c>
      <c r="DM30" s="626"/>
      <c r="DN30" s="626"/>
      <c r="DO30" s="626"/>
      <c r="DP30" s="626"/>
      <c r="DQ30" s="626"/>
      <c r="DR30" s="626"/>
      <c r="DS30" s="626"/>
      <c r="DT30" s="626"/>
      <c r="DU30" s="626"/>
      <c r="DV30" s="627"/>
      <c r="DW30" s="630">
        <v>10.6</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161141</v>
      </c>
      <c r="S31" s="626"/>
      <c r="T31" s="626"/>
      <c r="U31" s="626"/>
      <c r="V31" s="626"/>
      <c r="W31" s="626"/>
      <c r="X31" s="626"/>
      <c r="Y31" s="627"/>
      <c r="Z31" s="628">
        <v>3.9</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v>
      </c>
      <c r="BH31" s="657"/>
      <c r="BI31" s="657"/>
      <c r="BJ31" s="657"/>
      <c r="BK31" s="657"/>
      <c r="BL31" s="657"/>
      <c r="BM31" s="631">
        <v>96.1</v>
      </c>
      <c r="BN31" s="681"/>
      <c r="BO31" s="681"/>
      <c r="BP31" s="681"/>
      <c r="BQ31" s="682"/>
      <c r="BR31" s="680">
        <v>98.9</v>
      </c>
      <c r="BS31" s="657"/>
      <c r="BT31" s="657"/>
      <c r="BU31" s="657"/>
      <c r="BV31" s="657"/>
      <c r="BW31" s="657"/>
      <c r="BX31" s="631">
        <v>95.1</v>
      </c>
      <c r="BY31" s="681"/>
      <c r="BZ31" s="681"/>
      <c r="CA31" s="681"/>
      <c r="CB31" s="682"/>
      <c r="CD31" s="688"/>
      <c r="CE31" s="689"/>
      <c r="CF31" s="639" t="s">
        <v>296</v>
      </c>
      <c r="CG31" s="640"/>
      <c r="CH31" s="640"/>
      <c r="CI31" s="640"/>
      <c r="CJ31" s="640"/>
      <c r="CK31" s="640"/>
      <c r="CL31" s="640"/>
      <c r="CM31" s="640"/>
      <c r="CN31" s="640"/>
      <c r="CO31" s="640"/>
      <c r="CP31" s="640"/>
      <c r="CQ31" s="641"/>
      <c r="CR31" s="625">
        <v>35433</v>
      </c>
      <c r="CS31" s="657"/>
      <c r="CT31" s="657"/>
      <c r="CU31" s="657"/>
      <c r="CV31" s="657"/>
      <c r="CW31" s="657"/>
      <c r="CX31" s="657"/>
      <c r="CY31" s="658"/>
      <c r="CZ31" s="659">
        <v>0.9</v>
      </c>
      <c r="DA31" s="660"/>
      <c r="DB31" s="660"/>
      <c r="DC31" s="661"/>
      <c r="DD31" s="634">
        <v>35433</v>
      </c>
      <c r="DE31" s="657"/>
      <c r="DF31" s="657"/>
      <c r="DG31" s="657"/>
      <c r="DH31" s="657"/>
      <c r="DI31" s="657"/>
      <c r="DJ31" s="657"/>
      <c r="DK31" s="658"/>
      <c r="DL31" s="634">
        <v>35433</v>
      </c>
      <c r="DM31" s="657"/>
      <c r="DN31" s="657"/>
      <c r="DO31" s="657"/>
      <c r="DP31" s="657"/>
      <c r="DQ31" s="657"/>
      <c r="DR31" s="657"/>
      <c r="DS31" s="657"/>
      <c r="DT31" s="657"/>
      <c r="DU31" s="657"/>
      <c r="DV31" s="658"/>
      <c r="DW31" s="630">
        <v>1.4</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90833</v>
      </c>
      <c r="S32" s="626"/>
      <c r="T32" s="626"/>
      <c r="U32" s="626"/>
      <c r="V32" s="626"/>
      <c r="W32" s="626"/>
      <c r="X32" s="626"/>
      <c r="Y32" s="627"/>
      <c r="Z32" s="628">
        <v>2.2000000000000002</v>
      </c>
      <c r="AA32" s="628"/>
      <c r="AB32" s="628"/>
      <c r="AC32" s="628"/>
      <c r="AD32" s="629">
        <v>56</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99.3</v>
      </c>
      <c r="BH32" s="693"/>
      <c r="BI32" s="693"/>
      <c r="BJ32" s="693"/>
      <c r="BK32" s="693"/>
      <c r="BL32" s="693"/>
      <c r="BM32" s="694">
        <v>94.9</v>
      </c>
      <c r="BN32" s="693"/>
      <c r="BO32" s="693"/>
      <c r="BP32" s="693"/>
      <c r="BQ32" s="695"/>
      <c r="BR32" s="692">
        <v>99.2</v>
      </c>
      <c r="BS32" s="693"/>
      <c r="BT32" s="693"/>
      <c r="BU32" s="693"/>
      <c r="BV32" s="693"/>
      <c r="BW32" s="693"/>
      <c r="BX32" s="694">
        <v>93.1</v>
      </c>
      <c r="BY32" s="693"/>
      <c r="BZ32" s="693"/>
      <c r="CA32" s="693"/>
      <c r="CB32" s="695"/>
      <c r="CD32" s="690"/>
      <c r="CE32" s="691"/>
      <c r="CF32" s="639" t="s">
        <v>299</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362600</v>
      </c>
      <c r="S33" s="626"/>
      <c r="T33" s="626"/>
      <c r="U33" s="626"/>
      <c r="V33" s="626"/>
      <c r="W33" s="626"/>
      <c r="X33" s="626"/>
      <c r="Y33" s="627"/>
      <c r="Z33" s="628">
        <v>8.6999999999999993</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2124829</v>
      </c>
      <c r="CS33" s="657"/>
      <c r="CT33" s="657"/>
      <c r="CU33" s="657"/>
      <c r="CV33" s="657"/>
      <c r="CW33" s="657"/>
      <c r="CX33" s="657"/>
      <c r="CY33" s="658"/>
      <c r="CZ33" s="659">
        <v>53.2</v>
      </c>
      <c r="DA33" s="660"/>
      <c r="DB33" s="660"/>
      <c r="DC33" s="661"/>
      <c r="DD33" s="634">
        <v>1694494</v>
      </c>
      <c r="DE33" s="657"/>
      <c r="DF33" s="657"/>
      <c r="DG33" s="657"/>
      <c r="DH33" s="657"/>
      <c r="DI33" s="657"/>
      <c r="DJ33" s="657"/>
      <c r="DK33" s="658"/>
      <c r="DL33" s="634">
        <v>1142664</v>
      </c>
      <c r="DM33" s="657"/>
      <c r="DN33" s="657"/>
      <c r="DO33" s="657"/>
      <c r="DP33" s="657"/>
      <c r="DQ33" s="657"/>
      <c r="DR33" s="657"/>
      <c r="DS33" s="657"/>
      <c r="DT33" s="657"/>
      <c r="DU33" s="657"/>
      <c r="DV33" s="658"/>
      <c r="DW33" s="630">
        <v>45.1</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861575</v>
      </c>
      <c r="CS34" s="626"/>
      <c r="CT34" s="626"/>
      <c r="CU34" s="626"/>
      <c r="CV34" s="626"/>
      <c r="CW34" s="626"/>
      <c r="CX34" s="626"/>
      <c r="CY34" s="627"/>
      <c r="CZ34" s="659">
        <v>21.6</v>
      </c>
      <c r="DA34" s="660"/>
      <c r="DB34" s="660"/>
      <c r="DC34" s="661"/>
      <c r="DD34" s="634">
        <v>532946</v>
      </c>
      <c r="DE34" s="626"/>
      <c r="DF34" s="626"/>
      <c r="DG34" s="626"/>
      <c r="DH34" s="626"/>
      <c r="DI34" s="626"/>
      <c r="DJ34" s="626"/>
      <c r="DK34" s="627"/>
      <c r="DL34" s="634">
        <v>405869</v>
      </c>
      <c r="DM34" s="626"/>
      <c r="DN34" s="626"/>
      <c r="DO34" s="626"/>
      <c r="DP34" s="626"/>
      <c r="DQ34" s="626"/>
      <c r="DR34" s="626"/>
      <c r="DS34" s="626"/>
      <c r="DT34" s="626"/>
      <c r="DU34" s="626"/>
      <c r="DV34" s="627"/>
      <c r="DW34" s="630">
        <v>16</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t="s">
        <v>113</v>
      </c>
      <c r="S35" s="626"/>
      <c r="T35" s="626"/>
      <c r="U35" s="626"/>
      <c r="V35" s="626"/>
      <c r="W35" s="626"/>
      <c r="X35" s="626"/>
      <c r="Y35" s="627"/>
      <c r="Z35" s="628" t="s">
        <v>113</v>
      </c>
      <c r="AA35" s="628"/>
      <c r="AB35" s="628"/>
      <c r="AC35" s="628"/>
      <c r="AD35" s="629" t="s">
        <v>113</v>
      </c>
      <c r="AE35" s="629"/>
      <c r="AF35" s="629"/>
      <c r="AG35" s="629"/>
      <c r="AH35" s="629"/>
      <c r="AI35" s="629"/>
      <c r="AJ35" s="629"/>
      <c r="AK35" s="629"/>
      <c r="AL35" s="630" t="s">
        <v>113</v>
      </c>
      <c r="AM35" s="631"/>
      <c r="AN35" s="631"/>
      <c r="AO35" s="632"/>
      <c r="AP35" s="188"/>
      <c r="AQ35" s="636" t="s">
        <v>307</v>
      </c>
      <c r="AR35" s="637"/>
      <c r="AS35" s="637"/>
      <c r="AT35" s="637"/>
      <c r="AU35" s="637"/>
      <c r="AV35" s="637"/>
      <c r="AW35" s="637"/>
      <c r="AX35" s="637"/>
      <c r="AY35" s="638"/>
      <c r="AZ35" s="614">
        <v>446692</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125081</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76976</v>
      </c>
      <c r="CS35" s="657"/>
      <c r="CT35" s="657"/>
      <c r="CU35" s="657"/>
      <c r="CV35" s="657"/>
      <c r="CW35" s="657"/>
      <c r="CX35" s="657"/>
      <c r="CY35" s="658"/>
      <c r="CZ35" s="659">
        <v>1.9</v>
      </c>
      <c r="DA35" s="660"/>
      <c r="DB35" s="660"/>
      <c r="DC35" s="661"/>
      <c r="DD35" s="634">
        <v>50342</v>
      </c>
      <c r="DE35" s="657"/>
      <c r="DF35" s="657"/>
      <c r="DG35" s="657"/>
      <c r="DH35" s="657"/>
      <c r="DI35" s="657"/>
      <c r="DJ35" s="657"/>
      <c r="DK35" s="658"/>
      <c r="DL35" s="634">
        <v>50342</v>
      </c>
      <c r="DM35" s="657"/>
      <c r="DN35" s="657"/>
      <c r="DO35" s="657"/>
      <c r="DP35" s="657"/>
      <c r="DQ35" s="657"/>
      <c r="DR35" s="657"/>
      <c r="DS35" s="657"/>
      <c r="DT35" s="657"/>
      <c r="DU35" s="657"/>
      <c r="DV35" s="658"/>
      <c r="DW35" s="630">
        <v>2</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4163470</v>
      </c>
      <c r="S36" s="698"/>
      <c r="T36" s="698"/>
      <c r="U36" s="698"/>
      <c r="V36" s="698"/>
      <c r="W36" s="698"/>
      <c r="X36" s="698"/>
      <c r="Y36" s="699"/>
      <c r="Z36" s="700">
        <v>100</v>
      </c>
      <c r="AA36" s="700"/>
      <c r="AB36" s="700"/>
      <c r="AC36" s="700"/>
      <c r="AD36" s="701">
        <v>2536400</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68450</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112936</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443697</v>
      </c>
      <c r="CS36" s="626"/>
      <c r="CT36" s="626"/>
      <c r="CU36" s="626"/>
      <c r="CV36" s="626"/>
      <c r="CW36" s="626"/>
      <c r="CX36" s="626"/>
      <c r="CY36" s="627"/>
      <c r="CZ36" s="659">
        <v>11.1</v>
      </c>
      <c r="DA36" s="660"/>
      <c r="DB36" s="660"/>
      <c r="DC36" s="661"/>
      <c r="DD36" s="634">
        <v>426276</v>
      </c>
      <c r="DE36" s="626"/>
      <c r="DF36" s="626"/>
      <c r="DG36" s="626"/>
      <c r="DH36" s="626"/>
      <c r="DI36" s="626"/>
      <c r="DJ36" s="626"/>
      <c r="DK36" s="627"/>
      <c r="DL36" s="634">
        <v>403909</v>
      </c>
      <c r="DM36" s="626"/>
      <c r="DN36" s="626"/>
      <c r="DO36" s="626"/>
      <c r="DP36" s="626"/>
      <c r="DQ36" s="626"/>
      <c r="DR36" s="626"/>
      <c r="DS36" s="626"/>
      <c r="DT36" s="626"/>
      <c r="DU36" s="626"/>
      <c r="DV36" s="627"/>
      <c r="DW36" s="630">
        <v>15.9</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36936</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1371</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255100</v>
      </c>
      <c r="CS37" s="657"/>
      <c r="CT37" s="657"/>
      <c r="CU37" s="657"/>
      <c r="CV37" s="657"/>
      <c r="CW37" s="657"/>
      <c r="CX37" s="657"/>
      <c r="CY37" s="658"/>
      <c r="CZ37" s="659">
        <v>6.4</v>
      </c>
      <c r="DA37" s="660"/>
      <c r="DB37" s="660"/>
      <c r="DC37" s="661"/>
      <c r="DD37" s="634">
        <v>255100</v>
      </c>
      <c r="DE37" s="657"/>
      <c r="DF37" s="657"/>
      <c r="DG37" s="657"/>
      <c r="DH37" s="657"/>
      <c r="DI37" s="657"/>
      <c r="DJ37" s="657"/>
      <c r="DK37" s="658"/>
      <c r="DL37" s="634">
        <v>254720</v>
      </c>
      <c r="DM37" s="657"/>
      <c r="DN37" s="657"/>
      <c r="DO37" s="657"/>
      <c r="DP37" s="657"/>
      <c r="DQ37" s="657"/>
      <c r="DR37" s="657"/>
      <c r="DS37" s="657"/>
      <c r="DT37" s="657"/>
      <c r="DU37" s="657"/>
      <c r="DV37" s="658"/>
      <c r="DW37" s="630">
        <v>10</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30072</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2237</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379684</v>
      </c>
      <c r="CS38" s="626"/>
      <c r="CT38" s="626"/>
      <c r="CU38" s="626"/>
      <c r="CV38" s="626"/>
      <c r="CW38" s="626"/>
      <c r="CX38" s="626"/>
      <c r="CY38" s="627"/>
      <c r="CZ38" s="659">
        <v>9.5</v>
      </c>
      <c r="DA38" s="660"/>
      <c r="DB38" s="660"/>
      <c r="DC38" s="661"/>
      <c r="DD38" s="634">
        <v>323452</v>
      </c>
      <c r="DE38" s="626"/>
      <c r="DF38" s="626"/>
      <c r="DG38" s="626"/>
      <c r="DH38" s="626"/>
      <c r="DI38" s="626"/>
      <c r="DJ38" s="626"/>
      <c r="DK38" s="627"/>
      <c r="DL38" s="634">
        <v>280368</v>
      </c>
      <c r="DM38" s="626"/>
      <c r="DN38" s="626"/>
      <c r="DO38" s="626"/>
      <c r="DP38" s="626"/>
      <c r="DQ38" s="626"/>
      <c r="DR38" s="626"/>
      <c r="DS38" s="626"/>
      <c r="DT38" s="626"/>
      <c r="DU38" s="626"/>
      <c r="DV38" s="627"/>
      <c r="DW38" s="630">
        <v>11.1</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105</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360721</v>
      </c>
      <c r="CS39" s="657"/>
      <c r="CT39" s="657"/>
      <c r="CU39" s="657"/>
      <c r="CV39" s="657"/>
      <c r="CW39" s="657"/>
      <c r="CX39" s="657"/>
      <c r="CY39" s="658"/>
      <c r="CZ39" s="659">
        <v>9</v>
      </c>
      <c r="DA39" s="660"/>
      <c r="DB39" s="660"/>
      <c r="DC39" s="661"/>
      <c r="DD39" s="634">
        <v>359302</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81391</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87</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2176</v>
      </c>
      <c r="CS40" s="626"/>
      <c r="CT40" s="626"/>
      <c r="CU40" s="626"/>
      <c r="CV40" s="626"/>
      <c r="CW40" s="626"/>
      <c r="CX40" s="626"/>
      <c r="CY40" s="627"/>
      <c r="CZ40" s="659">
        <v>0.1</v>
      </c>
      <c r="DA40" s="660"/>
      <c r="DB40" s="660"/>
      <c r="DC40" s="661"/>
      <c r="DD40" s="634">
        <v>2176</v>
      </c>
      <c r="DE40" s="626"/>
      <c r="DF40" s="626"/>
      <c r="DG40" s="626"/>
      <c r="DH40" s="626"/>
      <c r="DI40" s="626"/>
      <c r="DJ40" s="626"/>
      <c r="DK40" s="627"/>
      <c r="DL40" s="634">
        <v>2176</v>
      </c>
      <c r="DM40" s="626"/>
      <c r="DN40" s="626"/>
      <c r="DO40" s="626"/>
      <c r="DP40" s="626"/>
      <c r="DQ40" s="626"/>
      <c r="DR40" s="626"/>
      <c r="DS40" s="626"/>
      <c r="DT40" s="626"/>
      <c r="DU40" s="626"/>
      <c r="DV40" s="627"/>
      <c r="DW40" s="630">
        <v>0.1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229843</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309</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427762</v>
      </c>
      <c r="CS42" s="626"/>
      <c r="CT42" s="626"/>
      <c r="CU42" s="626"/>
      <c r="CV42" s="626"/>
      <c r="CW42" s="626"/>
      <c r="CX42" s="626"/>
      <c r="CY42" s="627"/>
      <c r="CZ42" s="659">
        <v>10.7</v>
      </c>
      <c r="DA42" s="708"/>
      <c r="DB42" s="708"/>
      <c r="DC42" s="709"/>
      <c r="DD42" s="634">
        <v>81958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7311</v>
      </c>
      <c r="CS43" s="657"/>
      <c r="CT43" s="657"/>
      <c r="CU43" s="657"/>
      <c r="CV43" s="657"/>
      <c r="CW43" s="657"/>
      <c r="CX43" s="657"/>
      <c r="CY43" s="658"/>
      <c r="CZ43" s="659">
        <v>0.2</v>
      </c>
      <c r="DA43" s="660"/>
      <c r="DB43" s="660"/>
      <c r="DC43" s="661"/>
      <c r="DD43" s="634">
        <v>7311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427762</v>
      </c>
      <c r="CS44" s="626"/>
      <c r="CT44" s="626"/>
      <c r="CU44" s="626"/>
      <c r="CV44" s="626"/>
      <c r="CW44" s="626"/>
      <c r="CX44" s="626"/>
      <c r="CY44" s="627"/>
      <c r="CZ44" s="659">
        <v>10.7</v>
      </c>
      <c r="DA44" s="708"/>
      <c r="DB44" s="708"/>
      <c r="DC44" s="709"/>
      <c r="DD44" s="634">
        <v>81958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122048</v>
      </c>
      <c r="CS45" s="657"/>
      <c r="CT45" s="657"/>
      <c r="CU45" s="657"/>
      <c r="CV45" s="657"/>
      <c r="CW45" s="657"/>
      <c r="CX45" s="657"/>
      <c r="CY45" s="658"/>
      <c r="CZ45" s="659">
        <v>3.1</v>
      </c>
      <c r="DA45" s="660"/>
      <c r="DB45" s="660"/>
      <c r="DC45" s="661"/>
      <c r="DD45" s="634">
        <v>8518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305714</v>
      </c>
      <c r="CS46" s="626"/>
      <c r="CT46" s="626"/>
      <c r="CU46" s="626"/>
      <c r="CV46" s="626"/>
      <c r="CW46" s="626"/>
      <c r="CX46" s="626"/>
      <c r="CY46" s="627"/>
      <c r="CZ46" s="659">
        <v>7.7</v>
      </c>
      <c r="DA46" s="708"/>
      <c r="DB46" s="708"/>
      <c r="DC46" s="709"/>
      <c r="DD46" s="634">
        <v>73440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113</v>
      </c>
      <c r="CS47" s="657"/>
      <c r="CT47" s="657"/>
      <c r="CU47" s="657"/>
      <c r="CV47" s="657"/>
      <c r="CW47" s="657"/>
      <c r="CX47" s="657"/>
      <c r="CY47" s="658"/>
      <c r="CZ47" s="659" t="s">
        <v>113</v>
      </c>
      <c r="DA47" s="660"/>
      <c r="DB47" s="660"/>
      <c r="DC47" s="661"/>
      <c r="DD47" s="634" t="s">
        <v>113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3995215</v>
      </c>
      <c r="CS49" s="693"/>
      <c r="CT49" s="693"/>
      <c r="CU49" s="693"/>
      <c r="CV49" s="693"/>
      <c r="CW49" s="693"/>
      <c r="CX49" s="693"/>
      <c r="CY49" s="720"/>
      <c r="CZ49" s="721">
        <v>100</v>
      </c>
      <c r="DA49" s="722"/>
      <c r="DB49" s="722"/>
      <c r="DC49" s="723"/>
      <c r="DD49" s="724">
        <v>2973544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4168</v>
      </c>
      <c r="R7" s="755"/>
      <c r="S7" s="755"/>
      <c r="T7" s="755"/>
      <c r="U7" s="755"/>
      <c r="V7" s="755">
        <v>4000</v>
      </c>
      <c r="W7" s="755"/>
      <c r="X7" s="755"/>
      <c r="Y7" s="755"/>
      <c r="Z7" s="755"/>
      <c r="AA7" s="755">
        <v>168</v>
      </c>
      <c r="AB7" s="755"/>
      <c r="AC7" s="755"/>
      <c r="AD7" s="755"/>
      <c r="AE7" s="756"/>
      <c r="AF7" s="757">
        <v>117</v>
      </c>
      <c r="AG7" s="758"/>
      <c r="AH7" s="758"/>
      <c r="AI7" s="758"/>
      <c r="AJ7" s="759"/>
      <c r="AK7" s="794">
        <v>245</v>
      </c>
      <c r="AL7" s="795"/>
      <c r="AM7" s="795"/>
      <c r="AN7" s="795"/>
      <c r="AO7" s="795"/>
      <c r="AP7" s="795">
        <v>3262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4168</v>
      </c>
      <c r="R23" s="814"/>
      <c r="S23" s="814"/>
      <c r="T23" s="814"/>
      <c r="U23" s="814"/>
      <c r="V23" s="814">
        <v>4000</v>
      </c>
      <c r="W23" s="814"/>
      <c r="X23" s="814"/>
      <c r="Y23" s="814"/>
      <c r="Z23" s="814"/>
      <c r="AA23" s="814">
        <v>168</v>
      </c>
      <c r="AB23" s="814"/>
      <c r="AC23" s="814"/>
      <c r="AD23" s="814"/>
      <c r="AE23" s="815"/>
      <c r="AF23" s="816">
        <v>117</v>
      </c>
      <c r="AG23" s="814"/>
      <c r="AH23" s="814"/>
      <c r="AI23" s="814"/>
      <c r="AJ23" s="817"/>
      <c r="AK23" s="818"/>
      <c r="AL23" s="819"/>
      <c r="AM23" s="819"/>
      <c r="AN23" s="819"/>
      <c r="AO23" s="819"/>
      <c r="AP23" s="814">
        <v>3262</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1284</v>
      </c>
      <c r="R28" s="843"/>
      <c r="S28" s="843"/>
      <c r="T28" s="843"/>
      <c r="U28" s="843"/>
      <c r="V28" s="843">
        <v>1159</v>
      </c>
      <c r="W28" s="843"/>
      <c r="X28" s="843"/>
      <c r="Y28" s="843"/>
      <c r="Z28" s="843"/>
      <c r="AA28" s="843">
        <v>125</v>
      </c>
      <c r="AB28" s="843"/>
      <c r="AC28" s="843"/>
      <c r="AD28" s="843"/>
      <c r="AE28" s="844"/>
      <c r="AF28" s="845">
        <v>125</v>
      </c>
      <c r="AG28" s="843"/>
      <c r="AH28" s="843"/>
      <c r="AI28" s="843"/>
      <c r="AJ28" s="846"/>
      <c r="AK28" s="847">
        <v>85</v>
      </c>
      <c r="AL28" s="838"/>
      <c r="AM28" s="838"/>
      <c r="AN28" s="838"/>
      <c r="AO28" s="838"/>
      <c r="AP28" s="838" t="s">
        <v>531</v>
      </c>
      <c r="AQ28" s="838"/>
      <c r="AR28" s="838"/>
      <c r="AS28" s="838"/>
      <c r="AT28" s="838"/>
      <c r="AU28" s="838" t="s">
        <v>531</v>
      </c>
      <c r="AV28" s="838"/>
      <c r="AW28" s="838"/>
      <c r="AX28" s="838"/>
      <c r="AY28" s="838"/>
      <c r="AZ28" s="839" t="s">
        <v>531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766</v>
      </c>
      <c r="R29" s="779"/>
      <c r="S29" s="779"/>
      <c r="T29" s="779"/>
      <c r="U29" s="779"/>
      <c r="V29" s="779">
        <v>679</v>
      </c>
      <c r="W29" s="779"/>
      <c r="X29" s="779"/>
      <c r="Y29" s="779"/>
      <c r="Z29" s="779"/>
      <c r="AA29" s="779">
        <v>87</v>
      </c>
      <c r="AB29" s="779"/>
      <c r="AC29" s="779"/>
      <c r="AD29" s="779"/>
      <c r="AE29" s="780"/>
      <c r="AF29" s="781">
        <v>87</v>
      </c>
      <c r="AG29" s="782"/>
      <c r="AH29" s="782"/>
      <c r="AI29" s="782"/>
      <c r="AJ29" s="783"/>
      <c r="AK29" s="850">
        <v>112</v>
      </c>
      <c r="AL29" s="851"/>
      <c r="AM29" s="851"/>
      <c r="AN29" s="851"/>
      <c r="AO29" s="851"/>
      <c r="AP29" s="851" t="s">
        <v>531</v>
      </c>
      <c r="AQ29" s="851"/>
      <c r="AR29" s="851"/>
      <c r="AS29" s="851"/>
      <c r="AT29" s="851"/>
      <c r="AU29" s="851" t="s">
        <v>531</v>
      </c>
      <c r="AV29" s="851"/>
      <c r="AW29" s="851"/>
      <c r="AX29" s="851"/>
      <c r="AY29" s="851"/>
      <c r="AZ29" s="852" t="s">
        <v>531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74</v>
      </c>
      <c r="R30" s="779"/>
      <c r="S30" s="779"/>
      <c r="T30" s="779"/>
      <c r="U30" s="779"/>
      <c r="V30" s="779">
        <v>73</v>
      </c>
      <c r="W30" s="779"/>
      <c r="X30" s="779"/>
      <c r="Y30" s="779"/>
      <c r="Z30" s="779"/>
      <c r="AA30" s="779">
        <v>1</v>
      </c>
      <c r="AB30" s="779"/>
      <c r="AC30" s="779"/>
      <c r="AD30" s="779"/>
      <c r="AE30" s="780"/>
      <c r="AF30" s="781">
        <v>1</v>
      </c>
      <c r="AG30" s="782"/>
      <c r="AH30" s="782"/>
      <c r="AI30" s="782"/>
      <c r="AJ30" s="783"/>
      <c r="AK30" s="850">
        <v>22</v>
      </c>
      <c r="AL30" s="851"/>
      <c r="AM30" s="851"/>
      <c r="AN30" s="851"/>
      <c r="AO30" s="851"/>
      <c r="AP30" s="851" t="s">
        <v>531</v>
      </c>
      <c r="AQ30" s="851"/>
      <c r="AR30" s="851"/>
      <c r="AS30" s="851"/>
      <c r="AT30" s="851"/>
      <c r="AU30" s="851" t="s">
        <v>531</v>
      </c>
      <c r="AV30" s="851"/>
      <c r="AW30" s="851"/>
      <c r="AX30" s="851"/>
      <c r="AY30" s="851"/>
      <c r="AZ30" s="852" t="s">
        <v>531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55</v>
      </c>
      <c r="R31" s="779"/>
      <c r="S31" s="779"/>
      <c r="T31" s="779"/>
      <c r="U31" s="779"/>
      <c r="V31" s="779">
        <v>55</v>
      </c>
      <c r="W31" s="779"/>
      <c r="X31" s="779"/>
      <c r="Y31" s="779"/>
      <c r="Z31" s="779"/>
      <c r="AA31" s="779">
        <v>0</v>
      </c>
      <c r="AB31" s="779"/>
      <c r="AC31" s="779"/>
      <c r="AD31" s="779"/>
      <c r="AE31" s="780"/>
      <c r="AF31" s="781">
        <v>0</v>
      </c>
      <c r="AG31" s="782"/>
      <c r="AH31" s="782"/>
      <c r="AI31" s="782"/>
      <c r="AJ31" s="783"/>
      <c r="AK31" s="850">
        <v>43</v>
      </c>
      <c r="AL31" s="851"/>
      <c r="AM31" s="851"/>
      <c r="AN31" s="851"/>
      <c r="AO31" s="851"/>
      <c r="AP31" s="851">
        <v>278</v>
      </c>
      <c r="AQ31" s="851"/>
      <c r="AR31" s="851"/>
      <c r="AS31" s="851"/>
      <c r="AT31" s="851"/>
      <c r="AU31" s="851">
        <v>237</v>
      </c>
      <c r="AV31" s="851"/>
      <c r="AW31" s="851"/>
      <c r="AX31" s="851"/>
      <c r="AY31" s="851"/>
      <c r="AZ31" s="852" t="s">
        <v>531</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56</v>
      </c>
      <c r="R32" s="779"/>
      <c r="S32" s="779"/>
      <c r="T32" s="779"/>
      <c r="U32" s="779"/>
      <c r="V32" s="779">
        <v>56</v>
      </c>
      <c r="W32" s="779"/>
      <c r="X32" s="779"/>
      <c r="Y32" s="779"/>
      <c r="Z32" s="779"/>
      <c r="AA32" s="779">
        <v>0</v>
      </c>
      <c r="AB32" s="779"/>
      <c r="AC32" s="779"/>
      <c r="AD32" s="779"/>
      <c r="AE32" s="780"/>
      <c r="AF32" s="781">
        <v>0</v>
      </c>
      <c r="AG32" s="782"/>
      <c r="AH32" s="782"/>
      <c r="AI32" s="782"/>
      <c r="AJ32" s="783"/>
      <c r="AK32" s="850">
        <v>25</v>
      </c>
      <c r="AL32" s="851"/>
      <c r="AM32" s="851"/>
      <c r="AN32" s="851"/>
      <c r="AO32" s="851"/>
      <c r="AP32" s="851">
        <v>274</v>
      </c>
      <c r="AQ32" s="851"/>
      <c r="AR32" s="851"/>
      <c r="AS32" s="851"/>
      <c r="AT32" s="851"/>
      <c r="AU32" s="851">
        <v>244</v>
      </c>
      <c r="AV32" s="851"/>
      <c r="AW32" s="851"/>
      <c r="AX32" s="851"/>
      <c r="AY32" s="851"/>
      <c r="AZ32" s="852" t="s">
        <v>531</v>
      </c>
      <c r="BA32" s="852"/>
      <c r="BB32" s="852"/>
      <c r="BC32" s="852"/>
      <c r="BD32" s="852"/>
      <c r="BE32" s="848" t="s">
        <v>383</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213</v>
      </c>
      <c r="AG63" s="862"/>
      <c r="AH63" s="862"/>
      <c r="AI63" s="862"/>
      <c r="AJ63" s="863"/>
      <c r="AK63" s="864"/>
      <c r="AL63" s="859"/>
      <c r="AM63" s="859"/>
      <c r="AN63" s="859"/>
      <c r="AO63" s="859"/>
      <c r="AP63" s="862">
        <v>552</v>
      </c>
      <c r="AQ63" s="862"/>
      <c r="AR63" s="862"/>
      <c r="AS63" s="862"/>
      <c r="AT63" s="862"/>
      <c r="AU63" s="862">
        <v>481</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388</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389</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532</v>
      </c>
      <c r="C68" s="890"/>
      <c r="D68" s="890"/>
      <c r="E68" s="890"/>
      <c r="F68" s="890"/>
      <c r="G68" s="890"/>
      <c r="H68" s="890"/>
      <c r="I68" s="890"/>
      <c r="J68" s="890"/>
      <c r="K68" s="890"/>
      <c r="L68" s="890"/>
      <c r="M68" s="890"/>
      <c r="N68" s="890"/>
      <c r="O68" s="890"/>
      <c r="P68" s="891"/>
      <c r="Q68" s="892">
        <v>6531</v>
      </c>
      <c r="R68" s="886"/>
      <c r="S68" s="886"/>
      <c r="T68" s="886"/>
      <c r="U68" s="886"/>
      <c r="V68" s="886">
        <v>6381</v>
      </c>
      <c r="W68" s="886"/>
      <c r="X68" s="886"/>
      <c r="Y68" s="886"/>
      <c r="Z68" s="886"/>
      <c r="AA68" s="886">
        <v>150</v>
      </c>
      <c r="AB68" s="886"/>
      <c r="AC68" s="886"/>
      <c r="AD68" s="886"/>
      <c r="AE68" s="886"/>
      <c r="AF68" s="886">
        <v>150</v>
      </c>
      <c r="AG68" s="886"/>
      <c r="AH68" s="886"/>
      <c r="AI68" s="886"/>
      <c r="AJ68" s="886"/>
      <c r="AK68" s="886" t="s">
        <v>531</v>
      </c>
      <c r="AL68" s="886"/>
      <c r="AM68" s="886"/>
      <c r="AN68" s="886"/>
      <c r="AO68" s="886"/>
      <c r="AP68" s="886">
        <v>3094</v>
      </c>
      <c r="AQ68" s="886"/>
      <c r="AR68" s="886"/>
      <c r="AS68" s="886"/>
      <c r="AT68" s="886"/>
      <c r="AU68" s="886">
        <v>130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533</v>
      </c>
      <c r="C69" s="894"/>
      <c r="D69" s="894"/>
      <c r="E69" s="894"/>
      <c r="F69" s="894"/>
      <c r="G69" s="894"/>
      <c r="H69" s="894"/>
      <c r="I69" s="894"/>
      <c r="J69" s="894"/>
      <c r="K69" s="894"/>
      <c r="L69" s="894"/>
      <c r="M69" s="894"/>
      <c r="N69" s="894"/>
      <c r="O69" s="894"/>
      <c r="P69" s="895"/>
      <c r="Q69" s="896">
        <v>168</v>
      </c>
      <c r="R69" s="851"/>
      <c r="S69" s="851"/>
      <c r="T69" s="851"/>
      <c r="U69" s="851"/>
      <c r="V69" s="851">
        <v>161</v>
      </c>
      <c r="W69" s="851"/>
      <c r="X69" s="851"/>
      <c r="Y69" s="851"/>
      <c r="Z69" s="851"/>
      <c r="AA69" s="851">
        <v>7</v>
      </c>
      <c r="AB69" s="851"/>
      <c r="AC69" s="851"/>
      <c r="AD69" s="851"/>
      <c r="AE69" s="851"/>
      <c r="AF69" s="851">
        <v>7</v>
      </c>
      <c r="AG69" s="851"/>
      <c r="AH69" s="851"/>
      <c r="AI69" s="851"/>
      <c r="AJ69" s="851"/>
      <c r="AK69" s="851" t="s">
        <v>531</v>
      </c>
      <c r="AL69" s="851"/>
      <c r="AM69" s="851"/>
      <c r="AN69" s="851"/>
      <c r="AO69" s="851"/>
      <c r="AP69" s="851" t="s">
        <v>531</v>
      </c>
      <c r="AQ69" s="851"/>
      <c r="AR69" s="851"/>
      <c r="AS69" s="851"/>
      <c r="AT69" s="851"/>
      <c r="AU69" s="851" t="s">
        <v>531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534</v>
      </c>
      <c r="C70" s="894"/>
      <c r="D70" s="894"/>
      <c r="E70" s="894"/>
      <c r="F70" s="894"/>
      <c r="G70" s="894"/>
      <c r="H70" s="894"/>
      <c r="I70" s="894"/>
      <c r="J70" s="894"/>
      <c r="K70" s="894"/>
      <c r="L70" s="894"/>
      <c r="M70" s="894"/>
      <c r="N70" s="894"/>
      <c r="O70" s="894"/>
      <c r="P70" s="895"/>
      <c r="Q70" s="896">
        <v>4830</v>
      </c>
      <c r="R70" s="851"/>
      <c r="S70" s="851"/>
      <c r="T70" s="851"/>
      <c r="U70" s="851"/>
      <c r="V70" s="851">
        <v>4809</v>
      </c>
      <c r="W70" s="851"/>
      <c r="X70" s="851"/>
      <c r="Y70" s="851"/>
      <c r="Z70" s="851"/>
      <c r="AA70" s="851">
        <v>21</v>
      </c>
      <c r="AB70" s="851"/>
      <c r="AC70" s="851"/>
      <c r="AD70" s="851"/>
      <c r="AE70" s="851"/>
      <c r="AF70" s="851">
        <v>2039</v>
      </c>
      <c r="AG70" s="851"/>
      <c r="AH70" s="851"/>
      <c r="AI70" s="851"/>
      <c r="AJ70" s="851"/>
      <c r="AK70" s="851" t="s">
        <v>531</v>
      </c>
      <c r="AL70" s="851"/>
      <c r="AM70" s="851"/>
      <c r="AN70" s="851"/>
      <c r="AO70" s="851"/>
      <c r="AP70" s="851">
        <v>12076</v>
      </c>
      <c r="AQ70" s="851"/>
      <c r="AR70" s="851"/>
      <c r="AS70" s="851"/>
      <c r="AT70" s="851"/>
      <c r="AU70" s="851">
        <v>72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535</v>
      </c>
      <c r="C71" s="894"/>
      <c r="D71" s="894"/>
      <c r="E71" s="894"/>
      <c r="F71" s="894"/>
      <c r="G71" s="894"/>
      <c r="H71" s="894"/>
      <c r="I71" s="894"/>
      <c r="J71" s="894"/>
      <c r="K71" s="894"/>
      <c r="L71" s="894"/>
      <c r="M71" s="894"/>
      <c r="N71" s="894"/>
      <c r="O71" s="894"/>
      <c r="P71" s="895"/>
      <c r="Q71" s="896">
        <v>3393</v>
      </c>
      <c r="R71" s="851"/>
      <c r="S71" s="851"/>
      <c r="T71" s="851"/>
      <c r="U71" s="851"/>
      <c r="V71" s="851">
        <v>3515</v>
      </c>
      <c r="W71" s="851"/>
      <c r="X71" s="851"/>
      <c r="Y71" s="851"/>
      <c r="Z71" s="851"/>
      <c r="AA71" s="851">
        <v>-122</v>
      </c>
      <c r="AB71" s="851"/>
      <c r="AC71" s="851"/>
      <c r="AD71" s="851"/>
      <c r="AE71" s="851"/>
      <c r="AF71" s="851">
        <v>555</v>
      </c>
      <c r="AG71" s="851"/>
      <c r="AH71" s="851"/>
      <c r="AI71" s="851"/>
      <c r="AJ71" s="851"/>
      <c r="AK71" s="851" t="s">
        <v>531</v>
      </c>
      <c r="AL71" s="851"/>
      <c r="AM71" s="851"/>
      <c r="AN71" s="851"/>
      <c r="AO71" s="851"/>
      <c r="AP71" s="851">
        <v>1427</v>
      </c>
      <c r="AQ71" s="851"/>
      <c r="AR71" s="851"/>
      <c r="AS71" s="851"/>
      <c r="AT71" s="851"/>
      <c r="AU71" s="851">
        <v>50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542</v>
      </c>
      <c r="C72" s="894"/>
      <c r="D72" s="894"/>
      <c r="E72" s="894"/>
      <c r="F72" s="894"/>
      <c r="G72" s="894"/>
      <c r="H72" s="894"/>
      <c r="I72" s="894"/>
      <c r="J72" s="894"/>
      <c r="K72" s="894"/>
      <c r="L72" s="894"/>
      <c r="M72" s="894"/>
      <c r="N72" s="894"/>
      <c r="O72" s="894"/>
      <c r="P72" s="895"/>
      <c r="Q72" s="896">
        <v>6714</v>
      </c>
      <c r="R72" s="851"/>
      <c r="S72" s="851"/>
      <c r="T72" s="851"/>
      <c r="U72" s="851"/>
      <c r="V72" s="851">
        <v>5593</v>
      </c>
      <c r="W72" s="851"/>
      <c r="X72" s="851"/>
      <c r="Y72" s="851"/>
      <c r="Z72" s="851"/>
      <c r="AA72" s="851">
        <v>1121</v>
      </c>
      <c r="AB72" s="851"/>
      <c r="AC72" s="851"/>
      <c r="AD72" s="851"/>
      <c r="AE72" s="851"/>
      <c r="AF72" s="851">
        <v>6573</v>
      </c>
      <c r="AG72" s="851"/>
      <c r="AH72" s="851"/>
      <c r="AI72" s="851"/>
      <c r="AJ72" s="851"/>
      <c r="AK72" s="851" t="s">
        <v>531</v>
      </c>
      <c r="AL72" s="851"/>
      <c r="AM72" s="851"/>
      <c r="AN72" s="851"/>
      <c r="AO72" s="851"/>
      <c r="AP72" s="851">
        <v>6957</v>
      </c>
      <c r="AQ72" s="851"/>
      <c r="AR72" s="851"/>
      <c r="AS72" s="851"/>
      <c r="AT72" s="851"/>
      <c r="AU72" s="851">
        <v>1</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536</v>
      </c>
      <c r="C73" s="894"/>
      <c r="D73" s="894"/>
      <c r="E73" s="894"/>
      <c r="F73" s="894"/>
      <c r="G73" s="894"/>
      <c r="H73" s="894"/>
      <c r="I73" s="894"/>
      <c r="J73" s="894"/>
      <c r="K73" s="894"/>
      <c r="L73" s="894"/>
      <c r="M73" s="894"/>
      <c r="N73" s="894"/>
      <c r="O73" s="894"/>
      <c r="P73" s="895"/>
      <c r="Q73" s="896">
        <v>22493</v>
      </c>
      <c r="R73" s="851"/>
      <c r="S73" s="851"/>
      <c r="T73" s="851"/>
      <c r="U73" s="851"/>
      <c r="V73" s="851">
        <v>22018</v>
      </c>
      <c r="W73" s="851"/>
      <c r="X73" s="851"/>
      <c r="Y73" s="851"/>
      <c r="Z73" s="851"/>
      <c r="AA73" s="851">
        <v>475</v>
      </c>
      <c r="AB73" s="851"/>
      <c r="AC73" s="851"/>
      <c r="AD73" s="851"/>
      <c r="AE73" s="851"/>
      <c r="AF73" s="851">
        <v>475</v>
      </c>
      <c r="AG73" s="851"/>
      <c r="AH73" s="851"/>
      <c r="AI73" s="851"/>
      <c r="AJ73" s="851"/>
      <c r="AK73" s="851">
        <v>1327</v>
      </c>
      <c r="AL73" s="851"/>
      <c r="AM73" s="851"/>
      <c r="AN73" s="851"/>
      <c r="AO73" s="851"/>
      <c r="AP73" s="851" t="s">
        <v>531</v>
      </c>
      <c r="AQ73" s="851"/>
      <c r="AR73" s="851"/>
      <c r="AS73" s="851"/>
      <c r="AT73" s="851"/>
      <c r="AU73" s="851" t="s">
        <v>531</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537</v>
      </c>
      <c r="C74" s="894"/>
      <c r="D74" s="894"/>
      <c r="E74" s="894"/>
      <c r="F74" s="894"/>
      <c r="G74" s="894"/>
      <c r="H74" s="894"/>
      <c r="I74" s="894"/>
      <c r="J74" s="894"/>
      <c r="K74" s="894"/>
      <c r="L74" s="894"/>
      <c r="M74" s="894"/>
      <c r="N74" s="894"/>
      <c r="O74" s="894"/>
      <c r="P74" s="895"/>
      <c r="Q74" s="896">
        <v>186</v>
      </c>
      <c r="R74" s="851"/>
      <c r="S74" s="851"/>
      <c r="T74" s="851"/>
      <c r="U74" s="851"/>
      <c r="V74" s="851">
        <v>154</v>
      </c>
      <c r="W74" s="851"/>
      <c r="X74" s="851"/>
      <c r="Y74" s="851"/>
      <c r="Z74" s="851"/>
      <c r="AA74" s="851">
        <v>32</v>
      </c>
      <c r="AB74" s="851"/>
      <c r="AC74" s="851"/>
      <c r="AD74" s="851"/>
      <c r="AE74" s="851"/>
      <c r="AF74" s="851">
        <v>32</v>
      </c>
      <c r="AG74" s="851"/>
      <c r="AH74" s="851"/>
      <c r="AI74" s="851"/>
      <c r="AJ74" s="851"/>
      <c r="AK74" s="851" t="s">
        <v>531</v>
      </c>
      <c r="AL74" s="851"/>
      <c r="AM74" s="851"/>
      <c r="AN74" s="851"/>
      <c r="AO74" s="851"/>
      <c r="AP74" s="851" t="s">
        <v>531</v>
      </c>
      <c r="AQ74" s="851"/>
      <c r="AR74" s="851"/>
      <c r="AS74" s="851"/>
      <c r="AT74" s="851"/>
      <c r="AU74" s="851" t="s">
        <v>531</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538</v>
      </c>
      <c r="C75" s="894"/>
      <c r="D75" s="894"/>
      <c r="E75" s="894"/>
      <c r="F75" s="894"/>
      <c r="G75" s="894"/>
      <c r="H75" s="894"/>
      <c r="I75" s="894"/>
      <c r="J75" s="894"/>
      <c r="K75" s="894"/>
      <c r="L75" s="894"/>
      <c r="M75" s="894"/>
      <c r="N75" s="894"/>
      <c r="O75" s="894"/>
      <c r="P75" s="895"/>
      <c r="Q75" s="899">
        <v>112</v>
      </c>
      <c r="R75" s="900"/>
      <c r="S75" s="900"/>
      <c r="T75" s="900"/>
      <c r="U75" s="850"/>
      <c r="V75" s="901">
        <v>97</v>
      </c>
      <c r="W75" s="900"/>
      <c r="X75" s="900"/>
      <c r="Y75" s="900"/>
      <c r="Z75" s="850"/>
      <c r="AA75" s="901">
        <v>15</v>
      </c>
      <c r="AB75" s="900"/>
      <c r="AC75" s="900"/>
      <c r="AD75" s="900"/>
      <c r="AE75" s="850"/>
      <c r="AF75" s="901">
        <v>15</v>
      </c>
      <c r="AG75" s="900"/>
      <c r="AH75" s="900"/>
      <c r="AI75" s="900"/>
      <c r="AJ75" s="850"/>
      <c r="AK75" s="901">
        <v>2</v>
      </c>
      <c r="AL75" s="900"/>
      <c r="AM75" s="900"/>
      <c r="AN75" s="900"/>
      <c r="AO75" s="850"/>
      <c r="AP75" s="851" t="s">
        <v>531</v>
      </c>
      <c r="AQ75" s="851"/>
      <c r="AR75" s="851"/>
      <c r="AS75" s="851"/>
      <c r="AT75" s="851"/>
      <c r="AU75" s="851" t="s">
        <v>531</v>
      </c>
      <c r="AV75" s="851"/>
      <c r="AW75" s="851"/>
      <c r="AX75" s="851"/>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539</v>
      </c>
      <c r="C76" s="894"/>
      <c r="D76" s="894"/>
      <c r="E76" s="894"/>
      <c r="F76" s="894"/>
      <c r="G76" s="894"/>
      <c r="H76" s="894"/>
      <c r="I76" s="894"/>
      <c r="J76" s="894"/>
      <c r="K76" s="894"/>
      <c r="L76" s="894"/>
      <c r="M76" s="894"/>
      <c r="N76" s="894"/>
      <c r="O76" s="894"/>
      <c r="P76" s="895"/>
      <c r="Q76" s="899">
        <v>111</v>
      </c>
      <c r="R76" s="900"/>
      <c r="S76" s="900"/>
      <c r="T76" s="900"/>
      <c r="U76" s="850"/>
      <c r="V76" s="901">
        <v>81</v>
      </c>
      <c r="W76" s="900"/>
      <c r="X76" s="900"/>
      <c r="Y76" s="900"/>
      <c r="Z76" s="850"/>
      <c r="AA76" s="901">
        <v>30</v>
      </c>
      <c r="AB76" s="900"/>
      <c r="AC76" s="900"/>
      <c r="AD76" s="900"/>
      <c r="AE76" s="850"/>
      <c r="AF76" s="901">
        <v>30</v>
      </c>
      <c r="AG76" s="900"/>
      <c r="AH76" s="900"/>
      <c r="AI76" s="900"/>
      <c r="AJ76" s="850"/>
      <c r="AK76" s="851" t="s">
        <v>531</v>
      </c>
      <c r="AL76" s="851"/>
      <c r="AM76" s="851"/>
      <c r="AN76" s="851"/>
      <c r="AO76" s="851"/>
      <c r="AP76" s="851" t="s">
        <v>531</v>
      </c>
      <c r="AQ76" s="851"/>
      <c r="AR76" s="851"/>
      <c r="AS76" s="851"/>
      <c r="AT76" s="851"/>
      <c r="AU76" s="851" t="s">
        <v>531</v>
      </c>
      <c r="AV76" s="851"/>
      <c r="AW76" s="851"/>
      <c r="AX76" s="851"/>
      <c r="AY76" s="851"/>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540</v>
      </c>
      <c r="C77" s="894"/>
      <c r="D77" s="894"/>
      <c r="E77" s="894"/>
      <c r="F77" s="894"/>
      <c r="G77" s="894"/>
      <c r="H77" s="894"/>
      <c r="I77" s="894"/>
      <c r="J77" s="894"/>
      <c r="K77" s="894"/>
      <c r="L77" s="894"/>
      <c r="M77" s="894"/>
      <c r="N77" s="894"/>
      <c r="O77" s="894"/>
      <c r="P77" s="895"/>
      <c r="Q77" s="899">
        <v>2076</v>
      </c>
      <c r="R77" s="900"/>
      <c r="S77" s="900"/>
      <c r="T77" s="900"/>
      <c r="U77" s="850"/>
      <c r="V77" s="901">
        <v>1822</v>
      </c>
      <c r="W77" s="900"/>
      <c r="X77" s="900"/>
      <c r="Y77" s="900"/>
      <c r="Z77" s="850"/>
      <c r="AA77" s="901">
        <v>254</v>
      </c>
      <c r="AB77" s="900"/>
      <c r="AC77" s="900"/>
      <c r="AD77" s="900"/>
      <c r="AE77" s="850"/>
      <c r="AF77" s="901">
        <v>254</v>
      </c>
      <c r="AG77" s="900"/>
      <c r="AH77" s="900"/>
      <c r="AI77" s="900"/>
      <c r="AJ77" s="850"/>
      <c r="AK77" s="901">
        <v>73</v>
      </c>
      <c r="AL77" s="900"/>
      <c r="AM77" s="900"/>
      <c r="AN77" s="900"/>
      <c r="AO77" s="850"/>
      <c r="AP77" s="851" t="s">
        <v>531</v>
      </c>
      <c r="AQ77" s="851"/>
      <c r="AR77" s="851"/>
      <c r="AS77" s="851"/>
      <c r="AT77" s="851"/>
      <c r="AU77" s="851" t="s">
        <v>531</v>
      </c>
      <c r="AV77" s="851"/>
      <c r="AW77" s="851"/>
      <c r="AX77" s="851"/>
      <c r="AY77" s="851"/>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541</v>
      </c>
      <c r="C78" s="894"/>
      <c r="D78" s="894"/>
      <c r="E78" s="894"/>
      <c r="F78" s="894"/>
      <c r="G78" s="894"/>
      <c r="H78" s="894"/>
      <c r="I78" s="894"/>
      <c r="J78" s="894"/>
      <c r="K78" s="894"/>
      <c r="L78" s="894"/>
      <c r="M78" s="894"/>
      <c r="N78" s="894"/>
      <c r="O78" s="894"/>
      <c r="P78" s="895"/>
      <c r="Q78" s="896">
        <v>565538</v>
      </c>
      <c r="R78" s="851"/>
      <c r="S78" s="851"/>
      <c r="T78" s="851"/>
      <c r="U78" s="851"/>
      <c r="V78" s="851">
        <v>552543</v>
      </c>
      <c r="W78" s="851"/>
      <c r="X78" s="851"/>
      <c r="Y78" s="851"/>
      <c r="Z78" s="851"/>
      <c r="AA78" s="851">
        <v>12995</v>
      </c>
      <c r="AB78" s="851"/>
      <c r="AC78" s="851"/>
      <c r="AD78" s="851"/>
      <c r="AE78" s="851"/>
      <c r="AF78" s="851">
        <v>12995</v>
      </c>
      <c r="AG78" s="851"/>
      <c r="AH78" s="851"/>
      <c r="AI78" s="851"/>
      <c r="AJ78" s="851"/>
      <c r="AK78" s="851">
        <v>3497</v>
      </c>
      <c r="AL78" s="851"/>
      <c r="AM78" s="851"/>
      <c r="AN78" s="851"/>
      <c r="AO78" s="851"/>
      <c r="AP78" s="851" t="s">
        <v>531</v>
      </c>
      <c r="AQ78" s="851"/>
      <c r="AR78" s="851"/>
      <c r="AS78" s="851"/>
      <c r="AT78" s="851"/>
      <c r="AU78" s="851" t="s">
        <v>531</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390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23125</v>
      </c>
      <c r="AG88" s="862"/>
      <c r="AH88" s="862"/>
      <c r="AI88" s="862"/>
      <c r="AJ88" s="862"/>
      <c r="AK88" s="859"/>
      <c r="AL88" s="859"/>
      <c r="AM88" s="859"/>
      <c r="AN88" s="859"/>
      <c r="AO88" s="859"/>
      <c r="AP88" s="862" t="s">
        <v>543</v>
      </c>
      <c r="AQ88" s="862"/>
      <c r="AR88" s="862"/>
      <c r="AS88" s="862"/>
      <c r="AT88" s="862"/>
      <c r="AU88" s="862" t="s">
        <v>543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399</v>
      </c>
      <c r="AB109" s="915"/>
      <c r="AC109" s="915"/>
      <c r="AD109" s="915"/>
      <c r="AE109" s="916"/>
      <c r="AF109" s="914" t="s">
        <v>287</v>
      </c>
      <c r="AG109" s="915"/>
      <c r="AH109" s="915"/>
      <c r="AI109" s="915"/>
      <c r="AJ109" s="916"/>
      <c r="AK109" s="914" t="s">
        <v>286</v>
      </c>
      <c r="AL109" s="915"/>
      <c r="AM109" s="915"/>
      <c r="AN109" s="915"/>
      <c r="AO109" s="916"/>
      <c r="AP109" s="914" t="s">
        <v>400</v>
      </c>
      <c r="AQ109" s="915"/>
      <c r="AR109" s="915"/>
      <c r="AS109" s="915"/>
      <c r="AT109" s="917"/>
      <c r="AU109" s="934" t="s">
        <v>398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399</v>
      </c>
      <c r="BR109" s="915"/>
      <c r="BS109" s="915"/>
      <c r="BT109" s="915"/>
      <c r="BU109" s="916"/>
      <c r="BV109" s="914" t="s">
        <v>287</v>
      </c>
      <c r="BW109" s="915"/>
      <c r="BX109" s="915"/>
      <c r="BY109" s="915"/>
      <c r="BZ109" s="916"/>
      <c r="CA109" s="914" t="s">
        <v>286</v>
      </c>
      <c r="CB109" s="915"/>
      <c r="CC109" s="915"/>
      <c r="CD109" s="915"/>
      <c r="CE109" s="916"/>
      <c r="CF109" s="935" t="s">
        <v>400</v>
      </c>
      <c r="CG109" s="935"/>
      <c r="CH109" s="935"/>
      <c r="CI109" s="935"/>
      <c r="CJ109" s="935"/>
      <c r="CK109" s="914" t="s">
        <v>401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399</v>
      </c>
      <c r="DH109" s="915"/>
      <c r="DI109" s="915"/>
      <c r="DJ109" s="915"/>
      <c r="DK109" s="916"/>
      <c r="DL109" s="914" t="s">
        <v>287</v>
      </c>
      <c r="DM109" s="915"/>
      <c r="DN109" s="915"/>
      <c r="DO109" s="915"/>
      <c r="DP109" s="916"/>
      <c r="DQ109" s="914" t="s">
        <v>286</v>
      </c>
      <c r="DR109" s="915"/>
      <c r="DS109" s="915"/>
      <c r="DT109" s="915"/>
      <c r="DU109" s="916"/>
      <c r="DV109" s="914" t="s">
        <v>400</v>
      </c>
      <c r="DW109" s="915"/>
      <c r="DX109" s="915"/>
      <c r="DY109" s="915"/>
      <c r="DZ109" s="917"/>
    </row>
    <row r="110" spans="1:131" s="199" customFormat="1" ht="26.25" customHeight="1" x14ac:dyDescent="0.15">
      <c r="A110" s="918" t="s">
        <v>402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339161</v>
      </c>
      <c r="AB110" s="922"/>
      <c r="AC110" s="922"/>
      <c r="AD110" s="922"/>
      <c r="AE110" s="923"/>
      <c r="AF110" s="924">
        <v>319941</v>
      </c>
      <c r="AG110" s="922"/>
      <c r="AH110" s="922"/>
      <c r="AI110" s="922"/>
      <c r="AJ110" s="923"/>
      <c r="AK110" s="924">
        <v>303612</v>
      </c>
      <c r="AL110" s="922"/>
      <c r="AM110" s="922"/>
      <c r="AN110" s="922"/>
      <c r="AO110" s="923"/>
      <c r="AP110" s="925">
        <v>13.5</v>
      </c>
      <c r="AQ110" s="926"/>
      <c r="AR110" s="926"/>
      <c r="AS110" s="926"/>
      <c r="AT110" s="927"/>
      <c r="AU110" s="928" t="s">
        <v>62</v>
      </c>
      <c r="AV110" s="929"/>
      <c r="AW110" s="929"/>
      <c r="AX110" s="929"/>
      <c r="AY110" s="929"/>
      <c r="AZ110" s="970" t="s">
        <v>403</v>
      </c>
      <c r="BA110" s="919"/>
      <c r="BB110" s="919"/>
      <c r="BC110" s="919"/>
      <c r="BD110" s="919"/>
      <c r="BE110" s="919"/>
      <c r="BF110" s="919"/>
      <c r="BG110" s="919"/>
      <c r="BH110" s="919"/>
      <c r="BI110" s="919"/>
      <c r="BJ110" s="919"/>
      <c r="BK110" s="919"/>
      <c r="BL110" s="919"/>
      <c r="BM110" s="919"/>
      <c r="BN110" s="919"/>
      <c r="BO110" s="919"/>
      <c r="BP110" s="920"/>
      <c r="BQ110" s="956">
        <v>3334624</v>
      </c>
      <c r="BR110" s="957"/>
      <c r="BS110" s="957"/>
      <c r="BT110" s="957"/>
      <c r="BU110" s="957"/>
      <c r="BV110" s="957">
        <v>3167286</v>
      </c>
      <c r="BW110" s="957"/>
      <c r="BX110" s="957"/>
      <c r="BY110" s="957"/>
      <c r="BZ110" s="957"/>
      <c r="CA110" s="957">
        <v>3261707</v>
      </c>
      <c r="CB110" s="957"/>
      <c r="CC110" s="957"/>
      <c r="CD110" s="957"/>
      <c r="CE110" s="957"/>
      <c r="CF110" s="971">
        <v>144.69999999999999</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407</v>
      </c>
      <c r="BA111" s="980"/>
      <c r="BB111" s="980"/>
      <c r="BC111" s="980"/>
      <c r="BD111" s="980"/>
      <c r="BE111" s="980"/>
      <c r="BF111" s="980"/>
      <c r="BG111" s="980"/>
      <c r="BH111" s="980"/>
      <c r="BI111" s="980"/>
      <c r="BJ111" s="980"/>
      <c r="BK111" s="980"/>
      <c r="BL111" s="980"/>
      <c r="BM111" s="980"/>
      <c r="BN111" s="980"/>
      <c r="BO111" s="980"/>
      <c r="BP111" s="981"/>
      <c r="BQ111" s="949" t="s">
        <v>113</v>
      </c>
      <c r="BR111" s="950"/>
      <c r="BS111" s="950"/>
      <c r="BT111" s="950"/>
      <c r="BU111" s="950"/>
      <c r="BV111" s="950">
        <v>2819</v>
      </c>
      <c r="BW111" s="950"/>
      <c r="BX111" s="950"/>
      <c r="BY111" s="950"/>
      <c r="BZ111" s="950"/>
      <c r="CA111" s="950">
        <v>2222</v>
      </c>
      <c r="CB111" s="950"/>
      <c r="CC111" s="950"/>
      <c r="CD111" s="950"/>
      <c r="CE111" s="950"/>
      <c r="CF111" s="944">
        <v>0.1</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411</v>
      </c>
      <c r="BA112" s="980"/>
      <c r="BB112" s="980"/>
      <c r="BC112" s="980"/>
      <c r="BD112" s="980"/>
      <c r="BE112" s="980"/>
      <c r="BF112" s="980"/>
      <c r="BG112" s="980"/>
      <c r="BH112" s="980"/>
      <c r="BI112" s="980"/>
      <c r="BJ112" s="980"/>
      <c r="BK112" s="980"/>
      <c r="BL112" s="980"/>
      <c r="BM112" s="980"/>
      <c r="BN112" s="980"/>
      <c r="BO112" s="980"/>
      <c r="BP112" s="981"/>
      <c r="BQ112" s="949">
        <v>535238</v>
      </c>
      <c r="BR112" s="950"/>
      <c r="BS112" s="950"/>
      <c r="BT112" s="950"/>
      <c r="BU112" s="950"/>
      <c r="BV112" s="950">
        <v>507882</v>
      </c>
      <c r="BW112" s="950"/>
      <c r="BX112" s="950"/>
      <c r="BY112" s="950"/>
      <c r="BZ112" s="950"/>
      <c r="CA112" s="950">
        <v>480841</v>
      </c>
      <c r="CB112" s="950"/>
      <c r="CC112" s="950"/>
      <c r="CD112" s="950"/>
      <c r="CE112" s="950"/>
      <c r="CF112" s="944">
        <v>21.3</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43166</v>
      </c>
      <c r="AB113" s="964"/>
      <c r="AC113" s="964"/>
      <c r="AD113" s="964"/>
      <c r="AE113" s="965"/>
      <c r="AF113" s="966">
        <v>43885</v>
      </c>
      <c r="AG113" s="964"/>
      <c r="AH113" s="964"/>
      <c r="AI113" s="964"/>
      <c r="AJ113" s="965"/>
      <c r="AK113" s="966">
        <v>44287</v>
      </c>
      <c r="AL113" s="964"/>
      <c r="AM113" s="964"/>
      <c r="AN113" s="964"/>
      <c r="AO113" s="965"/>
      <c r="AP113" s="967">
        <v>2</v>
      </c>
      <c r="AQ113" s="968"/>
      <c r="AR113" s="968"/>
      <c r="AS113" s="968"/>
      <c r="AT113" s="969"/>
      <c r="AU113" s="930"/>
      <c r="AV113" s="931"/>
      <c r="AW113" s="931"/>
      <c r="AX113" s="931"/>
      <c r="AY113" s="931"/>
      <c r="AZ113" s="979" t="s">
        <v>414</v>
      </c>
      <c r="BA113" s="980"/>
      <c r="BB113" s="980"/>
      <c r="BC113" s="980"/>
      <c r="BD113" s="980"/>
      <c r="BE113" s="980"/>
      <c r="BF113" s="980"/>
      <c r="BG113" s="980"/>
      <c r="BH113" s="980"/>
      <c r="BI113" s="980"/>
      <c r="BJ113" s="980"/>
      <c r="BK113" s="980"/>
      <c r="BL113" s="980"/>
      <c r="BM113" s="980"/>
      <c r="BN113" s="980"/>
      <c r="BO113" s="980"/>
      <c r="BP113" s="981"/>
      <c r="BQ113" s="949">
        <v>237599</v>
      </c>
      <c r="BR113" s="950"/>
      <c r="BS113" s="950"/>
      <c r="BT113" s="950"/>
      <c r="BU113" s="950"/>
      <c r="BV113" s="950">
        <v>232474</v>
      </c>
      <c r="BW113" s="950"/>
      <c r="BX113" s="950"/>
      <c r="BY113" s="950"/>
      <c r="BZ113" s="950"/>
      <c r="CA113" s="950">
        <v>252705</v>
      </c>
      <c r="CB113" s="950"/>
      <c r="CC113" s="950"/>
      <c r="CD113" s="950"/>
      <c r="CE113" s="950"/>
      <c r="CF113" s="944">
        <v>11.2</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36491</v>
      </c>
      <c r="AB114" s="989"/>
      <c r="AC114" s="989"/>
      <c r="AD114" s="989"/>
      <c r="AE114" s="990"/>
      <c r="AF114" s="991">
        <v>37645</v>
      </c>
      <c r="AG114" s="989"/>
      <c r="AH114" s="989"/>
      <c r="AI114" s="989"/>
      <c r="AJ114" s="990"/>
      <c r="AK114" s="991">
        <v>40009</v>
      </c>
      <c r="AL114" s="989"/>
      <c r="AM114" s="989"/>
      <c r="AN114" s="989"/>
      <c r="AO114" s="990"/>
      <c r="AP114" s="992">
        <v>1.8</v>
      </c>
      <c r="AQ114" s="993"/>
      <c r="AR114" s="993"/>
      <c r="AS114" s="993"/>
      <c r="AT114" s="994"/>
      <c r="AU114" s="930"/>
      <c r="AV114" s="931"/>
      <c r="AW114" s="931"/>
      <c r="AX114" s="931"/>
      <c r="AY114" s="931"/>
      <c r="AZ114" s="979" t="s">
        <v>417</v>
      </c>
      <c r="BA114" s="980"/>
      <c r="BB114" s="980"/>
      <c r="BC114" s="980"/>
      <c r="BD114" s="980"/>
      <c r="BE114" s="980"/>
      <c r="BF114" s="980"/>
      <c r="BG114" s="980"/>
      <c r="BH114" s="980"/>
      <c r="BI114" s="980"/>
      <c r="BJ114" s="980"/>
      <c r="BK114" s="980"/>
      <c r="BL114" s="980"/>
      <c r="BM114" s="980"/>
      <c r="BN114" s="980"/>
      <c r="BO114" s="980"/>
      <c r="BP114" s="981"/>
      <c r="BQ114" s="949">
        <v>1148441</v>
      </c>
      <c r="BR114" s="950"/>
      <c r="BS114" s="950"/>
      <c r="BT114" s="950"/>
      <c r="BU114" s="950"/>
      <c r="BV114" s="950">
        <v>1090387</v>
      </c>
      <c r="BW114" s="950"/>
      <c r="BX114" s="950"/>
      <c r="BY114" s="950"/>
      <c r="BZ114" s="950"/>
      <c r="CA114" s="950">
        <v>1071847</v>
      </c>
      <c r="CB114" s="950"/>
      <c r="CC114" s="950"/>
      <c r="CD114" s="950"/>
      <c r="CE114" s="950"/>
      <c r="CF114" s="944">
        <v>47.6</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113</v>
      </c>
      <c r="AB115" s="964"/>
      <c r="AC115" s="964"/>
      <c r="AD115" s="964"/>
      <c r="AE115" s="965"/>
      <c r="AF115" s="966" t="s">
        <v>113</v>
      </c>
      <c r="AG115" s="964"/>
      <c r="AH115" s="964"/>
      <c r="AI115" s="964"/>
      <c r="AJ115" s="965"/>
      <c r="AK115" s="966" t="s">
        <v>113</v>
      </c>
      <c r="AL115" s="964"/>
      <c r="AM115" s="964"/>
      <c r="AN115" s="964"/>
      <c r="AO115" s="965"/>
      <c r="AP115" s="967" t="s">
        <v>113</v>
      </c>
      <c r="AQ115" s="968"/>
      <c r="AR115" s="968"/>
      <c r="AS115" s="968"/>
      <c r="AT115" s="969"/>
      <c r="AU115" s="930"/>
      <c r="AV115" s="931"/>
      <c r="AW115" s="931"/>
      <c r="AX115" s="931"/>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422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423</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425</v>
      </c>
      <c r="Z117" s="916"/>
      <c r="AA117" s="1006">
        <v>418818</v>
      </c>
      <c r="AB117" s="1007"/>
      <c r="AC117" s="1007"/>
      <c r="AD117" s="1007"/>
      <c r="AE117" s="1008"/>
      <c r="AF117" s="1009">
        <v>401471</v>
      </c>
      <c r="AG117" s="1007"/>
      <c r="AH117" s="1007"/>
      <c r="AI117" s="1007"/>
      <c r="AJ117" s="1008"/>
      <c r="AK117" s="1009">
        <v>387908</v>
      </c>
      <c r="AL117" s="1007"/>
      <c r="AM117" s="1007"/>
      <c r="AN117" s="1007"/>
      <c r="AO117" s="1008"/>
      <c r="AP117" s="1010"/>
      <c r="AQ117" s="1011"/>
      <c r="AR117" s="1011"/>
      <c r="AS117" s="1011"/>
      <c r="AT117" s="1012"/>
      <c r="AU117" s="930"/>
      <c r="AV117" s="931"/>
      <c r="AW117" s="931"/>
      <c r="AX117" s="931"/>
      <c r="AY117" s="931"/>
      <c r="AZ117" s="997" t="s">
        <v>426</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401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399</v>
      </c>
      <c r="AB118" s="915"/>
      <c r="AC118" s="915"/>
      <c r="AD118" s="915"/>
      <c r="AE118" s="916"/>
      <c r="AF118" s="914" t="s">
        <v>287</v>
      </c>
      <c r="AG118" s="915"/>
      <c r="AH118" s="915"/>
      <c r="AI118" s="915"/>
      <c r="AJ118" s="916"/>
      <c r="AK118" s="914" t="s">
        <v>286</v>
      </c>
      <c r="AL118" s="915"/>
      <c r="AM118" s="915"/>
      <c r="AN118" s="915"/>
      <c r="AO118" s="916"/>
      <c r="AP118" s="1001" t="s">
        <v>400</v>
      </c>
      <c r="AQ118" s="1002"/>
      <c r="AR118" s="1002"/>
      <c r="AS118" s="1002"/>
      <c r="AT118" s="1003"/>
      <c r="AU118" s="930"/>
      <c r="AV118" s="931"/>
      <c r="AW118" s="931"/>
      <c r="AX118" s="931"/>
      <c r="AY118" s="931"/>
      <c r="AZ118" s="1004" t="s">
        <v>428</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430</v>
      </c>
      <c r="BP119" s="1036"/>
      <c r="BQ119" s="1027">
        <v>5255902</v>
      </c>
      <c r="BR119" s="1028"/>
      <c r="BS119" s="1028"/>
      <c r="BT119" s="1028"/>
      <c r="BU119" s="1028"/>
      <c r="BV119" s="1028">
        <v>5000848</v>
      </c>
      <c r="BW119" s="1028"/>
      <c r="BX119" s="1028"/>
      <c r="BY119" s="1028"/>
      <c r="BZ119" s="1028"/>
      <c r="CA119" s="1028">
        <v>5069322</v>
      </c>
      <c r="CB119" s="1028"/>
      <c r="CC119" s="1028"/>
      <c r="CD119" s="1028"/>
      <c r="CE119" s="1028"/>
      <c r="CF119" s="1029"/>
      <c r="CG119" s="1030"/>
      <c r="CH119" s="1030"/>
      <c r="CI119" s="1030"/>
      <c r="CJ119" s="1031"/>
      <c r="CK119" s="977"/>
      <c r="CL119" s="978"/>
      <c r="CM119" s="1032" t="s">
        <v>431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v>2819</v>
      </c>
      <c r="DM119" s="1014"/>
      <c r="DN119" s="1014"/>
      <c r="DO119" s="1014"/>
      <c r="DP119" s="1015"/>
      <c r="DQ119" s="1013">
        <v>2222</v>
      </c>
      <c r="DR119" s="1014"/>
      <c r="DS119" s="1014"/>
      <c r="DT119" s="1014"/>
      <c r="DU119" s="1015"/>
      <c r="DV119" s="1016">
        <v>0.1</v>
      </c>
      <c r="DW119" s="1017"/>
      <c r="DX119" s="1017"/>
      <c r="DY119" s="1017"/>
      <c r="DZ119" s="1018"/>
    </row>
    <row r="120" spans="1:130" s="199" customFormat="1" ht="26.25" customHeight="1" x14ac:dyDescent="0.15">
      <c r="A120" s="1089"/>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432</v>
      </c>
      <c r="AV120" s="1020"/>
      <c r="AW120" s="1020"/>
      <c r="AX120" s="1020"/>
      <c r="AY120" s="1021"/>
      <c r="AZ120" s="970" t="s">
        <v>433</v>
      </c>
      <c r="BA120" s="919"/>
      <c r="BB120" s="919"/>
      <c r="BC120" s="919"/>
      <c r="BD120" s="919"/>
      <c r="BE120" s="919"/>
      <c r="BF120" s="919"/>
      <c r="BG120" s="919"/>
      <c r="BH120" s="919"/>
      <c r="BI120" s="919"/>
      <c r="BJ120" s="919"/>
      <c r="BK120" s="919"/>
      <c r="BL120" s="919"/>
      <c r="BM120" s="919"/>
      <c r="BN120" s="919"/>
      <c r="BO120" s="919"/>
      <c r="BP120" s="920"/>
      <c r="BQ120" s="956">
        <v>1539209</v>
      </c>
      <c r="BR120" s="957"/>
      <c r="BS120" s="957"/>
      <c r="BT120" s="957"/>
      <c r="BU120" s="957"/>
      <c r="BV120" s="957">
        <v>1700342</v>
      </c>
      <c r="BW120" s="957"/>
      <c r="BX120" s="957"/>
      <c r="BY120" s="957"/>
      <c r="BZ120" s="957"/>
      <c r="CA120" s="957">
        <v>1833539</v>
      </c>
      <c r="CB120" s="957"/>
      <c r="CC120" s="957"/>
      <c r="CD120" s="957"/>
      <c r="CE120" s="957"/>
      <c r="CF120" s="971">
        <v>81.400000000000006</v>
      </c>
      <c r="CG120" s="972"/>
      <c r="CH120" s="972"/>
      <c r="CI120" s="972"/>
      <c r="CJ120" s="972"/>
      <c r="CK120" s="1037" t="s">
        <v>434</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255561</v>
      </c>
      <c r="DH120" s="957"/>
      <c r="DI120" s="957"/>
      <c r="DJ120" s="957"/>
      <c r="DK120" s="957"/>
      <c r="DL120" s="957">
        <v>249326</v>
      </c>
      <c r="DM120" s="957"/>
      <c r="DN120" s="957"/>
      <c r="DO120" s="957"/>
      <c r="DP120" s="957"/>
      <c r="DQ120" s="957">
        <v>244044</v>
      </c>
      <c r="DR120" s="957"/>
      <c r="DS120" s="957"/>
      <c r="DT120" s="957"/>
      <c r="DU120" s="957"/>
      <c r="DV120" s="958">
        <v>10.8</v>
      </c>
      <c r="DW120" s="958"/>
      <c r="DX120" s="958"/>
      <c r="DY120" s="958"/>
      <c r="DZ120" s="959"/>
    </row>
    <row r="121" spans="1:130" s="199" customFormat="1" ht="26.25" customHeight="1" x14ac:dyDescent="0.15">
      <c r="A121" s="1089"/>
      <c r="B121" s="976"/>
      <c r="C121" s="997" t="s">
        <v>435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436</v>
      </c>
      <c r="BA121" s="980"/>
      <c r="BB121" s="980"/>
      <c r="BC121" s="980"/>
      <c r="BD121" s="980"/>
      <c r="BE121" s="980"/>
      <c r="BF121" s="980"/>
      <c r="BG121" s="980"/>
      <c r="BH121" s="980"/>
      <c r="BI121" s="980"/>
      <c r="BJ121" s="980"/>
      <c r="BK121" s="980"/>
      <c r="BL121" s="980"/>
      <c r="BM121" s="980"/>
      <c r="BN121" s="980"/>
      <c r="BO121" s="980"/>
      <c r="BP121" s="981"/>
      <c r="BQ121" s="949" t="s">
        <v>113</v>
      </c>
      <c r="BR121" s="950"/>
      <c r="BS121" s="950"/>
      <c r="BT121" s="950"/>
      <c r="BU121" s="950"/>
      <c r="BV121" s="950" t="s">
        <v>113</v>
      </c>
      <c r="BW121" s="950"/>
      <c r="BX121" s="950"/>
      <c r="BY121" s="950"/>
      <c r="BZ121" s="950"/>
      <c r="CA121" s="950" t="s">
        <v>113</v>
      </c>
      <c r="CB121" s="950"/>
      <c r="CC121" s="950"/>
      <c r="CD121" s="950"/>
      <c r="CE121" s="950"/>
      <c r="CF121" s="944" t="s">
        <v>113</v>
      </c>
      <c r="CG121" s="945"/>
      <c r="CH121" s="945"/>
      <c r="CI121" s="945"/>
      <c r="CJ121" s="945"/>
      <c r="CK121" s="1040"/>
      <c r="CL121" s="1041"/>
      <c r="CM121" s="1041"/>
      <c r="CN121" s="1041"/>
      <c r="CO121" s="1042"/>
      <c r="CP121" s="1050" t="s">
        <v>382</v>
      </c>
      <c r="CQ121" s="1051"/>
      <c r="CR121" s="1051"/>
      <c r="CS121" s="1051"/>
      <c r="CT121" s="1051"/>
      <c r="CU121" s="1051"/>
      <c r="CV121" s="1051"/>
      <c r="CW121" s="1051"/>
      <c r="CX121" s="1051"/>
      <c r="CY121" s="1051"/>
      <c r="CZ121" s="1051"/>
      <c r="DA121" s="1051"/>
      <c r="DB121" s="1051"/>
      <c r="DC121" s="1051"/>
      <c r="DD121" s="1051"/>
      <c r="DE121" s="1051"/>
      <c r="DF121" s="1052"/>
      <c r="DG121" s="949">
        <v>279677</v>
      </c>
      <c r="DH121" s="950"/>
      <c r="DI121" s="950"/>
      <c r="DJ121" s="950"/>
      <c r="DK121" s="950"/>
      <c r="DL121" s="950">
        <v>258556</v>
      </c>
      <c r="DM121" s="950"/>
      <c r="DN121" s="950"/>
      <c r="DO121" s="950"/>
      <c r="DP121" s="950"/>
      <c r="DQ121" s="950">
        <v>236797</v>
      </c>
      <c r="DR121" s="950"/>
      <c r="DS121" s="950"/>
      <c r="DT121" s="950"/>
      <c r="DU121" s="950"/>
      <c r="DV121" s="951">
        <v>10.5</v>
      </c>
      <c r="DW121" s="951"/>
      <c r="DX121" s="951"/>
      <c r="DY121" s="951"/>
      <c r="DZ121" s="952"/>
    </row>
    <row r="122" spans="1:130" s="199" customFormat="1" ht="26.25" customHeight="1" x14ac:dyDescent="0.15">
      <c r="A122" s="1089"/>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437</v>
      </c>
      <c r="BA122" s="995"/>
      <c r="BB122" s="995"/>
      <c r="BC122" s="995"/>
      <c r="BD122" s="995"/>
      <c r="BE122" s="995"/>
      <c r="BF122" s="995"/>
      <c r="BG122" s="995"/>
      <c r="BH122" s="995"/>
      <c r="BI122" s="995"/>
      <c r="BJ122" s="995"/>
      <c r="BK122" s="995"/>
      <c r="BL122" s="995"/>
      <c r="BM122" s="995"/>
      <c r="BN122" s="995"/>
      <c r="BO122" s="995"/>
      <c r="BP122" s="996"/>
      <c r="BQ122" s="1027">
        <v>3211613</v>
      </c>
      <c r="BR122" s="1028"/>
      <c r="BS122" s="1028"/>
      <c r="BT122" s="1028"/>
      <c r="BU122" s="1028"/>
      <c r="BV122" s="1028">
        <v>3231681</v>
      </c>
      <c r="BW122" s="1028"/>
      <c r="BX122" s="1028"/>
      <c r="BY122" s="1028"/>
      <c r="BZ122" s="1028"/>
      <c r="CA122" s="1028">
        <v>3374639</v>
      </c>
      <c r="CB122" s="1028"/>
      <c r="CC122" s="1028"/>
      <c r="CD122" s="1028"/>
      <c r="CE122" s="1028"/>
      <c r="CF122" s="1048">
        <v>149.69999999999999</v>
      </c>
      <c r="CG122" s="1049"/>
      <c r="CH122" s="1049"/>
      <c r="CI122" s="1049"/>
      <c r="CJ122" s="1049"/>
      <c r="CK122" s="1040"/>
      <c r="CL122" s="1041"/>
      <c r="CM122" s="1041"/>
      <c r="CN122" s="1041"/>
      <c r="CO122" s="1042"/>
      <c r="CP122" s="1050" t="s">
        <v>380</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t="s">
        <v>113</v>
      </c>
      <c r="DR122" s="950"/>
      <c r="DS122" s="950"/>
      <c r="DT122" s="950"/>
      <c r="DU122" s="950"/>
      <c r="DV122" s="951" t="s">
        <v>113</v>
      </c>
      <c r="DW122" s="951"/>
      <c r="DX122" s="951"/>
      <c r="DY122" s="951"/>
      <c r="DZ122" s="952"/>
    </row>
    <row r="123" spans="1:130" s="199" customFormat="1" ht="26.25" customHeight="1" x14ac:dyDescent="0.15">
      <c r="A123" s="1089"/>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438</v>
      </c>
      <c r="BP123" s="1036"/>
      <c r="BQ123" s="1095">
        <v>4750822</v>
      </c>
      <c r="BR123" s="1096"/>
      <c r="BS123" s="1096"/>
      <c r="BT123" s="1096"/>
      <c r="BU123" s="1096"/>
      <c r="BV123" s="1096">
        <v>4932023</v>
      </c>
      <c r="BW123" s="1096"/>
      <c r="BX123" s="1096"/>
      <c r="BY123" s="1096"/>
      <c r="BZ123" s="1096"/>
      <c r="CA123" s="1096">
        <v>5208178</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x14ac:dyDescent="0.2">
      <c r="A124" s="1089"/>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439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23.2</v>
      </c>
      <c r="BR124" s="1058"/>
      <c r="BS124" s="1058"/>
      <c r="BT124" s="1058"/>
      <c r="BU124" s="1058"/>
      <c r="BV124" s="1058">
        <v>3</v>
      </c>
      <c r="BW124" s="1058"/>
      <c r="BX124" s="1058"/>
      <c r="BY124" s="1058"/>
      <c r="BZ124" s="1058"/>
      <c r="CA124" s="1058" t="s">
        <v>113</v>
      </c>
      <c r="CB124" s="1058"/>
      <c r="CC124" s="1058"/>
      <c r="CD124" s="1058"/>
      <c r="CE124" s="1058"/>
      <c r="CF124" s="1059"/>
      <c r="CG124" s="1060"/>
      <c r="CH124" s="1060"/>
      <c r="CI124" s="1060"/>
      <c r="CJ124" s="1061"/>
      <c r="CK124" s="1043"/>
      <c r="CL124" s="1043"/>
      <c r="CM124" s="1043"/>
      <c r="CN124" s="1043"/>
      <c r="CO124" s="1044"/>
      <c r="CP124" s="1050" t="s">
        <v>440</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441</v>
      </c>
      <c r="CL125" s="1038"/>
      <c r="CM125" s="1038"/>
      <c r="CN125" s="1038"/>
      <c r="CO125" s="1039"/>
      <c r="CP125" s="970" t="s">
        <v>442</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443</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444</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445</v>
      </c>
      <c r="AY127" s="1063"/>
      <c r="AZ127" s="1063"/>
      <c r="BA127" s="1063"/>
      <c r="BB127" s="1063"/>
      <c r="BC127" s="1063"/>
      <c r="BD127" s="1063"/>
      <c r="BE127" s="1064"/>
      <c r="BF127" s="1065" t="s">
        <v>446</v>
      </c>
      <c r="BG127" s="1063"/>
      <c r="BH127" s="1063"/>
      <c r="BI127" s="1063"/>
      <c r="BJ127" s="1063"/>
      <c r="BK127" s="1063"/>
      <c r="BL127" s="1064"/>
      <c r="BM127" s="1065" t="s">
        <v>447</v>
      </c>
      <c r="BN127" s="1063"/>
      <c r="BO127" s="1063"/>
      <c r="BP127" s="1063"/>
      <c r="BQ127" s="1063"/>
      <c r="BR127" s="1063"/>
      <c r="BS127" s="1064"/>
      <c r="BT127" s="1065" t="s">
        <v>448</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449</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450</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451</v>
      </c>
      <c r="X128" s="1075"/>
      <c r="Y128" s="1075"/>
      <c r="Z128" s="1076"/>
      <c r="AA128" s="1077" t="s">
        <v>113</v>
      </c>
      <c r="AB128" s="1078"/>
      <c r="AC128" s="1078"/>
      <c r="AD128" s="1078"/>
      <c r="AE128" s="1079"/>
      <c r="AF128" s="1080" t="s">
        <v>113</v>
      </c>
      <c r="AG128" s="1078"/>
      <c r="AH128" s="1078"/>
      <c r="AI128" s="1078"/>
      <c r="AJ128" s="1079"/>
      <c r="AK128" s="1080" t="s">
        <v>113</v>
      </c>
      <c r="AL128" s="1078"/>
      <c r="AM128" s="1078"/>
      <c r="AN128" s="1078"/>
      <c r="AO128" s="1079"/>
      <c r="AP128" s="1081"/>
      <c r="AQ128" s="1082"/>
      <c r="AR128" s="1082"/>
      <c r="AS128" s="1082"/>
      <c r="AT128" s="1083"/>
      <c r="AU128" s="235"/>
      <c r="AV128" s="235"/>
      <c r="AW128" s="235"/>
      <c r="AX128" s="918" t="s">
        <v>452</v>
      </c>
      <c r="AY128" s="919"/>
      <c r="AZ128" s="919"/>
      <c r="BA128" s="919"/>
      <c r="BB128" s="919"/>
      <c r="BC128" s="919"/>
      <c r="BD128" s="919"/>
      <c r="BE128" s="920"/>
      <c r="BF128" s="1084" t="s">
        <v>113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453</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454</v>
      </c>
      <c r="X129" s="1104"/>
      <c r="Y129" s="1104"/>
      <c r="Z129" s="1105"/>
      <c r="AA129" s="988">
        <v>2462114</v>
      </c>
      <c r="AB129" s="989"/>
      <c r="AC129" s="989"/>
      <c r="AD129" s="989"/>
      <c r="AE129" s="990"/>
      <c r="AF129" s="991">
        <v>2562300</v>
      </c>
      <c r="AG129" s="989"/>
      <c r="AH129" s="989"/>
      <c r="AI129" s="989"/>
      <c r="AJ129" s="990"/>
      <c r="AK129" s="991">
        <v>2538946</v>
      </c>
      <c r="AL129" s="989"/>
      <c r="AM129" s="989"/>
      <c r="AN129" s="989"/>
      <c r="AO129" s="990"/>
      <c r="AP129" s="1106"/>
      <c r="AQ129" s="1107"/>
      <c r="AR129" s="1107"/>
      <c r="AS129" s="1107"/>
      <c r="AT129" s="1108"/>
      <c r="AU129" s="237"/>
      <c r="AV129" s="237"/>
      <c r="AW129" s="237"/>
      <c r="AX129" s="1097" t="s">
        <v>455</v>
      </c>
      <c r="AY129" s="980"/>
      <c r="AZ129" s="980"/>
      <c r="BA129" s="980"/>
      <c r="BB129" s="980"/>
      <c r="BC129" s="980"/>
      <c r="BD129" s="980"/>
      <c r="BE129" s="981"/>
      <c r="BF129" s="1098" t="s">
        <v>113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457</v>
      </c>
      <c r="X130" s="1104"/>
      <c r="Y130" s="1104"/>
      <c r="Z130" s="1105"/>
      <c r="AA130" s="988">
        <v>285176</v>
      </c>
      <c r="AB130" s="989"/>
      <c r="AC130" s="989"/>
      <c r="AD130" s="989"/>
      <c r="AE130" s="990"/>
      <c r="AF130" s="991">
        <v>279511</v>
      </c>
      <c r="AG130" s="989"/>
      <c r="AH130" s="989"/>
      <c r="AI130" s="989"/>
      <c r="AJ130" s="990"/>
      <c r="AK130" s="991">
        <v>285410</v>
      </c>
      <c r="AL130" s="989"/>
      <c r="AM130" s="989"/>
      <c r="AN130" s="989"/>
      <c r="AO130" s="990"/>
      <c r="AP130" s="1106"/>
      <c r="AQ130" s="1107"/>
      <c r="AR130" s="1107"/>
      <c r="AS130" s="1107"/>
      <c r="AT130" s="1108"/>
      <c r="AU130" s="237"/>
      <c r="AV130" s="237"/>
      <c r="AW130" s="237"/>
      <c r="AX130" s="1097" t="s">
        <v>458</v>
      </c>
      <c r="AY130" s="980"/>
      <c r="AZ130" s="980"/>
      <c r="BA130" s="980"/>
      <c r="BB130" s="980"/>
      <c r="BC130" s="980"/>
      <c r="BD130" s="980"/>
      <c r="BE130" s="981"/>
      <c r="BF130" s="1134">
        <v>5.3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459</v>
      </c>
      <c r="X131" s="1142"/>
      <c r="Y131" s="1142"/>
      <c r="Z131" s="1143"/>
      <c r="AA131" s="1035">
        <v>2176938</v>
      </c>
      <c r="AB131" s="1014"/>
      <c r="AC131" s="1014"/>
      <c r="AD131" s="1014"/>
      <c r="AE131" s="1015"/>
      <c r="AF131" s="1013">
        <v>2282789</v>
      </c>
      <c r="AG131" s="1014"/>
      <c r="AH131" s="1014"/>
      <c r="AI131" s="1014"/>
      <c r="AJ131" s="1015"/>
      <c r="AK131" s="1013">
        <v>2253536</v>
      </c>
      <c r="AL131" s="1014"/>
      <c r="AM131" s="1014"/>
      <c r="AN131" s="1014"/>
      <c r="AO131" s="1015"/>
      <c r="AP131" s="1144"/>
      <c r="AQ131" s="1145"/>
      <c r="AR131" s="1145"/>
      <c r="AS131" s="1145"/>
      <c r="AT131" s="1146"/>
      <c r="AU131" s="237"/>
      <c r="AV131" s="237"/>
      <c r="AW131" s="237"/>
      <c r="AX131" s="1116" t="s">
        <v>460</v>
      </c>
      <c r="AY131" s="1067"/>
      <c r="AZ131" s="1067"/>
      <c r="BA131" s="1067"/>
      <c r="BB131" s="1067"/>
      <c r="BC131" s="1067"/>
      <c r="BD131" s="1067"/>
      <c r="BE131" s="1068"/>
      <c r="BF131" s="1117" t="s">
        <v>113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462</v>
      </c>
      <c r="W132" s="1127"/>
      <c r="X132" s="1127"/>
      <c r="Y132" s="1127"/>
      <c r="Z132" s="1128"/>
      <c r="AA132" s="1129">
        <v>6.1389897189999996</v>
      </c>
      <c r="AB132" s="1130"/>
      <c r="AC132" s="1130"/>
      <c r="AD132" s="1130"/>
      <c r="AE132" s="1131"/>
      <c r="AF132" s="1132">
        <v>5.3425875100000004</v>
      </c>
      <c r="AG132" s="1130"/>
      <c r="AH132" s="1130"/>
      <c r="AI132" s="1130"/>
      <c r="AJ132" s="1131"/>
      <c r="AK132" s="1132">
        <v>4.5483187310000002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463</v>
      </c>
      <c r="W133" s="1110"/>
      <c r="X133" s="1110"/>
      <c r="Y133" s="1110"/>
      <c r="Z133" s="1111"/>
      <c r="AA133" s="1112">
        <v>7.5</v>
      </c>
      <c r="AB133" s="1113"/>
      <c r="AC133" s="1113"/>
      <c r="AD133" s="1113"/>
      <c r="AE133" s="1114"/>
      <c r="AF133" s="1112">
        <v>6.4</v>
      </c>
      <c r="AG133" s="1113"/>
      <c r="AH133" s="1113"/>
      <c r="AI133" s="1113"/>
      <c r="AJ133" s="1114"/>
      <c r="AK133" s="1112">
        <v>5.3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464</v>
      </c>
      <c r="B5" s="248"/>
      <c r="C5" s="248"/>
      <c r="D5" s="248"/>
      <c r="E5" s="248"/>
      <c r="F5" s="248"/>
      <c r="G5" s="248"/>
      <c r="H5" s="248"/>
      <c r="I5" s="248"/>
      <c r="J5" s="248"/>
      <c r="K5" s="248"/>
      <c r="L5" s="248"/>
      <c r="M5" s="248"/>
      <c r="N5" s="248"/>
      <c r="O5" s="249"/>
    </row>
    <row r="6" spans="1:16" x14ac:dyDescent="0.15">
      <c r="A6" s="250"/>
      <c r="B6" s="246"/>
      <c r="C6" s="246"/>
      <c r="D6" s="246"/>
      <c r="E6" s="246"/>
      <c r="F6" s="246"/>
      <c r="G6" s="251" t="s">
        <v>465</v>
      </c>
      <c r="H6" s="251"/>
      <c r="I6" s="251"/>
      <c r="J6" s="251"/>
      <c r="K6" s="246"/>
      <c r="L6" s="246"/>
      <c r="M6" s="246"/>
      <c r="N6" s="246"/>
    </row>
    <row r="7" spans="1:16" x14ac:dyDescent="0.15">
      <c r="A7" s="250"/>
      <c r="B7" s="246"/>
      <c r="C7" s="246"/>
      <c r="D7" s="246"/>
      <c r="E7" s="246"/>
      <c r="F7" s="246"/>
      <c r="G7" s="253"/>
      <c r="H7" s="254"/>
      <c r="I7" s="254"/>
      <c r="J7" s="255"/>
      <c r="K7" s="1150" t="s">
        <v>466</v>
      </c>
      <c r="L7" s="256"/>
      <c r="M7" s="257" t="s">
        <v>467</v>
      </c>
      <c r="N7" s="258"/>
    </row>
    <row r="8" spans="1:16" x14ac:dyDescent="0.15">
      <c r="A8" s="250"/>
      <c r="B8" s="246"/>
      <c r="C8" s="246"/>
      <c r="D8" s="246"/>
      <c r="E8" s="246"/>
      <c r="F8" s="246"/>
      <c r="G8" s="259"/>
      <c r="H8" s="260"/>
      <c r="I8" s="260"/>
      <c r="J8" s="261"/>
      <c r="K8" s="1151"/>
      <c r="L8" s="262" t="s">
        <v>468</v>
      </c>
      <c r="M8" s="263" t="s">
        <v>469</v>
      </c>
      <c r="N8" s="264" t="s">
        <v>470</v>
      </c>
    </row>
    <row r="9" spans="1:16" x14ac:dyDescent="0.15">
      <c r="A9" s="250"/>
      <c r="B9" s="246"/>
      <c r="C9" s="246"/>
      <c r="D9" s="246"/>
      <c r="E9" s="246"/>
      <c r="F9" s="246"/>
      <c r="G9" s="1152" t="s">
        <v>471</v>
      </c>
      <c r="H9" s="1153"/>
      <c r="I9" s="1153"/>
      <c r="J9" s="1154"/>
      <c r="K9" s="265">
        <v>835866</v>
      </c>
      <c r="L9" s="266">
        <v>115228</v>
      </c>
      <c r="M9" s="267">
        <v>115876</v>
      </c>
      <c r="N9" s="268">
        <v>-0.6</v>
      </c>
    </row>
    <row r="10" spans="1:16" x14ac:dyDescent="0.15">
      <c r="A10" s="250"/>
      <c r="B10" s="246"/>
      <c r="C10" s="246"/>
      <c r="D10" s="246"/>
      <c r="E10" s="246"/>
      <c r="F10" s="246"/>
      <c r="G10" s="1152" t="s">
        <v>472</v>
      </c>
      <c r="H10" s="1153"/>
      <c r="I10" s="1153"/>
      <c r="J10" s="1154"/>
      <c r="K10" s="269">
        <v>31212</v>
      </c>
      <c r="L10" s="270">
        <v>4303</v>
      </c>
      <c r="M10" s="271">
        <v>10922</v>
      </c>
      <c r="N10" s="272">
        <v>-60.6</v>
      </c>
    </row>
    <row r="11" spans="1:16" ht="13.5" customHeight="1" x14ac:dyDescent="0.15">
      <c r="A11" s="250"/>
      <c r="B11" s="246"/>
      <c r="C11" s="246"/>
      <c r="D11" s="246"/>
      <c r="E11" s="246"/>
      <c r="F11" s="246"/>
      <c r="G11" s="1152" t="s">
        <v>473</v>
      </c>
      <c r="H11" s="1153"/>
      <c r="I11" s="1153"/>
      <c r="J11" s="1154"/>
      <c r="K11" s="269">
        <v>133733</v>
      </c>
      <c r="L11" s="270">
        <v>18436</v>
      </c>
      <c r="M11" s="271">
        <v>18462</v>
      </c>
      <c r="N11" s="272">
        <v>-0.1</v>
      </c>
    </row>
    <row r="12" spans="1:16" ht="13.5" customHeight="1" x14ac:dyDescent="0.15">
      <c r="A12" s="250"/>
      <c r="B12" s="246"/>
      <c r="C12" s="246"/>
      <c r="D12" s="246"/>
      <c r="E12" s="246"/>
      <c r="F12" s="246"/>
      <c r="G12" s="1152" t="s">
        <v>474</v>
      </c>
      <c r="H12" s="1153"/>
      <c r="I12" s="1153"/>
      <c r="J12" s="1154"/>
      <c r="K12" s="269">
        <v>22644</v>
      </c>
      <c r="L12" s="270">
        <v>3122</v>
      </c>
      <c r="M12" s="271">
        <v>746</v>
      </c>
      <c r="N12" s="272">
        <v>318.5</v>
      </c>
    </row>
    <row r="13" spans="1:16" ht="13.5" customHeight="1" x14ac:dyDescent="0.15">
      <c r="A13" s="250"/>
      <c r="B13" s="246"/>
      <c r="C13" s="246"/>
      <c r="D13" s="246"/>
      <c r="E13" s="246"/>
      <c r="F13" s="246"/>
      <c r="G13" s="1152" t="s">
        <v>475</v>
      </c>
      <c r="H13" s="1153"/>
      <c r="I13" s="1153"/>
      <c r="J13" s="1154"/>
      <c r="K13" s="269" t="s">
        <v>476</v>
      </c>
      <c r="L13" s="270" t="s">
        <v>476</v>
      </c>
      <c r="M13" s="271" t="s">
        <v>476</v>
      </c>
      <c r="N13" s="272" t="s">
        <v>476</v>
      </c>
    </row>
    <row r="14" spans="1:16" ht="13.5" customHeight="1" x14ac:dyDescent="0.15">
      <c r="A14" s="250"/>
      <c r="B14" s="246"/>
      <c r="C14" s="246"/>
      <c r="D14" s="246"/>
      <c r="E14" s="246"/>
      <c r="F14" s="246"/>
      <c r="G14" s="1152" t="s">
        <v>477</v>
      </c>
      <c r="H14" s="1153"/>
      <c r="I14" s="1153"/>
      <c r="J14" s="1154"/>
      <c r="K14" s="269">
        <v>37573</v>
      </c>
      <c r="L14" s="270">
        <v>5180</v>
      </c>
      <c r="M14" s="271">
        <v>5201</v>
      </c>
      <c r="N14" s="272">
        <v>-0.4</v>
      </c>
    </row>
    <row r="15" spans="1:16" ht="13.5" customHeight="1" x14ac:dyDescent="0.15">
      <c r="A15" s="250"/>
      <c r="B15" s="246"/>
      <c r="C15" s="246"/>
      <c r="D15" s="246"/>
      <c r="E15" s="246"/>
      <c r="F15" s="246"/>
      <c r="G15" s="1152" t="s">
        <v>478</v>
      </c>
      <c r="H15" s="1153"/>
      <c r="I15" s="1153"/>
      <c r="J15" s="1154"/>
      <c r="K15" s="269">
        <v>7311</v>
      </c>
      <c r="L15" s="270">
        <v>1008</v>
      </c>
      <c r="M15" s="271">
        <v>2624</v>
      </c>
      <c r="N15" s="272">
        <v>-61.6</v>
      </c>
    </row>
    <row r="16" spans="1:16" x14ac:dyDescent="0.15">
      <c r="A16" s="250"/>
      <c r="B16" s="246"/>
      <c r="C16" s="246"/>
      <c r="D16" s="246"/>
      <c r="E16" s="246"/>
      <c r="F16" s="246"/>
      <c r="G16" s="1155" t="s">
        <v>479</v>
      </c>
      <c r="H16" s="1156"/>
      <c r="I16" s="1156"/>
      <c r="J16" s="1157"/>
      <c r="K16" s="270">
        <v>-100394</v>
      </c>
      <c r="L16" s="270">
        <v>-13840</v>
      </c>
      <c r="M16" s="271">
        <v>-12273</v>
      </c>
      <c r="N16" s="272">
        <v>12.8</v>
      </c>
    </row>
    <row r="17" spans="1:16" x14ac:dyDescent="0.15">
      <c r="A17" s="250"/>
      <c r="B17" s="246"/>
      <c r="C17" s="246"/>
      <c r="D17" s="246"/>
      <c r="E17" s="246"/>
      <c r="F17" s="246"/>
      <c r="G17" s="1155" t="s">
        <v>170</v>
      </c>
      <c r="H17" s="1156"/>
      <c r="I17" s="1156"/>
      <c r="J17" s="1157"/>
      <c r="K17" s="270">
        <v>967945</v>
      </c>
      <c r="L17" s="270">
        <v>133436</v>
      </c>
      <c r="M17" s="271">
        <v>141557</v>
      </c>
      <c r="N17" s="272">
        <v>-5.7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480</v>
      </c>
      <c r="H19" s="246"/>
      <c r="I19" s="246"/>
      <c r="J19" s="246"/>
      <c r="K19" s="246"/>
      <c r="L19" s="246"/>
      <c r="M19" s="246"/>
      <c r="N19" s="246"/>
    </row>
    <row r="20" spans="1:16" x14ac:dyDescent="0.15">
      <c r="A20" s="250"/>
      <c r="B20" s="246"/>
      <c r="C20" s="246"/>
      <c r="D20" s="246"/>
      <c r="E20" s="246"/>
      <c r="F20" s="246"/>
      <c r="G20" s="274"/>
      <c r="H20" s="275"/>
      <c r="I20" s="275"/>
      <c r="J20" s="276"/>
      <c r="K20" s="277" t="s">
        <v>481</v>
      </c>
      <c r="L20" s="278" t="s">
        <v>482</v>
      </c>
      <c r="M20" s="279" t="s">
        <v>483</v>
      </c>
      <c r="N20" s="280"/>
    </row>
    <row r="21" spans="1:16" s="286" customFormat="1" x14ac:dyDescent="0.15">
      <c r="A21" s="281"/>
      <c r="B21" s="251"/>
      <c r="C21" s="251"/>
      <c r="D21" s="251"/>
      <c r="E21" s="251"/>
      <c r="F21" s="251"/>
      <c r="G21" s="1147" t="s">
        <v>484</v>
      </c>
      <c r="H21" s="1148"/>
      <c r="I21" s="1148"/>
      <c r="J21" s="1149"/>
      <c r="K21" s="282">
        <v>14.06</v>
      </c>
      <c r="L21" s="283">
        <v>13.44</v>
      </c>
      <c r="M21" s="284">
        <v>0.62</v>
      </c>
      <c r="N21" s="251"/>
      <c r="O21" s="285"/>
      <c r="P21" s="281"/>
    </row>
    <row r="22" spans="1:16" s="286" customFormat="1" x14ac:dyDescent="0.15">
      <c r="A22" s="281"/>
      <c r="B22" s="251"/>
      <c r="C22" s="251"/>
      <c r="D22" s="251"/>
      <c r="E22" s="251"/>
      <c r="F22" s="251"/>
      <c r="G22" s="1147" t="s">
        <v>485</v>
      </c>
      <c r="H22" s="1148"/>
      <c r="I22" s="1148"/>
      <c r="J22" s="1149"/>
      <c r="K22" s="287">
        <v>99.4</v>
      </c>
      <c r="L22" s="288">
        <v>94.9</v>
      </c>
      <c r="M22" s="289">
        <v>4.5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488</v>
      </c>
      <c r="H29" s="251"/>
      <c r="I29" s="251"/>
      <c r="J29" s="251"/>
      <c r="K29" s="246"/>
      <c r="L29" s="246"/>
      <c r="M29" s="246"/>
      <c r="N29" s="246"/>
      <c r="O29" s="295"/>
    </row>
    <row r="30" spans="1:16" x14ac:dyDescent="0.15">
      <c r="A30" s="250"/>
      <c r="B30" s="246"/>
      <c r="C30" s="246"/>
      <c r="D30" s="246"/>
      <c r="E30" s="246"/>
      <c r="F30" s="246"/>
      <c r="G30" s="253"/>
      <c r="H30" s="254"/>
      <c r="I30" s="254"/>
      <c r="J30" s="255"/>
      <c r="K30" s="1150" t="s">
        <v>466</v>
      </c>
      <c r="L30" s="256"/>
      <c r="M30" s="257" t="s">
        <v>467</v>
      </c>
      <c r="N30" s="258"/>
    </row>
    <row r="31" spans="1:16" x14ac:dyDescent="0.15">
      <c r="A31" s="250"/>
      <c r="B31" s="246"/>
      <c r="C31" s="246"/>
      <c r="D31" s="246"/>
      <c r="E31" s="246"/>
      <c r="F31" s="246"/>
      <c r="G31" s="259"/>
      <c r="H31" s="260"/>
      <c r="I31" s="260"/>
      <c r="J31" s="261"/>
      <c r="K31" s="1151"/>
      <c r="L31" s="262" t="s">
        <v>468</v>
      </c>
      <c r="M31" s="263" t="s">
        <v>469</v>
      </c>
      <c r="N31" s="264" t="s">
        <v>470</v>
      </c>
    </row>
    <row r="32" spans="1:16" ht="27" customHeight="1" x14ac:dyDescent="0.15">
      <c r="A32" s="250"/>
      <c r="B32" s="246"/>
      <c r="C32" s="246"/>
      <c r="D32" s="246"/>
      <c r="E32" s="246"/>
      <c r="F32" s="246"/>
      <c r="G32" s="1163" t="s">
        <v>489</v>
      </c>
      <c r="H32" s="1164"/>
      <c r="I32" s="1164"/>
      <c r="J32" s="1165"/>
      <c r="K32" s="296">
        <v>303612</v>
      </c>
      <c r="L32" s="296">
        <v>41854</v>
      </c>
      <c r="M32" s="297">
        <v>70006</v>
      </c>
      <c r="N32" s="298">
        <v>-40.200000000000003</v>
      </c>
    </row>
    <row r="33" spans="1:16" ht="13.5" customHeight="1" x14ac:dyDescent="0.15">
      <c r="A33" s="250"/>
      <c r="B33" s="246"/>
      <c r="C33" s="246"/>
      <c r="D33" s="246"/>
      <c r="E33" s="246"/>
      <c r="F33" s="246"/>
      <c r="G33" s="1163" t="s">
        <v>490</v>
      </c>
      <c r="H33" s="1164"/>
      <c r="I33" s="1164"/>
      <c r="J33" s="1165"/>
      <c r="K33" s="296" t="s">
        <v>476</v>
      </c>
      <c r="L33" s="296" t="s">
        <v>476</v>
      </c>
      <c r="M33" s="297" t="s">
        <v>476</v>
      </c>
      <c r="N33" s="298" t="s">
        <v>476</v>
      </c>
    </row>
    <row r="34" spans="1:16" ht="27" customHeight="1" x14ac:dyDescent="0.15">
      <c r="A34" s="250"/>
      <c r="B34" s="246"/>
      <c r="C34" s="246"/>
      <c r="D34" s="246"/>
      <c r="E34" s="246"/>
      <c r="F34" s="246"/>
      <c r="G34" s="1163" t="s">
        <v>491</v>
      </c>
      <c r="H34" s="1164"/>
      <c r="I34" s="1164"/>
      <c r="J34" s="1165"/>
      <c r="K34" s="296" t="s">
        <v>476</v>
      </c>
      <c r="L34" s="296" t="s">
        <v>476</v>
      </c>
      <c r="M34" s="297">
        <v>1</v>
      </c>
      <c r="N34" s="298" t="s">
        <v>476</v>
      </c>
    </row>
    <row r="35" spans="1:16" ht="27" customHeight="1" x14ac:dyDescent="0.15">
      <c r="A35" s="250"/>
      <c r="B35" s="246"/>
      <c r="C35" s="246"/>
      <c r="D35" s="246"/>
      <c r="E35" s="246"/>
      <c r="F35" s="246"/>
      <c r="G35" s="1163" t="s">
        <v>492</v>
      </c>
      <c r="H35" s="1164"/>
      <c r="I35" s="1164"/>
      <c r="J35" s="1165"/>
      <c r="K35" s="296">
        <v>44287</v>
      </c>
      <c r="L35" s="296">
        <v>6105</v>
      </c>
      <c r="M35" s="297">
        <v>19095</v>
      </c>
      <c r="N35" s="298">
        <v>-68</v>
      </c>
    </row>
    <row r="36" spans="1:16" ht="27" customHeight="1" x14ac:dyDescent="0.15">
      <c r="A36" s="250"/>
      <c r="B36" s="246"/>
      <c r="C36" s="246"/>
      <c r="D36" s="246"/>
      <c r="E36" s="246"/>
      <c r="F36" s="246"/>
      <c r="G36" s="1163" t="s">
        <v>493</v>
      </c>
      <c r="H36" s="1164"/>
      <c r="I36" s="1164"/>
      <c r="J36" s="1165"/>
      <c r="K36" s="296">
        <v>40009</v>
      </c>
      <c r="L36" s="296">
        <v>5515</v>
      </c>
      <c r="M36" s="297">
        <v>5066</v>
      </c>
      <c r="N36" s="298">
        <v>8.9</v>
      </c>
    </row>
    <row r="37" spans="1:16" ht="13.5" customHeight="1" x14ac:dyDescent="0.15">
      <c r="A37" s="250"/>
      <c r="B37" s="246"/>
      <c r="C37" s="246"/>
      <c r="D37" s="246"/>
      <c r="E37" s="246"/>
      <c r="F37" s="246"/>
      <c r="G37" s="1163" t="s">
        <v>494</v>
      </c>
      <c r="H37" s="1164"/>
      <c r="I37" s="1164"/>
      <c r="J37" s="1165"/>
      <c r="K37" s="296" t="s">
        <v>476</v>
      </c>
      <c r="L37" s="296" t="s">
        <v>476</v>
      </c>
      <c r="M37" s="297">
        <v>1361</v>
      </c>
      <c r="N37" s="298" t="s">
        <v>476</v>
      </c>
    </row>
    <row r="38" spans="1:16" ht="27" customHeight="1" x14ac:dyDescent="0.15">
      <c r="A38" s="250"/>
      <c r="B38" s="246"/>
      <c r="C38" s="246"/>
      <c r="D38" s="246"/>
      <c r="E38" s="246"/>
      <c r="F38" s="246"/>
      <c r="G38" s="1166" t="s">
        <v>495</v>
      </c>
      <c r="H38" s="1167"/>
      <c r="I38" s="1167"/>
      <c r="J38" s="1168"/>
      <c r="K38" s="299" t="s">
        <v>476</v>
      </c>
      <c r="L38" s="299" t="s">
        <v>476</v>
      </c>
      <c r="M38" s="300">
        <v>15</v>
      </c>
      <c r="N38" s="301" t="s">
        <v>476</v>
      </c>
      <c r="O38" s="295"/>
    </row>
    <row r="39" spans="1:16" x14ac:dyDescent="0.15">
      <c r="A39" s="250"/>
      <c r="B39" s="246"/>
      <c r="C39" s="246"/>
      <c r="D39" s="246"/>
      <c r="E39" s="246"/>
      <c r="F39" s="246"/>
      <c r="G39" s="1166" t="s">
        <v>496</v>
      </c>
      <c r="H39" s="1167"/>
      <c r="I39" s="1167"/>
      <c r="J39" s="1168"/>
      <c r="K39" s="302" t="s">
        <v>476</v>
      </c>
      <c r="L39" s="302" t="s">
        <v>476</v>
      </c>
      <c r="M39" s="303">
        <v>-2978</v>
      </c>
      <c r="N39" s="304" t="s">
        <v>476</v>
      </c>
      <c r="O39" s="295"/>
    </row>
    <row r="40" spans="1:16" ht="27" customHeight="1" x14ac:dyDescent="0.15">
      <c r="A40" s="250"/>
      <c r="B40" s="246"/>
      <c r="C40" s="246"/>
      <c r="D40" s="246"/>
      <c r="E40" s="246"/>
      <c r="F40" s="246"/>
      <c r="G40" s="1163" t="s">
        <v>497</v>
      </c>
      <c r="H40" s="1164"/>
      <c r="I40" s="1164"/>
      <c r="J40" s="1165"/>
      <c r="K40" s="302">
        <v>-285410</v>
      </c>
      <c r="L40" s="302">
        <v>-39345</v>
      </c>
      <c r="M40" s="303">
        <v>-63538</v>
      </c>
      <c r="N40" s="304">
        <v>-38.1</v>
      </c>
      <c r="O40" s="295"/>
    </row>
    <row r="41" spans="1:16" x14ac:dyDescent="0.15">
      <c r="A41" s="250"/>
      <c r="B41" s="246"/>
      <c r="C41" s="246"/>
      <c r="D41" s="246"/>
      <c r="E41" s="246"/>
      <c r="F41" s="246"/>
      <c r="G41" s="1169" t="s">
        <v>281</v>
      </c>
      <c r="H41" s="1170"/>
      <c r="I41" s="1170"/>
      <c r="J41" s="1171"/>
      <c r="K41" s="296">
        <v>102498</v>
      </c>
      <c r="L41" s="302">
        <v>14130</v>
      </c>
      <c r="M41" s="303">
        <v>29028</v>
      </c>
      <c r="N41" s="304">
        <v>-51.3</v>
      </c>
      <c r="O41" s="295"/>
    </row>
    <row r="42" spans="1:16" x14ac:dyDescent="0.15">
      <c r="A42" s="250"/>
      <c r="B42" s="246"/>
      <c r="C42" s="246"/>
      <c r="D42" s="246"/>
      <c r="E42" s="246"/>
      <c r="F42" s="246"/>
      <c r="G42" s="305" t="s">
        <v>498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500</v>
      </c>
      <c r="H48" s="310"/>
      <c r="I48" s="310"/>
      <c r="J48" s="310"/>
      <c r="K48" s="310"/>
      <c r="L48" s="310"/>
      <c r="M48" s="311"/>
      <c r="N48" s="310"/>
    </row>
    <row r="49" spans="1:14" ht="13.5" customHeight="1" x14ac:dyDescent="0.15">
      <c r="A49" s="250"/>
      <c r="B49" s="246"/>
      <c r="C49" s="246"/>
      <c r="D49" s="246"/>
      <c r="E49" s="246"/>
      <c r="F49" s="246"/>
      <c r="G49" s="312"/>
      <c r="H49" s="313"/>
      <c r="I49" s="1158" t="s">
        <v>466</v>
      </c>
      <c r="J49" s="1160" t="s">
        <v>501</v>
      </c>
      <c r="K49" s="1161"/>
      <c r="L49" s="1161"/>
      <c r="M49" s="1161"/>
      <c r="N49" s="1162"/>
    </row>
    <row r="50" spans="1:14" x14ac:dyDescent="0.15">
      <c r="A50" s="250"/>
      <c r="B50" s="246"/>
      <c r="C50" s="246"/>
      <c r="D50" s="246"/>
      <c r="E50" s="246"/>
      <c r="F50" s="246"/>
      <c r="G50" s="314"/>
      <c r="H50" s="315"/>
      <c r="I50" s="1159"/>
      <c r="J50" s="316" t="s">
        <v>502</v>
      </c>
      <c r="K50" s="317" t="s">
        <v>503</v>
      </c>
      <c r="L50" s="318" t="s">
        <v>504</v>
      </c>
      <c r="M50" s="319" t="s">
        <v>505</v>
      </c>
      <c r="N50" s="320" t="s">
        <v>506</v>
      </c>
    </row>
    <row r="51" spans="1:14" x14ac:dyDescent="0.15">
      <c r="A51" s="250"/>
      <c r="B51" s="246"/>
      <c r="C51" s="246"/>
      <c r="D51" s="246"/>
      <c r="E51" s="246"/>
      <c r="F51" s="246"/>
      <c r="G51" s="312" t="s">
        <v>507</v>
      </c>
      <c r="H51" s="313"/>
      <c r="I51" s="321">
        <v>66172</v>
      </c>
      <c r="J51" s="322">
        <v>8555</v>
      </c>
      <c r="K51" s="323">
        <v>-55.6</v>
      </c>
      <c r="L51" s="324">
        <v>94828</v>
      </c>
      <c r="M51" s="325">
        <v>3.1</v>
      </c>
      <c r="N51" s="326">
        <v>-58.7</v>
      </c>
    </row>
    <row r="52" spans="1:14" x14ac:dyDescent="0.15">
      <c r="A52" s="250"/>
      <c r="B52" s="246"/>
      <c r="C52" s="246"/>
      <c r="D52" s="246"/>
      <c r="E52" s="246"/>
      <c r="F52" s="246"/>
      <c r="G52" s="327"/>
      <c r="H52" s="328" t="s">
        <v>508</v>
      </c>
      <c r="I52" s="329">
        <v>59597</v>
      </c>
      <c r="J52" s="330">
        <v>7705</v>
      </c>
      <c r="K52" s="331">
        <v>-43.9</v>
      </c>
      <c r="L52" s="332">
        <v>55133</v>
      </c>
      <c r="M52" s="333">
        <v>4.9000000000000004</v>
      </c>
      <c r="N52" s="334">
        <v>-48.8</v>
      </c>
    </row>
    <row r="53" spans="1:14" x14ac:dyDescent="0.15">
      <c r="A53" s="250"/>
      <c r="B53" s="246"/>
      <c r="C53" s="246"/>
      <c r="D53" s="246"/>
      <c r="E53" s="246"/>
      <c r="F53" s="246"/>
      <c r="G53" s="312" t="s">
        <v>509</v>
      </c>
      <c r="H53" s="313"/>
      <c r="I53" s="321">
        <v>405566</v>
      </c>
      <c r="J53" s="322">
        <v>53182</v>
      </c>
      <c r="K53" s="323">
        <v>521.6</v>
      </c>
      <c r="L53" s="324">
        <v>119674</v>
      </c>
      <c r="M53" s="325">
        <v>26.2</v>
      </c>
      <c r="N53" s="326">
        <v>495.4</v>
      </c>
    </row>
    <row r="54" spans="1:14" x14ac:dyDescent="0.15">
      <c r="A54" s="250"/>
      <c r="B54" s="246"/>
      <c r="C54" s="246"/>
      <c r="D54" s="246"/>
      <c r="E54" s="246"/>
      <c r="F54" s="246"/>
      <c r="G54" s="327"/>
      <c r="H54" s="328" t="s">
        <v>508</v>
      </c>
      <c r="I54" s="329">
        <v>234320</v>
      </c>
      <c r="J54" s="330">
        <v>30726</v>
      </c>
      <c r="K54" s="331">
        <v>298.8</v>
      </c>
      <c r="L54" s="332">
        <v>57803</v>
      </c>
      <c r="M54" s="333">
        <v>4.8</v>
      </c>
      <c r="N54" s="334">
        <v>294</v>
      </c>
    </row>
    <row r="55" spans="1:14" x14ac:dyDescent="0.15">
      <c r="A55" s="250"/>
      <c r="B55" s="246"/>
      <c r="C55" s="246"/>
      <c r="D55" s="246"/>
      <c r="E55" s="246"/>
      <c r="F55" s="246"/>
      <c r="G55" s="312" t="s">
        <v>510</v>
      </c>
      <c r="H55" s="313"/>
      <c r="I55" s="321">
        <v>535473</v>
      </c>
      <c r="J55" s="322">
        <v>71444</v>
      </c>
      <c r="K55" s="323">
        <v>34.299999999999997</v>
      </c>
      <c r="L55" s="324">
        <v>119685</v>
      </c>
      <c r="M55" s="325">
        <v>0</v>
      </c>
      <c r="N55" s="326">
        <v>34.299999999999997</v>
      </c>
    </row>
    <row r="56" spans="1:14" x14ac:dyDescent="0.15">
      <c r="A56" s="250"/>
      <c r="B56" s="246"/>
      <c r="C56" s="246"/>
      <c r="D56" s="246"/>
      <c r="E56" s="246"/>
      <c r="F56" s="246"/>
      <c r="G56" s="327"/>
      <c r="H56" s="328" t="s">
        <v>508</v>
      </c>
      <c r="I56" s="329">
        <v>487294</v>
      </c>
      <c r="J56" s="330">
        <v>65016</v>
      </c>
      <c r="K56" s="331">
        <v>111.6</v>
      </c>
      <c r="L56" s="332">
        <v>68464</v>
      </c>
      <c r="M56" s="333">
        <v>18.399999999999999</v>
      </c>
      <c r="N56" s="334">
        <v>93.2</v>
      </c>
    </row>
    <row r="57" spans="1:14" x14ac:dyDescent="0.15">
      <c r="A57" s="250"/>
      <c r="B57" s="246"/>
      <c r="C57" s="246"/>
      <c r="D57" s="246"/>
      <c r="E57" s="246"/>
      <c r="F57" s="246"/>
      <c r="G57" s="312" t="s">
        <v>511</v>
      </c>
      <c r="H57" s="313"/>
      <c r="I57" s="321">
        <v>254580</v>
      </c>
      <c r="J57" s="322">
        <v>34505</v>
      </c>
      <c r="K57" s="323">
        <v>-51.7</v>
      </c>
      <c r="L57" s="324">
        <v>128611</v>
      </c>
      <c r="M57" s="325">
        <v>7.5</v>
      </c>
      <c r="N57" s="326">
        <v>-59.2</v>
      </c>
    </row>
    <row r="58" spans="1:14" x14ac:dyDescent="0.15">
      <c r="A58" s="250"/>
      <c r="B58" s="246"/>
      <c r="C58" s="246"/>
      <c r="D58" s="246"/>
      <c r="E58" s="246"/>
      <c r="F58" s="246"/>
      <c r="G58" s="327"/>
      <c r="H58" s="328" t="s">
        <v>508</v>
      </c>
      <c r="I58" s="329">
        <v>183758</v>
      </c>
      <c r="J58" s="330">
        <v>24906</v>
      </c>
      <c r="K58" s="331">
        <v>-61.7</v>
      </c>
      <c r="L58" s="332">
        <v>61552</v>
      </c>
      <c r="M58" s="333">
        <v>-10.1</v>
      </c>
      <c r="N58" s="334">
        <v>-51.6</v>
      </c>
    </row>
    <row r="59" spans="1:14" x14ac:dyDescent="0.15">
      <c r="A59" s="250"/>
      <c r="B59" s="246"/>
      <c r="C59" s="246"/>
      <c r="D59" s="246"/>
      <c r="E59" s="246"/>
      <c r="F59" s="246"/>
      <c r="G59" s="312" t="s">
        <v>512</v>
      </c>
      <c r="H59" s="313"/>
      <c r="I59" s="321">
        <v>427762</v>
      </c>
      <c r="J59" s="322">
        <v>58969</v>
      </c>
      <c r="K59" s="323">
        <v>70.900000000000006</v>
      </c>
      <c r="L59" s="324">
        <v>119882</v>
      </c>
      <c r="M59" s="325">
        <v>-6.8</v>
      </c>
      <c r="N59" s="326">
        <v>77.7</v>
      </c>
    </row>
    <row r="60" spans="1:14" x14ac:dyDescent="0.15">
      <c r="A60" s="250"/>
      <c r="B60" s="246"/>
      <c r="C60" s="246"/>
      <c r="D60" s="246"/>
      <c r="E60" s="246"/>
      <c r="F60" s="246"/>
      <c r="G60" s="327"/>
      <c r="H60" s="328" t="s">
        <v>508</v>
      </c>
      <c r="I60" s="335">
        <v>305714</v>
      </c>
      <c r="J60" s="330">
        <v>42144</v>
      </c>
      <c r="K60" s="331">
        <v>69.2</v>
      </c>
      <c r="L60" s="332">
        <v>66481</v>
      </c>
      <c r="M60" s="333">
        <v>8</v>
      </c>
      <c r="N60" s="334">
        <v>61.2</v>
      </c>
    </row>
    <row r="61" spans="1:14" x14ac:dyDescent="0.15">
      <c r="A61" s="250"/>
      <c r="B61" s="246"/>
      <c r="C61" s="246"/>
      <c r="D61" s="246"/>
      <c r="E61" s="246"/>
      <c r="F61" s="246"/>
      <c r="G61" s="312" t="s">
        <v>513</v>
      </c>
      <c r="H61" s="336"/>
      <c r="I61" s="337">
        <v>337911</v>
      </c>
      <c r="J61" s="338">
        <v>45331</v>
      </c>
      <c r="K61" s="339">
        <v>103.9</v>
      </c>
      <c r="L61" s="340">
        <v>116536</v>
      </c>
      <c r="M61" s="341">
        <v>6</v>
      </c>
      <c r="N61" s="326">
        <v>97.9</v>
      </c>
    </row>
    <row r="62" spans="1:14" x14ac:dyDescent="0.15">
      <c r="A62" s="250"/>
      <c r="B62" s="246"/>
      <c r="C62" s="246"/>
      <c r="D62" s="246"/>
      <c r="E62" s="246"/>
      <c r="F62" s="246"/>
      <c r="G62" s="327"/>
      <c r="H62" s="328" t="s">
        <v>508</v>
      </c>
      <c r="I62" s="329">
        <v>254137</v>
      </c>
      <c r="J62" s="330">
        <v>34099</v>
      </c>
      <c r="K62" s="331">
        <v>74.8</v>
      </c>
      <c r="L62" s="332">
        <v>61887</v>
      </c>
      <c r="M62" s="333">
        <v>5.2</v>
      </c>
      <c r="N62" s="334">
        <v>69.599999999999994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H132"/>
  <sheetViews>
    <sheetView showGridLines="0" topLeftCell="A76"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0070C0"/>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72" t="s">
        <v>3</v>
      </c>
      <c r="D47" s="1172"/>
      <c r="E47" s="1173"/>
      <c r="F47" s="11">
        <v>34.29</v>
      </c>
      <c r="G47" s="12">
        <v>40.33</v>
      </c>
      <c r="H47" s="12">
        <v>39.85</v>
      </c>
      <c r="I47" s="12">
        <v>36.46</v>
      </c>
      <c r="J47" s="13">
        <v>33.29</v>
      </c>
    </row>
    <row r="48" spans="2:10" ht="57.75" customHeight="1" x14ac:dyDescent="0.15">
      <c r="B48" s="14"/>
      <c r="C48" s="1174" t="s">
        <v>4</v>
      </c>
      <c r="D48" s="1174"/>
      <c r="E48" s="1175"/>
      <c r="F48" s="15">
        <v>16.420000000000002</v>
      </c>
      <c r="G48" s="16">
        <v>3.93</v>
      </c>
      <c r="H48" s="16">
        <v>10.11</v>
      </c>
      <c r="I48" s="16">
        <v>4.92</v>
      </c>
      <c r="J48" s="17">
        <v>4.5999999999999996</v>
      </c>
    </row>
    <row r="49" spans="2:10" ht="57.75" customHeight="1" thickBot="1" x14ac:dyDescent="0.2">
      <c r="B49" s="18"/>
      <c r="C49" s="1176" t="s">
        <v>5</v>
      </c>
      <c r="D49" s="1176"/>
      <c r="E49" s="1177"/>
      <c r="F49" s="19">
        <v>0.39</v>
      </c>
      <c r="G49" s="20" t="s">
        <v>520</v>
      </c>
      <c r="H49" s="20">
        <v>0.42</v>
      </c>
      <c r="I49" s="20" t="s">
        <v>521</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2018-03-30T00:55:04Z</cp:lastPrinted>
  <dcterms:created xsi:type="dcterms:W3CDTF">2018-01-24T04:27:02Z</dcterms:created>
  <dcterms:modified xsi:type="dcterms:W3CDTF">2018-11-19T10:19:57Z</dcterms:modified>
  <cp:category/>
</cp:coreProperties>
</file>