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gashima\Desktop\Ｈ29.3.30【照会（421〆）】平成２７年度財政状況資料集の作成及び公表について（その２）\"/>
    </mc:Choice>
  </mc:AlternateContent>
  <bookViews>
    <workbookView xWindow="2790" yWindow="0" windowWidth="20490" windowHeight="684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<sst xmlns="http://schemas.openxmlformats.org/spreadsheetml/2006/main" count="1097" uniqueCount="566">
  <si>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</si>
  <si>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</si>
  <si>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</si>
  <si>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</si>
  <si>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</si>
  <si>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</si>
  <si>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</si>
  <si>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</si>
  <si>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</si>
  <si>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</si>
  <si>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</si>
  <si>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</si>
  <si>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</si>
  <si>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</si>
  <si>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</si>
  <si>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</si>
  <si>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</si>
  <si>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</si>
  <si>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</si>
  <si>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</si>
  <si>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</si>
  <si>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</si>
  <si>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</si>
  <si>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</si>
  <si>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</si>
  <si>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</si>
  <si>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</si>
  <si>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</si>
  <si>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</si>
  <si>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</si>
  <si>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</si>
  <si>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</si>
  <si>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</si>
  <si>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</si>
  <si>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</si>
  <si>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</si>
  <si>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</si>
  <si>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</si>
  <si>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</si>
  <si>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</si>
  <si>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</si>
  <si>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</si>
  <si>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</si>
  <si>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</si>
  <si>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</si>
  <si>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</si>
  <si>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</si>
  <si>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</si>
  <si>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</si>
  <si>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</si>
  <si>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</si>
  <si>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</si>
  <si>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</si>
  <si>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</si>
  <si>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</si>
  <si>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</si>
  <si>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</si>
  <si>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</si>
  <si>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</si>
  <si>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</si>
  <si>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</si>
  <si>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</si>
  <si>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</si>
  <si>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</si>
  <si>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</si>
  <si>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</si>
  <si>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</si>
  <si>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</si>
  <si>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</si>
  <si>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</si>
  <si>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</si>
  <si>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</si>
  <si>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</si>
  <si>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</si>
  <si>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</si>
  <si>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</si>
  <si>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</si>
  <si>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</si>
  <si>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</si>
  <si>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</si>
  <si>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</si>
  <si>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</si>
  <si>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</si>
  <si>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</si>
  <si>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</si>
  <si>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</si>
  <si>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</si>
  <si>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</si>
  <si>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</si>
  <si>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</si>
  <si>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</si>
  <si>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</si>
  <si>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</si>
  <si>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</si>
  <si>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</si>
  <si>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</si>
  <si>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</si>
  <si>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</si>
  <si>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</si>
  <si>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</si>
  <si>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</si>
  <si>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</si>
  <si>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</si>
  <si>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</si>
  <si>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</si>
  <si>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</si>
  <si>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</si>
  <si>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</si>
  <si>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</si>
  <si>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</si>
  <si>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</si>
  <si>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</si>
  <si>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</si>
  <si>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</si>
  <si>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</si>
  <si>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</si>
  <si>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</si>
  <si>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</si>
  <si>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</si>
  <si>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</si>
  <si>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</si>
  <si>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</si>
  <si>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</si>
  <si>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</si>
  <si>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</si>
  <si>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</si>
  <si>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</si>
  <si>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</si>
  <si>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</si>
  <si>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</si>
  <si>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</si>
  <si>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</si>
  <si>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</si>
  <si>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</si>
  <si>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</si>
  <si>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</si>
  <si>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</si>
  <si>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</si>
  <si>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</si>
  <si>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</si>
  <si>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</si>
  <si>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</si>
  <si>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</si>
  <si>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</si>
  <si>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</si>
  <si>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</si>
  <si>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</si>
  <si>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</si>
  <si>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</si>
  <si>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</si>
  <si>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</si>
  <si>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</si>
  <si>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</si>
  <si>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</si>
  <si>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</si>
  <si>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</si>
  <si>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</si>
  <si>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</si>
  <si>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</si>
  <si>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</si>
  <si>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</si>
  <si>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</si>
  <si>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</si>
  <si>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</si>
  <si>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</si>
  <si>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</si>
  <si>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</si>
  <si>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</si>
  <si>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</si>
  <si>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</si>
  <si>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</si>
  <si>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</si>
  <si>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</si>
  <si>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</si>
  <si>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</si>
  <si>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</si>
  <si>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</si>
  <si>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</si>
  <si>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</si>
  <si>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</si>
  <si>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</si>
  <si>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</si>
  <si>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</si>
  <si>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</si>
  <si>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</si>
  <si>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</si>
  <si>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</si>
  <si>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</si>
  <si>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</si>
  <si>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</si>
  <si>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</si>
  <si>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</si>
  <si>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千葉県長柄町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</si>
  <si>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</si>
  <si>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</si>
  <si>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</si>
  <si>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</si>
  <si>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</si>
  <si>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</si>
  <si>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</si>
  <si>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</si>
  <si>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</si>
  <si>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</si>
  <si>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</si>
  <si>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</si>
  <si>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</si>
  <si>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</si>
  <si>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</si>
  <si>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</si>
  <si>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</si>
  <si>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</si>
  <si>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</si>
  <si>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</si>
  <si>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</si>
  <si>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</si>
  <si>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</si>
  <si>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</si>
  <si>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</si>
  <si>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</si>
  <si>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</si>
  <si>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</si>
  <si>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</si>
  <si>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</si>
  <si>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</si>
  <si>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</si>
  <si>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</si>
  <si>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</si>
  <si>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</si>
  <si>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</si>
  <si>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</si>
  <si>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</si>
  <si>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</si>
  <si>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</si>
  <si>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</si>
  <si>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</si>
  <si>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</si>
  <si>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</si>
  <si>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</si>
  <si>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</si>
  <si>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</si>
  <si>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</si>
  <si>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</si>
  <si>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</si>
  <si>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</si>
  <si>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</si>
  <si>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</si>
  <si>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</si>
  <si>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</si>
  <si>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</si>
  <si>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</si>
  <si>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</si>
  <si>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</si>
  <si>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</si>
  <si>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</si>
  <si>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</si>
  <si>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</si>
  <si>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</si>
  <si>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</si>
  <si>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</si>
  <si>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</si>
  <si>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</si>
  <si>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</si>
  <si>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</si>
  <si>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</si>
  <si>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</si>
  <si>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</si>
  <si>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</si>
  <si>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</si>
  <si>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</si>
  <si>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</si>
  <si>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</si>
  <si>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</si>
  <si>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</si>
  <si>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</si>
  <si>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</si>
  <si>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</si>
  <si>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</si>
  <si>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</si>
  <si>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</si>
  <si>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</si>
  <si>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</si>
  <si>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</si>
  <si>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</si>
  <si>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</si>
  <si>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</si>
  <si>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</si>
  <si>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</si>
  <si>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</si>
  <si>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</si>
  <si>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</si>
  <si>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</si>
  <si>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</si>
  <si>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</si>
  <si>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</si>
  <si>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</si>
  <si>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</si>
  <si>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</si>
  <si>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</si>
  <si>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</si>
  <si>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</si>
  <si>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</si>
  <si>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</si>
  <si>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</si>
  <si>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</si>
  <si>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</si>
  <si>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</si>
  <si>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</si>
  <si>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</si>
  <si>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</si>
  <si>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</si>
  <si>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</si>
  <si>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</si>
  <si>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</si>
  <si>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</si>
  <si>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</si>
  <si>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</si>
  <si>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</si>
  <si>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</si>
  <si>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</si>
  <si>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</si>
  <si>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</si>
  <si>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</si>
  <si>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</si>
  <si>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</si>
  <si>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</si>
  <si>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</si>
  <si>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</si>
  <si>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</si>
  <si>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</si>
  <si>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</si>
  <si>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</si>
  <si>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</si>
  <si>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</si>
  <si>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</si>
  <si>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</si>
  <si>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</si>
  <si>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</si>
  <si>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</si>
  <si>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</si>
  <si>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</si>
  <si>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千葉県長柄町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</si>
  <si>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</si>
  <si>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</si>
  <si>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</si>
  <si>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</si>
  <si>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</si>
  <si>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</si>
  <si>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</si>
  <si>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</si>
  <si>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</si>
  <si>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</si>
  <si>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</si>
  <si>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</si>
  <si>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</si>
  <si>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</si>
  <si>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</si>
  <si>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</si>
  <si>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</si>
  <si>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</si>
  <si>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</si>
  <si>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</si>
  <si>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</si>
  <si>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</si>
  <si>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</si>
  <si>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</si>
  <si>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</si>
  <si>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</si>
  <si>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</si>
  <si>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</si>
  <si>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</si>
  <si>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</si>
  <si>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</si>
  <si>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</si>
  <si>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</si>
  <si>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</si>
  <si>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</si>
  <si>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</si>
  <si>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</si>
  <si>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</si>
  <si>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</si>
  <si>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</si>
  <si>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</si>
  <si>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</si>
  <si>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</si>
  <si>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</si>
  <si>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</si>
  <si>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</si>
  <si>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</si>
  <si>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</si>
  <si>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</si>
  <si>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</si>
  <si>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</si>
  <si>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</si>
  <si>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</si>
  <si>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</si>
  <si>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</si>
  <si>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</si>
  <si>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</si>
  <si>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</si>
  <si>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</si>
  <si>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</si>
  <si>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</si>
  <si>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</si>
  <si>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</si>
  <si>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</si>
  <si>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</si>
  <si>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</si>
  <si>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</si>
  <si>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</si>
  <si>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</si>
  <si>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</si>
  <si>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</si>
  <si>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</si>
  <si>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</si>
  <si>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</si>
  <si>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</si>
  <si>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</si>
  <si>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</si>
  <si>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</si>
  <si>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</si>
  <si>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</si>
  <si>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</si>
  <si>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</si>
  <si>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</si>
  <si>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</si>
  <si>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</si>
  <si>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</si>
  <si>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</si>
  <si>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</si>
  <si>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</si>
  <si>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</si>
  <si>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</si>
  <si>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</si>
  <si>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</si>
  <si>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</si>
  <si>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</si>
  <si>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</si>
  <si>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</si>
  <si>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</si>
  <si>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</si>
  <si>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</si>
  <si>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</si>
  <si>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</si>
  <si>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</si>
  <si>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</si>
  <si>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</si>
  <si>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</si>
  <si>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</si>
  <si>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</si>
  <si>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</si>
  <si>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</si>
  <si>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</si>
  <si>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</si>
  <si>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</si>
  <si>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</si>
  <si>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</si>
  <si>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</si>
  <si>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</si>
  <si>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</si>
  <si>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</si>
  <si>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</si>
  <si>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</si>
  <si>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</si>
  <si>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</si>
  <si>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</si>
  <si>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</si>
  <si>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</si>
  <si>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</si>
  <si>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</si>
  <si>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</si>
  <si>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</si>
  <si>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</si>
  <si>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</si>
  <si>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</si>
  <si>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</si>
  <si>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</si>
  <si>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</si>
  <si>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</si>
  <si>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</si>
  <si>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</si>
  <si>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</si>
  <si>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</si>
  <si>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</si>
  <si>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</si>
  <si>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</si>
  <si>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</si>
  <si>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</si>
  <si>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</si>
  <si>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</si>
  <si>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</si>
  <si>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</si>
  <si>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</si>
  <si>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</si>
  <si>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</si>
  <si>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</si>
  <si>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</si>
  <si>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</si>
  <si>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</si>
  <si>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</si>
  <si>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</si>
  <si>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</si>
  <si>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</si>
  <si>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</si>
  <si>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</si>
  <si>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</si>
  <si>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</si>
  <si>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</si>
  <si>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</si>
  <si>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</si>
  <si>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</si>
  <si>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</si>
  <si>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</si>
  <si>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</si>
  <si>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</si>
  <si>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</si>
  <si>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</si>
  <si>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</si>
  <si>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</si>
  <si>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</si>
  <si>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</si>
  <si>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</si>
  <si>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</si>
  <si>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</si>
  <si>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</si>
  <si>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</si>
  <si>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</si>
  <si>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</si>
  <si>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</si>
  <si>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9.96</t>
  </si>
  <si>
    <t>▲ 10.53</t>
  </si>
  <si>
    <t>国民健康保険特別会計</t>
  </si>
  <si>
    <t>一般会計</t>
  </si>
  <si>
    <t>介護保険特別会計</t>
  </si>
  <si>
    <t>後期高齢者医療特別会計</t>
  </si>
  <si>
    <t>浄化槽事業特別会計</t>
  </si>
  <si>
    <t>農業集落排水事業特別会計</t>
  </si>
  <si>
    <t>その他会計（赤字）</t>
  </si>
  <si>
    <t>その他会計（黒字）</t>
  </si>
  <si>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</si>
  <si>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長生郡市広域市町村圏組合(火葬場・斎場会計）</t>
    <rPh sb="0" eb="3">
      <t>チョウセイグン</t>
    </rPh>
    <rPh sb="3" eb="4">
      <t>シ</t>
    </rPh>
    <rPh sb="4" eb="6">
      <t>コウイキ</t>
    </rPh>
    <rPh sb="6" eb="9">
      <t>シチョウソン</t>
    </rPh>
    <rPh sb="9" eb="10">
      <t>ケン</t>
    </rPh>
    <rPh sb="10" eb="12">
      <t>クミアイ</t>
    </rPh>
    <rPh sb="13" eb="16">
      <t>カソウバ</t>
    </rPh>
    <rPh sb="17" eb="19">
      <t>サイジョウ</t>
    </rPh>
    <rPh sb="19" eb="21">
      <t>カイケイ</t>
    </rPh>
    <phoneticPr fontId="2"/>
  </si>
  <si>
    <t>長生郡市広域市町村圏組合（水道会計）</t>
    <rPh sb="0" eb="3">
      <t>チョウセイグン</t>
    </rPh>
    <rPh sb="3" eb="4">
      <t>シ</t>
    </rPh>
    <rPh sb="4" eb="6">
      <t>コウイキ</t>
    </rPh>
    <rPh sb="6" eb="9">
      <t>シチョウソン</t>
    </rPh>
    <rPh sb="9" eb="10">
      <t>ケン</t>
    </rPh>
    <rPh sb="10" eb="12">
      <t>クミアイ</t>
    </rPh>
    <rPh sb="13" eb="15">
      <t>スイドウ</t>
    </rPh>
    <rPh sb="15" eb="17">
      <t>カイケイ</t>
    </rPh>
    <phoneticPr fontId="2"/>
  </si>
  <si>
    <t>長生郡市広域市町村圏組合（病院会計）</t>
    <rPh sb="0" eb="3">
      <t>チョウセイグン</t>
    </rPh>
    <rPh sb="3" eb="4">
      <t>シ</t>
    </rPh>
    <rPh sb="4" eb="6">
      <t>コウイキ</t>
    </rPh>
    <rPh sb="6" eb="9">
      <t>シチョウソン</t>
    </rPh>
    <rPh sb="9" eb="10">
      <t>ケン</t>
    </rPh>
    <rPh sb="10" eb="12">
      <t>クミアイ</t>
    </rPh>
    <rPh sb="13" eb="15">
      <t>ビョウイン</t>
    </rPh>
    <rPh sb="15" eb="17">
      <t>カイケイ</t>
    </rPh>
    <phoneticPr fontId="2"/>
  </si>
  <si>
    <t>九十九里水道企業団</t>
    <rPh sb="0" eb="4">
      <t>クジュウクリ</t>
    </rPh>
    <rPh sb="4" eb="6">
      <t>スイドウ</t>
    </rPh>
    <rPh sb="6" eb="8">
      <t>キギョウ</t>
    </rPh>
    <rPh sb="8" eb="9">
      <t>ダン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</si>
  <si>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</si>
  <si>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</si>
  <si>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</si>
  <si>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</si>
  <si>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</si>
  <si>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</si>
  <si>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</si>
  <si>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</si>
  <si>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</si>
  <si>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</si>
  <si>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</si>
  <si>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</si>
  <si>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</si>
  <si>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</si>
  <si>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</si>
  <si>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</si>
  <si>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</si>
  <si>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</si>
  <si>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</si>
  <si>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</si>
  <si>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</si>
  <si>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</si>
  <si>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実質公債費率は類似団体と比較して低い水準にあります、これは地方債の償還に係る額が年々減少しているためです。
また、施設の長寿命化・複合化を見据え建替え等の財源として基金に積み増しを行ってきたことにより充当可能財源の増加しており将来負担比率も減少してきている。</t>
    <rPh sb="0" eb="2">
      <t>ジッシツ</t>
    </rPh>
    <rPh sb="2" eb="5">
      <t>コウサイヒ</t>
    </rPh>
    <rPh sb="5" eb="6">
      <t>リツ</t>
    </rPh>
    <rPh sb="7" eb="9">
      <t>ルイジ</t>
    </rPh>
    <rPh sb="9" eb="11">
      <t>ダンタイ</t>
    </rPh>
    <rPh sb="12" eb="14">
      <t>ヒカク</t>
    </rPh>
    <rPh sb="16" eb="17">
      <t>ヒク</t>
    </rPh>
    <rPh sb="18" eb="20">
      <t>スイジュン</t>
    </rPh>
    <rPh sb="40" eb="42">
      <t>ネンネン</t>
    </rPh>
    <rPh sb="57" eb="59">
      <t>シセツ</t>
    </rPh>
    <rPh sb="60" eb="61">
      <t>チョウ</t>
    </rPh>
    <rPh sb="61" eb="64">
      <t>ジュミョウカ</t>
    </rPh>
    <rPh sb="65" eb="68">
      <t>フクゴウカ</t>
    </rPh>
    <rPh sb="69" eb="71">
      <t>ミス</t>
    </rPh>
    <rPh sb="72" eb="74">
      <t>タテカ</t>
    </rPh>
    <rPh sb="75" eb="76">
      <t>トウ</t>
    </rPh>
    <rPh sb="77" eb="79">
      <t>ザイゲン</t>
    </rPh>
    <rPh sb="82" eb="84">
      <t>キキン</t>
    </rPh>
    <rPh sb="85" eb="86">
      <t>ツ</t>
    </rPh>
    <rPh sb="87" eb="88">
      <t>マ</t>
    </rPh>
    <rPh sb="90" eb="91">
      <t>オコナ</t>
    </rPh>
    <rPh sb="100" eb="102">
      <t>ジュウトウ</t>
    </rPh>
    <rPh sb="102" eb="104">
      <t>カノウ</t>
    </rPh>
    <rPh sb="104" eb="106">
      <t>ザイゲン</t>
    </rPh>
    <rPh sb="107" eb="109">
      <t>ゾウカ</t>
    </rPh>
    <rPh sb="113" eb="115">
      <t>ショウライ</t>
    </rPh>
    <rPh sb="115" eb="117">
      <t>フタン</t>
    </rPh>
    <rPh sb="117" eb="119">
      <t>ヒリツ</t>
    </rPh>
    <rPh sb="120" eb="122">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</si>
</sst>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extLst xmlns:c16r2="http://schemas.microsoft.com/office/drawing/2015/06/chart">
            <c:ext xmlns:c16="http://schemas.microsoft.com/office/drawing/2014/chart" uri="{C3380CC4-5D6E-409C-BE32-E72D297353CC}">
              <c16:uniqueId val="{00000000-B252-4FAA-85CB-5174C44F1F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19259</c:v>
                </c:pt>
                <c:pt idx="1">
                  <c:v>8555</c:v>
                </c:pt>
                <c:pt idx="2">
                  <c:v>53182</c:v>
                </c:pt>
                <c:pt idx="3">
                  <c:v>71444</c:v>
                </c:pt>
                <c:pt idx="4">
                  <c:v>34505</c:v>
                </c:pt>
              </c:numCache>
            </c:numRef>
          </c:val>
          <c:smooth val="0"/>
          <c:extLst xmlns:c16r2="http://schemas.microsoft.com/office/drawing/2015/06/chart">
            <c:ext xmlns:c16="http://schemas.microsoft.com/office/drawing/2014/chart" uri="{C3380CC4-5D6E-409C-BE32-E72D297353CC}">
              <c16:uniqueId val="{00000001-B252-4FAA-85CB-5174C44F1F30}"/>
            </c:ext>
          </c:extLst>
        </c:ser>
        <c:dLbls>
          <c:showLegendKey val="0"/>
          <c:showVal val="0"/>
          <c:showCatName val="0"/>
          <c:showSerName val="0"/>
          <c:showPercent val="0"/>
          <c:showBubbleSize val="0"/>
        </c:dLbls>
        <c:marker val="1"/>
        <c:smooth val="0"/>
        <c:axId val="232825528"/>
        <c:axId val="232825920"/>
      </c:lineChart>
      <c:catAx>
        <c:axId val="23282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825920"/>
        <c:crosses val="autoZero"/>
        <c:auto val="1"/>
        <c:lblAlgn val="ctr"/>
        <c:lblOffset val="100"/>
        <c:tickLblSkip val="1"/>
        <c:tickMarkSkip val="1"/>
        <c:noMultiLvlLbl val="0"/>
      </c:catAx>
      <c:valAx>
        <c:axId val="232825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82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18.079999999999998</c:v>
                </c:pt>
                <c:pt idx="1">
                  <c:v>16.420000000000002</c:v>
                </c:pt>
                <c:pt idx="2">
                  <c:v>3.93</c:v>
                </c:pt>
                <c:pt idx="3">
                  <c:v>10.11</c:v>
                </c:pt>
                <c:pt idx="4">
                  <c:v>4.92</c:v>
                </c:pt>
              </c:numCache>
            </c:numRef>
          </c:val>
          <c:extLst xmlns:c16r2="http://schemas.microsoft.com/office/drawing/2015/06/chart">
            <c:ext xmlns:c16="http://schemas.microsoft.com/office/drawing/2014/chart" uri="{C3380CC4-5D6E-409C-BE32-E72D297353CC}">
              <c16:uniqueId val="{00000000-2351-42D2-8B48-6D3E5A5049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27.12</c:v>
                </c:pt>
                <c:pt idx="1">
                  <c:v>34.29</c:v>
                </c:pt>
                <c:pt idx="2">
                  <c:v>40.33</c:v>
                </c:pt>
                <c:pt idx="3">
                  <c:v>39.85</c:v>
                </c:pt>
                <c:pt idx="4">
                  <c:v>36.46</c:v>
                </c:pt>
              </c:numCache>
            </c:numRef>
          </c:val>
          <c:extLst xmlns:c16r2="http://schemas.microsoft.com/office/drawing/2015/06/chart">
            <c:ext xmlns:c16="http://schemas.microsoft.com/office/drawing/2014/chart" uri="{C3380CC4-5D6E-409C-BE32-E72D297353CC}">
              <c16:uniqueId val="{00000001-2351-42D2-8B48-6D3E5A504992}"/>
            </c:ext>
          </c:extLst>
        </c:ser>
        <c:dLbls>
          <c:showLegendKey val="0"/>
          <c:showVal val="0"/>
          <c:showCatName val="0"/>
          <c:showSerName val="0"/>
          <c:showPercent val="0"/>
          <c:showBubbleSize val="0"/>
        </c:dLbls>
        <c:gapWidth val="250"/>
        <c:overlap val="100"/>
        <c:axId val="232850720"/>
        <c:axId val="29381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6.65</c:v>
                </c:pt>
                <c:pt idx="1">
                  <c:v>0.39</c:v>
                </c:pt>
                <c:pt idx="2">
                  <c:v>-9.9600000000000009</c:v>
                </c:pt>
                <c:pt idx="3">
                  <c:v>0.42</c:v>
                </c:pt>
                <c:pt idx="4">
                  <c:v>-10.53</c:v>
                </c:pt>
              </c:numCache>
            </c:numRef>
          </c:val>
          <c:smooth val="0"/>
          <c:extLst xmlns:c16r2="http://schemas.microsoft.com/office/drawing/2015/06/chart">
            <c:ext xmlns:c16="http://schemas.microsoft.com/office/drawing/2014/chart" uri="{C3380CC4-5D6E-409C-BE32-E72D297353CC}">
              <c16:uniqueId val="{00000002-2351-42D2-8B48-6D3E5A504992}"/>
            </c:ext>
          </c:extLst>
        </c:ser>
        <c:dLbls>
          <c:showLegendKey val="0"/>
          <c:showVal val="0"/>
          <c:showCatName val="0"/>
          <c:showSerName val="0"/>
          <c:showPercent val="0"/>
          <c:showBubbleSize val="0"/>
        </c:dLbls>
        <c:marker val="1"/>
        <c:smooth val="0"/>
        <c:axId val="232850720"/>
        <c:axId val="293810672"/>
      </c:lineChart>
      <c:catAx>
        <c:axId val="2328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810672"/>
        <c:crosses val="autoZero"/>
        <c:auto val="1"/>
        <c:lblAlgn val="ctr"/>
        <c:lblOffset val="100"/>
        <c:tickLblSkip val="1"/>
        <c:tickMarkSkip val="1"/>
        <c:noMultiLvlLbl val="0"/>
      </c:catAx>
      <c:valAx>
        <c:axId val="29381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5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4CC-4256-B618-F434F2236C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4CC-4256-B618-F434F2236C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4CC-4256-B618-F434F2236C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4CC-4256-B618-F434F2236C5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4CC-4256-B618-F434F2236C5E}"/>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D4CC-4256-B618-F434F2236C5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D4CC-4256-B618-F434F2236C5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1.43</c:v>
                </c:pt>
                <c:pt idx="2">
                  <c:v>#N/A</c:v>
                </c:pt>
                <c:pt idx="3">
                  <c:v>1.72</c:v>
                </c:pt>
                <c:pt idx="4">
                  <c:v>#N/A</c:v>
                </c:pt>
                <c:pt idx="5">
                  <c:v>1.96</c:v>
                </c:pt>
                <c:pt idx="6">
                  <c:v>#N/A</c:v>
                </c:pt>
                <c:pt idx="7">
                  <c:v>2.4300000000000002</c:v>
                </c:pt>
                <c:pt idx="8">
                  <c:v>#N/A</c:v>
                </c:pt>
                <c:pt idx="9">
                  <c:v>3.06</c:v>
                </c:pt>
              </c:numCache>
            </c:numRef>
          </c:val>
          <c:extLst xmlns:c16r2="http://schemas.microsoft.com/office/drawing/2015/06/chart">
            <c:ext xmlns:c16="http://schemas.microsoft.com/office/drawing/2014/chart" uri="{C3380CC4-5D6E-409C-BE32-E72D297353CC}">
              <c16:uniqueId val="{00000007-D4CC-4256-B618-F434F2236C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18.149999999999999</c:v>
                </c:pt>
                <c:pt idx="2">
                  <c:v>#N/A</c:v>
                </c:pt>
                <c:pt idx="3">
                  <c:v>16.649999999999999</c:v>
                </c:pt>
                <c:pt idx="4">
                  <c:v>#N/A</c:v>
                </c:pt>
                <c:pt idx="5">
                  <c:v>3.92</c:v>
                </c:pt>
                <c:pt idx="6">
                  <c:v>#N/A</c:v>
                </c:pt>
                <c:pt idx="7">
                  <c:v>10.11</c:v>
                </c:pt>
                <c:pt idx="8">
                  <c:v>#N/A</c:v>
                </c:pt>
                <c:pt idx="9">
                  <c:v>4.92</c:v>
                </c:pt>
              </c:numCache>
            </c:numRef>
          </c:val>
          <c:extLst xmlns:c16r2="http://schemas.microsoft.com/office/drawing/2015/06/chart">
            <c:ext xmlns:c16="http://schemas.microsoft.com/office/drawing/2014/chart" uri="{C3380CC4-5D6E-409C-BE32-E72D297353CC}">
              <c16:uniqueId val="{00000008-D4CC-4256-B618-F434F2236C5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2.75</c:v>
                </c:pt>
                <c:pt idx="2">
                  <c:v>#N/A</c:v>
                </c:pt>
                <c:pt idx="3">
                  <c:v>4.04</c:v>
                </c:pt>
                <c:pt idx="4">
                  <c:v>#N/A</c:v>
                </c:pt>
                <c:pt idx="5">
                  <c:v>3.76</c:v>
                </c:pt>
                <c:pt idx="6">
                  <c:v>#N/A</c:v>
                </c:pt>
                <c:pt idx="7">
                  <c:v>4.99</c:v>
                </c:pt>
                <c:pt idx="8">
                  <c:v>#N/A</c:v>
                </c:pt>
                <c:pt idx="9">
                  <c:v>4.96</c:v>
                </c:pt>
              </c:numCache>
            </c:numRef>
          </c:val>
          <c:extLst xmlns:c16r2="http://schemas.microsoft.com/office/drawing/2015/06/chart">
            <c:ext xmlns:c16="http://schemas.microsoft.com/office/drawing/2014/chart" uri="{C3380CC4-5D6E-409C-BE32-E72D297353CC}">
              <c16:uniqueId val="{00000009-D4CC-4256-B618-F434F2236C5E}"/>
            </c:ext>
          </c:extLst>
        </c:ser>
        <c:dLbls>
          <c:showLegendKey val="0"/>
          <c:showVal val="0"/>
          <c:showCatName val="0"/>
          <c:showSerName val="0"/>
          <c:showPercent val="0"/>
          <c:showBubbleSize val="0"/>
        </c:dLbls>
        <c:gapWidth val="150"/>
        <c:overlap val="100"/>
        <c:axId val="293811456"/>
        <c:axId val="293811848"/>
      </c:barChart>
      <c:catAx>
        <c:axId val="2938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811848"/>
        <c:crosses val="autoZero"/>
        <c:auto val="1"/>
        <c:lblAlgn val="ctr"/>
        <c:lblOffset val="100"/>
        <c:tickLblSkip val="1"/>
        <c:tickMarkSkip val="1"/>
        <c:noMultiLvlLbl val="0"/>
      </c:catAx>
      <c:valAx>
        <c:axId val="293811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81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265</c:v>
                </c:pt>
                <c:pt idx="5">
                  <c:v>267</c:v>
                </c:pt>
                <c:pt idx="8">
                  <c:v>270</c:v>
                </c:pt>
                <c:pt idx="11">
                  <c:v>285</c:v>
                </c:pt>
                <c:pt idx="14">
                  <c:v>280</c:v>
                </c:pt>
              </c:numCache>
            </c:numRef>
          </c:val>
          <c:extLst xmlns:c16r2="http://schemas.microsoft.com/office/drawing/2015/06/chart">
            <c:ext xmlns:c16="http://schemas.microsoft.com/office/drawing/2014/chart" uri="{C3380CC4-5D6E-409C-BE32-E72D297353CC}">
              <c16:uniqueId val="{00000000-837B-4BAC-9481-6FD6C559CC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7B-4BAC-9481-6FD6C559CC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37B-4BAC-9481-6FD6C559CC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87</c:v>
                </c:pt>
                <c:pt idx="3">
                  <c:v>73</c:v>
                </c:pt>
                <c:pt idx="6">
                  <c:v>54</c:v>
                </c:pt>
                <c:pt idx="9">
                  <c:v>36</c:v>
                </c:pt>
                <c:pt idx="12">
                  <c:v>37</c:v>
                </c:pt>
              </c:numCache>
            </c:numRef>
          </c:val>
          <c:extLst xmlns:c16r2="http://schemas.microsoft.com/office/drawing/2015/06/chart">
            <c:ext xmlns:c16="http://schemas.microsoft.com/office/drawing/2014/chart" uri="{C3380CC4-5D6E-409C-BE32-E72D297353CC}">
              <c16:uniqueId val="{00000003-837B-4BAC-9481-6FD6C559CC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c:v>
                </c:pt>
                <c:pt idx="3">
                  <c:v>41</c:v>
                </c:pt>
                <c:pt idx="6">
                  <c:v>43</c:v>
                </c:pt>
                <c:pt idx="9">
                  <c:v>43</c:v>
                </c:pt>
                <c:pt idx="12">
                  <c:v>44</c:v>
                </c:pt>
              </c:numCache>
            </c:numRef>
          </c:val>
          <c:extLst xmlns:c16r2="http://schemas.microsoft.com/office/drawing/2015/06/chart">
            <c:ext xmlns:c16="http://schemas.microsoft.com/office/drawing/2014/chart" uri="{C3380CC4-5D6E-409C-BE32-E72D297353CC}">
              <c16:uniqueId val="{00000004-837B-4BAC-9481-6FD6C559CC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7B-4BAC-9481-6FD6C559CC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7B-4BAC-9481-6FD6C559CC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355</c:v>
                </c:pt>
                <c:pt idx="3">
                  <c:v>346</c:v>
                </c:pt>
                <c:pt idx="6">
                  <c:v>354</c:v>
                </c:pt>
                <c:pt idx="9">
                  <c:v>339</c:v>
                </c:pt>
                <c:pt idx="12">
                  <c:v>320</c:v>
                </c:pt>
              </c:numCache>
            </c:numRef>
          </c:val>
          <c:extLst xmlns:c16r2="http://schemas.microsoft.com/office/drawing/2015/06/chart">
            <c:ext xmlns:c16="http://schemas.microsoft.com/office/drawing/2014/chart" uri="{C3380CC4-5D6E-409C-BE32-E72D297353CC}">
              <c16:uniqueId val="{00000007-837B-4BAC-9481-6FD6C559CC54}"/>
            </c:ext>
          </c:extLst>
        </c:ser>
        <c:dLbls>
          <c:showLegendKey val="0"/>
          <c:showVal val="0"/>
          <c:showCatName val="0"/>
          <c:showSerName val="0"/>
          <c:showPercent val="0"/>
          <c:showBubbleSize val="0"/>
        </c:dLbls>
        <c:gapWidth val="100"/>
        <c:overlap val="100"/>
        <c:axId val="295787424"/>
        <c:axId val="295787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218</c:v>
                </c:pt>
                <c:pt idx="2">
                  <c:v>#N/A</c:v>
                </c:pt>
                <c:pt idx="3">
                  <c:v>#N/A</c:v>
                </c:pt>
                <c:pt idx="4">
                  <c:v>193</c:v>
                </c:pt>
                <c:pt idx="5">
                  <c:v>#N/A</c:v>
                </c:pt>
                <c:pt idx="6">
                  <c:v>#N/A</c:v>
                </c:pt>
                <c:pt idx="7">
                  <c:v>181</c:v>
                </c:pt>
                <c:pt idx="8">
                  <c:v>#N/A</c:v>
                </c:pt>
                <c:pt idx="9">
                  <c:v>#N/A</c:v>
                </c:pt>
                <c:pt idx="10">
                  <c:v>133</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837B-4BAC-9481-6FD6C559CC54}"/>
            </c:ext>
          </c:extLst>
        </c:ser>
        <c:dLbls>
          <c:showLegendKey val="0"/>
          <c:showVal val="0"/>
          <c:showCatName val="0"/>
          <c:showSerName val="0"/>
          <c:showPercent val="0"/>
          <c:showBubbleSize val="0"/>
        </c:dLbls>
        <c:marker val="1"/>
        <c:smooth val="0"/>
        <c:axId val="295787424"/>
        <c:axId val="295787816"/>
      </c:lineChart>
      <c:catAx>
        <c:axId val="2957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787816"/>
        <c:crosses val="autoZero"/>
        <c:auto val="1"/>
        <c:lblAlgn val="ctr"/>
        <c:lblOffset val="100"/>
        <c:tickLblSkip val="1"/>
        <c:tickMarkSkip val="1"/>
        <c:noMultiLvlLbl val="0"/>
      </c:catAx>
      <c:valAx>
        <c:axId val="295787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3132</c:v>
                </c:pt>
                <c:pt idx="5">
                  <c:v>3188</c:v>
                </c:pt>
                <c:pt idx="8">
                  <c:v>3191</c:v>
                </c:pt>
                <c:pt idx="11">
                  <c:v>3212</c:v>
                </c:pt>
                <c:pt idx="14">
                  <c:v>3232</c:v>
                </c:pt>
              </c:numCache>
            </c:numRef>
          </c:val>
          <c:extLst xmlns:c16r2="http://schemas.microsoft.com/office/drawing/2015/06/chart">
            <c:ext xmlns:c16="http://schemas.microsoft.com/office/drawing/2014/chart" uri="{C3380CC4-5D6E-409C-BE32-E72D297353CC}">
              <c16:uniqueId val="{00000000-A7D7-4FF0-AC22-7020FDA70E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7D7-4FF0-AC22-7020FDA70E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886</c:v>
                </c:pt>
                <c:pt idx="5">
                  <c:v>1061</c:v>
                </c:pt>
                <c:pt idx="8">
                  <c:v>1332</c:v>
                </c:pt>
                <c:pt idx="11">
                  <c:v>1539</c:v>
                </c:pt>
                <c:pt idx="14">
                  <c:v>1700</c:v>
                </c:pt>
              </c:numCache>
            </c:numRef>
          </c:val>
          <c:extLst xmlns:c16r2="http://schemas.microsoft.com/office/drawing/2015/06/chart">
            <c:ext xmlns:c16="http://schemas.microsoft.com/office/drawing/2014/chart" uri="{C3380CC4-5D6E-409C-BE32-E72D297353CC}">
              <c16:uniqueId val="{00000002-A7D7-4FF0-AC22-7020FDA70E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D7-4FF0-AC22-7020FDA70E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7D7-4FF0-AC22-7020FDA70E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D7-4FF0-AC22-7020FDA70E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1236</c:v>
                </c:pt>
                <c:pt idx="3">
                  <c:v>1248</c:v>
                </c:pt>
                <c:pt idx="6">
                  <c:v>1220</c:v>
                </c:pt>
                <c:pt idx="9">
                  <c:v>1148</c:v>
                </c:pt>
                <c:pt idx="12">
                  <c:v>1090</c:v>
                </c:pt>
              </c:numCache>
            </c:numRef>
          </c:val>
          <c:extLst xmlns:c16r2="http://schemas.microsoft.com/office/drawing/2015/06/chart">
            <c:ext xmlns:c16="http://schemas.microsoft.com/office/drawing/2014/chart" uri="{C3380CC4-5D6E-409C-BE32-E72D297353CC}">
              <c16:uniqueId val="{00000006-A7D7-4FF0-AC22-7020FDA70E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331</c:v>
                </c:pt>
                <c:pt idx="3">
                  <c:v>275</c:v>
                </c:pt>
                <c:pt idx="6">
                  <c:v>254</c:v>
                </c:pt>
                <c:pt idx="9">
                  <c:v>238</c:v>
                </c:pt>
                <c:pt idx="12">
                  <c:v>232</c:v>
                </c:pt>
              </c:numCache>
            </c:numRef>
          </c:val>
          <c:extLst xmlns:c16r2="http://schemas.microsoft.com/office/drawing/2015/06/chart">
            <c:ext xmlns:c16="http://schemas.microsoft.com/office/drawing/2014/chart" uri="{C3380CC4-5D6E-409C-BE32-E72D297353CC}">
              <c16:uniqueId val="{00000007-A7D7-4FF0-AC22-7020FDA70E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617</c:v>
                </c:pt>
                <c:pt idx="3">
                  <c:v>594</c:v>
                </c:pt>
                <c:pt idx="6">
                  <c:v>574</c:v>
                </c:pt>
                <c:pt idx="9">
                  <c:v>535</c:v>
                </c:pt>
                <c:pt idx="12">
                  <c:v>508</c:v>
                </c:pt>
              </c:numCache>
            </c:numRef>
          </c:val>
          <c:extLst xmlns:c16r2="http://schemas.microsoft.com/office/drawing/2015/06/chart">
            <c:ext xmlns:c16="http://schemas.microsoft.com/office/drawing/2014/chart" uri="{C3380CC4-5D6E-409C-BE32-E72D297353CC}">
              <c16:uniqueId val="{00000008-A7D7-4FF0-AC22-7020FDA70E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9-A7D7-4FF0-AC22-7020FDA70E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3563</c:v>
                </c:pt>
                <c:pt idx="3">
                  <c:v>3324</c:v>
                </c:pt>
                <c:pt idx="6">
                  <c:v>3326</c:v>
                </c:pt>
                <c:pt idx="9">
                  <c:v>3335</c:v>
                </c:pt>
                <c:pt idx="12">
                  <c:v>3167</c:v>
                </c:pt>
              </c:numCache>
            </c:numRef>
          </c:val>
          <c:extLst xmlns:c16r2="http://schemas.microsoft.com/office/drawing/2015/06/chart">
            <c:ext xmlns:c16="http://schemas.microsoft.com/office/drawing/2014/chart" uri="{C3380CC4-5D6E-409C-BE32-E72D297353CC}">
              <c16:uniqueId val="{0000000A-A7D7-4FF0-AC22-7020FDA70E5D}"/>
            </c:ext>
          </c:extLst>
        </c:ser>
        <c:dLbls>
          <c:showLegendKey val="0"/>
          <c:showVal val="0"/>
          <c:showCatName val="0"/>
          <c:showSerName val="0"/>
          <c:showPercent val="0"/>
          <c:showBubbleSize val="0"/>
        </c:dLbls>
        <c:gapWidth val="100"/>
        <c:overlap val="100"/>
        <c:axId val="295788208"/>
        <c:axId val="29578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1726</c:v>
                </c:pt>
                <c:pt idx="2">
                  <c:v>#N/A</c:v>
                </c:pt>
                <c:pt idx="3">
                  <c:v>#N/A</c:v>
                </c:pt>
                <c:pt idx="4">
                  <c:v>1192</c:v>
                </c:pt>
                <c:pt idx="5">
                  <c:v>#N/A</c:v>
                </c:pt>
                <c:pt idx="6">
                  <c:v>#N/A</c:v>
                </c:pt>
                <c:pt idx="7">
                  <c:v>851</c:v>
                </c:pt>
                <c:pt idx="8">
                  <c:v>#N/A</c:v>
                </c:pt>
                <c:pt idx="9">
                  <c:v>#N/A</c:v>
                </c:pt>
                <c:pt idx="10">
                  <c:v>505</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B-A7D7-4FF0-AC22-7020FDA70E5D}"/>
            </c:ext>
          </c:extLst>
        </c:ser>
        <c:dLbls>
          <c:showLegendKey val="0"/>
          <c:showVal val="0"/>
          <c:showCatName val="0"/>
          <c:showSerName val="0"/>
          <c:showPercent val="0"/>
          <c:showBubbleSize val="0"/>
        </c:dLbls>
        <c:marker val="1"/>
        <c:smooth val="0"/>
        <c:axId val="295788208"/>
        <c:axId val="295788992"/>
      </c:lineChart>
      <c:catAx>
        <c:axId val="29578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788992"/>
        <c:crosses val="autoZero"/>
        <c:auto val="1"/>
        <c:lblAlgn val="ctr"/>
        <c:lblOffset val="100"/>
        <c:tickLblSkip val="1"/>
        <c:tickMarkSkip val="1"/>
        <c:noMultiLvlLbl val="0"/>
      </c:catAx>
      <c:valAx>
        <c:axId val="2957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8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{84DD6E91-D067-4ED4-BF4E-12FDC6683D6E}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{B26672F4-BA6C-4ED5-B5CF-D4AD19BDE971}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{42020269-9978-42C2-AD1F-56D236677296}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{7CD80329-5091-4EF3-91FD-6C7F8ECA94A2}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{D25BD3CD-8942-4144-978E-D8ED79CBF07A}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{294564B0-70B0-4BA7-AEEA-89793639AA2C}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{38EAEE32-72F2-4B75-8644-5D50835BAEF9}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{270ABF99-F045-4C08-909E-522A8C594E89}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{808FFAC7-91D6-441E-9357-DE8783489463}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{794C0ADC-6BBC-4D9A-AD24-52C3783E5454}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5789776"/>
        <c:axId val="295790168"/>
      </c:scatterChart>
      <c:valAx>
        <c:axId val="295789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790168"/>
        <c:crosses val="autoZero"/>
        <c:crossBetween val="midCat"/>
      </c:valAx>
      <c:valAx>
        <c:axId val="295790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78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{37B5E048-C197-4B37-926B-DD86E92A4B04}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{F04A0D34-96D2-4943-BE70-DD10ED5CB14F}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{3713E8C9-5567-478B-879A-D159989B0DA0}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{96E0384A-8E02-4B71-ACD0-7815AB6A83C4}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{38A9A84B-F82F-4324-B458-C2C74075F255}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9.3000000000000007</c:v>
                </c:pt>
                <c:pt idx="2">
                  <c:v>8.6</c:v>
                </c:pt>
                <c:pt idx="3">
                  <c:v>7.5</c:v>
                </c:pt>
                <c:pt idx="4">
                  <c:v>6.4</c:v>
                </c:pt>
              </c:numCache>
            </c:numRef>
          </c:xVal>
          <c:yVal>
            <c:numRef>
              <c:f>公会計指標分析・財政指標組合せ分析表!$K$73:$O$73</c:f>
              <c:numCache>
                <c:formatCode>#,##0.0;"▲ "#,##0.0</c:formatCode>
                <c:ptCount val="5"/>
                <c:pt idx="0">
                  <c:v>74.400000000000006</c:v>
                </c:pt>
                <c:pt idx="1">
                  <c:v>53.1</c:v>
                </c:pt>
                <c:pt idx="2">
                  <c:v>37.6</c:v>
                </c:pt>
                <c:pt idx="3">
                  <c:v>23.2</c:v>
                </c:pt>
                <c:pt idx="4">
                  <c:v>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{40FB3811-3C67-4DAF-B2EF-6F741F0DFE74}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{F38167BD-35E3-4F9C-89AB-50D765E59A99}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{DC4715DC-7B43-47F2-9211-7E73753BD37C}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{DECCABA7-A26B-4588-B46F-209C1C55B120}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{EAF9010B-7A19-4404-934A-9790A228B9D4}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295790952"/>
        <c:axId val="286061608"/>
      </c:scatterChart>
      <c:valAx>
        <c:axId val="295790952"/>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061608"/>
        <c:crosses val="autoZero"/>
        <c:crossBetween val="midCat"/>
      </c:valAx>
      <c:valAx>
        <c:axId val="286061608"/>
        <c:scaling>
          <c:orientation val="minMax"/>
          <c:max val="8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7909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比率の分子は減少傾向にある。その主な要因として地方債の償還に係る</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が減少している。</a:t>
          </a:r>
          <a:r>
            <a:rPr kumimoji="1" lang="ja-JP" altLang="en-US" sz="1100">
              <a:solidFill>
                <a:schemeClr val="dk1"/>
              </a:solidFill>
              <a:effectLst/>
              <a:latin typeface="+mn-lt"/>
              <a:ea typeface="+mn-ea"/>
              <a:cs typeface="+mn-cs"/>
            </a:rPr>
            <a:t>公営企業の元利償還金に対する繰出金のうち平成１６年度から開始した浄化槽の地方債の据置期間が終了し、元金の償還が開始されているため繰出金が徐々に増加していくものと予見される。</a:t>
          </a:r>
          <a:r>
            <a:rPr kumimoji="1" lang="ja-JP" altLang="ja-JP" sz="1100">
              <a:solidFill>
                <a:schemeClr val="dk1"/>
              </a:solidFill>
              <a:effectLst/>
              <a:latin typeface="+mn-lt"/>
              <a:ea typeface="+mn-ea"/>
              <a:cs typeface="+mn-cs"/>
            </a:rPr>
            <a:t>新規事業は町民の視点で改めて事業の必要性を考え、事業期間の延長が可能なものは年次計画の再検討をして、地方債の発行を抑えることで</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負担を抑制する。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比率の分子は減少傾向にある。その主な要因として公営企業や一部事務組合が起債した地方債の償還に係る負担金等が減少している。充当可能財源は、歳計剰余金の処分等による基金の積立及び臨時財政対策債の借入に伴う基準財政需要額の算入見込みの増加により増加傾向にある。次年度以降、施設の耐震化及び公民館施設の複合化に充てるため充当可能財源が減少し、将来負担比率の分子が増加する可能性はあるが総合計画に基づき、計画的な積立の履行と新規事業は町民の視点で改めて事業の必要性を考え、事業期間の延長が可能なものは年次計画の再検討をして、地方債の発行を抑えることで将来負担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房総導入路建設事業の完了に伴い、「長柄ダム」に係る固定資産税について、平成１７年度から課税が開始され類似団体の平均を上回っている。</a:t>
          </a:r>
          <a:endParaRPr kumimoji="1" lang="en-US" altLang="ja-JP" sz="1300">
            <a:latin typeface="ＭＳ Ｐゴシック"/>
          </a:endParaRPr>
        </a:p>
        <a:p>
          <a:r>
            <a:rPr kumimoji="1" lang="ja-JP" altLang="en-US" sz="1300">
              <a:latin typeface="ＭＳ Ｐゴシック"/>
            </a:rPr>
            <a:t>平成２７年度に策定した「まち・ひと・しごと総合戦略」による人口ビジョンでは生産年齢人口の減少が予見され、消費衰退による景気低迷の影響で町税は減少傾向にあるが、徴収機能の強化を図り、歳入の確保をすることで財政運営の健全化に資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2419</xdr:rowOff>
    </xdr:from>
    <xdr:to>
      <xdr:col>7</xdr:col>
      <xdr:colOff>152400</xdr:colOff>
      <xdr:row>42</xdr:row>
      <xdr:rowOff>13909</xdr:rowOff>
    </xdr:to>
    <xdr:cxnSp macro="">
      <xdr:nvCxnSpPr>
        <xdr:cNvPr id="69" name="直線コネクタ 68"/>
        <xdr:cNvCxnSpPr/>
      </xdr:nvCxnSpPr>
      <xdr:spPr>
        <a:xfrm flipV="1">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13909</xdr:rowOff>
    </xdr:to>
    <xdr:cxnSp macro="">
      <xdr:nvCxnSpPr>
        <xdr:cNvPr id="72" name="直線コネクタ 71"/>
        <xdr:cNvCxnSpPr/>
      </xdr:nvCxnSpPr>
      <xdr:spPr>
        <a:xfrm>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2419</xdr:rowOff>
    </xdr:to>
    <xdr:cxnSp macro="">
      <xdr:nvCxnSpPr>
        <xdr:cNvPr id="75" name="直線コネクタ 74"/>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150888</xdr:rowOff>
    </xdr:from>
    <xdr:to>
      <xdr:col>3</xdr:col>
      <xdr:colOff>279400</xdr:colOff>
      <xdr:row>42</xdr:row>
      <xdr:rowOff>2419</xdr:rowOff>
    </xdr:to>
    <xdr:cxnSp macro="">
      <xdr:nvCxnSpPr>
        <xdr:cNvPr id="78" name="直線コネクタ 77"/>
        <xdr:cNvCxnSpPr/>
      </xdr:nvCxnSpPr>
      <xdr:spPr>
        <a:xfrm>
          <a:off x="1447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8" name="円/楕円 87"/>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9"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90" name="円/楕円 89"/>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1" name="テキスト ボックス 90"/>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6" name="円/楕円 95"/>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40415</xdr:rowOff>
    </xdr:from>
    <xdr:ext cx="762000" cy="259045"/>
    <xdr:sp macro="" textlink="">
      <xdr:nvSpPr>
        <xdr:cNvPr id="97" name="テキスト ボックス 96"/>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歳計剰余金を見込み、臨時財政対策債の借入をしなかったため経常収支比率が増加したが、過去には公的資金補償金繰上免除制度を活用して高利な公債費の削減や定員管理計画による行政のスリム化に努めてきており改善傾向に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66</xdr:row>
      <xdr:rowOff>22225</xdr:rowOff>
    </xdr:to>
    <xdr:cxnSp macro="">
      <xdr:nvCxnSpPr>
        <xdr:cNvPr id="132" name="直線コネクタ 131"/>
        <xdr:cNvCxnSpPr/>
      </xdr:nvCxnSpPr>
      <xdr:spPr>
        <a:xfrm>
          <a:off x="4114800" y="1108456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91652</xdr:rowOff>
    </xdr:from>
    <xdr:to>
      <xdr:col>6</xdr:col>
      <xdr:colOff>0</xdr:colOff>
      <xdr:row>64</xdr:row>
      <xdr:rowOff>111760</xdr:rowOff>
    </xdr:to>
    <xdr:cxnSp macro="">
      <xdr:nvCxnSpPr>
        <xdr:cNvPr id="135" name="直線コネクタ 134"/>
        <xdr:cNvCxnSpPr/>
      </xdr:nvCxnSpPr>
      <xdr:spPr>
        <a:xfrm>
          <a:off x="3225800" y="110644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91652</xdr:rowOff>
    </xdr:from>
    <xdr:to>
      <xdr:col>4</xdr:col>
      <xdr:colOff>482600</xdr:colOff>
      <xdr:row>65</xdr:row>
      <xdr:rowOff>153458</xdr:rowOff>
    </xdr:to>
    <xdr:cxnSp macro="">
      <xdr:nvCxnSpPr>
        <xdr:cNvPr id="138" name="直線コネクタ 137"/>
        <xdr:cNvCxnSpPr/>
      </xdr:nvCxnSpPr>
      <xdr:spPr>
        <a:xfrm flipV="1">
          <a:off x="2336800" y="1106445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153458</xdr:rowOff>
    </xdr:to>
    <xdr:cxnSp macro="">
      <xdr:nvCxnSpPr>
        <xdr:cNvPr id="141" name="直線コネクタ 140"/>
        <xdr:cNvCxnSpPr/>
      </xdr:nvCxnSpPr>
      <xdr:spPr>
        <a:xfrm>
          <a:off x="1447800" y="111167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142875</xdr:rowOff>
    </xdr:from>
    <xdr:to>
      <xdr:col>7</xdr:col>
      <xdr:colOff>203200</xdr:colOff>
      <xdr:row>66</xdr:row>
      <xdr:rowOff>73025</xdr:rowOff>
    </xdr:to>
    <xdr:sp macro="" textlink="">
      <xdr:nvSpPr>
        <xdr:cNvPr id="151" name="円/楕円 150"/>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38752</xdr:rowOff>
    </xdr:from>
    <xdr:ext cx="762000" cy="259045"/>
    <xdr:sp macro="" textlink="">
      <xdr:nvSpPr>
        <xdr:cNvPr id="152" name="財政構造の弾力性該当値テキスト"/>
        <xdr:cNvSpPr txBox="1"/>
      </xdr:nvSpPr>
      <xdr:spPr>
        <a:xfrm>
          <a:off x="5041900" y="111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3" name="円/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1287</xdr:rowOff>
    </xdr:from>
    <xdr:ext cx="736600" cy="259045"/>
    <xdr:sp macro="" textlink="">
      <xdr:nvSpPr>
        <xdr:cNvPr id="154" name="テキスト ボックス 153"/>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5" name="円/楕円 154"/>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127229</xdr:rowOff>
    </xdr:from>
    <xdr:ext cx="762000" cy="259045"/>
    <xdr:sp macro="" textlink="">
      <xdr:nvSpPr>
        <xdr:cNvPr id="156" name="テキスト ボックス 155"/>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102658</xdr:rowOff>
    </xdr:from>
    <xdr:to>
      <xdr:col>3</xdr:col>
      <xdr:colOff>330200</xdr:colOff>
      <xdr:row>66</xdr:row>
      <xdr:rowOff>32808</xdr:rowOff>
    </xdr:to>
    <xdr:sp macro="" textlink="">
      <xdr:nvSpPr>
        <xdr:cNvPr id="157" name="円/楕円 156"/>
        <xdr:cNvSpPr/>
      </xdr:nvSpPr>
      <xdr:spPr>
        <a:xfrm>
          <a:off x="2286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17585</xdr:rowOff>
    </xdr:from>
    <xdr:ext cx="762000" cy="259045"/>
    <xdr:sp macro="" textlink="">
      <xdr:nvSpPr>
        <xdr:cNvPr id="158" name="テキスト ボックス 157"/>
        <xdr:cNvSpPr txBox="1"/>
      </xdr:nvSpPr>
      <xdr:spPr>
        <a:xfrm>
          <a:off x="1955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9" name="円/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[198,263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の処理及び消防業務（長生郡市広域市町村圏組合）を一部事務組合で実施しているため、類似団体と比較して人件費等が抑えられている。但し、一部事務組合に拠出する負担金を加算した場合は人口一人当たりの金額は増加することになるため、事務事業の見直し及び効率化、定員管理の適正化に務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128453</xdr:rowOff>
    </xdr:from>
    <xdr:to>
      <xdr:col>7</xdr:col>
      <xdr:colOff>152400</xdr:colOff>
      <xdr:row>82</xdr:row>
      <xdr:rowOff>140441</xdr:rowOff>
    </xdr:to>
    <xdr:cxnSp macro="">
      <xdr:nvCxnSpPr>
        <xdr:cNvPr id="194" name="直線コネクタ 193"/>
        <xdr:cNvCxnSpPr/>
      </xdr:nvCxnSpPr>
      <xdr:spPr>
        <a:xfrm>
          <a:off x="4114800" y="14187353"/>
          <a:ext cx="8382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96851</xdr:rowOff>
    </xdr:from>
    <xdr:to>
      <xdr:col>6</xdr:col>
      <xdr:colOff>0</xdr:colOff>
      <xdr:row>82</xdr:row>
      <xdr:rowOff>128453</xdr:rowOff>
    </xdr:to>
    <xdr:cxnSp macro="">
      <xdr:nvCxnSpPr>
        <xdr:cNvPr id="197" name="直線コネクタ 196"/>
        <xdr:cNvCxnSpPr/>
      </xdr:nvCxnSpPr>
      <xdr:spPr>
        <a:xfrm>
          <a:off x="3225800" y="14155751"/>
          <a:ext cx="8890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84316</xdr:rowOff>
    </xdr:from>
    <xdr:to>
      <xdr:col>4</xdr:col>
      <xdr:colOff>482600</xdr:colOff>
      <xdr:row>82</xdr:row>
      <xdr:rowOff>96851</xdr:rowOff>
    </xdr:to>
    <xdr:cxnSp macro="">
      <xdr:nvCxnSpPr>
        <xdr:cNvPr id="200" name="直線コネクタ 199"/>
        <xdr:cNvCxnSpPr/>
      </xdr:nvCxnSpPr>
      <xdr:spPr>
        <a:xfrm>
          <a:off x="2336800" y="14143216"/>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67095</xdr:rowOff>
    </xdr:from>
    <xdr:to>
      <xdr:col>3</xdr:col>
      <xdr:colOff>279400</xdr:colOff>
      <xdr:row>82</xdr:row>
      <xdr:rowOff>84316</xdr:rowOff>
    </xdr:to>
    <xdr:cxnSp macro="">
      <xdr:nvCxnSpPr>
        <xdr:cNvPr id="203" name="直線コネクタ 202"/>
        <xdr:cNvCxnSpPr/>
      </xdr:nvCxnSpPr>
      <xdr:spPr>
        <a:xfrm>
          <a:off x="1447800" y="14125995"/>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89641</xdr:rowOff>
    </xdr:from>
    <xdr:to>
      <xdr:col>7</xdr:col>
      <xdr:colOff>203200</xdr:colOff>
      <xdr:row>83</xdr:row>
      <xdr:rowOff>19791</xdr:rowOff>
    </xdr:to>
    <xdr:sp macro="" textlink="">
      <xdr:nvSpPr>
        <xdr:cNvPr id="213" name="円/楕円 212"/>
        <xdr:cNvSpPr/>
      </xdr:nvSpPr>
      <xdr:spPr>
        <a:xfrm>
          <a:off x="4902200" y="141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106168</xdr:rowOff>
    </xdr:from>
    <xdr:ext cx="762000" cy="259045"/>
    <xdr:sp macro="" textlink="">
      <xdr:nvSpPr>
        <xdr:cNvPr id="214" name="人件費・物件費等の状況該当値テキスト"/>
        <xdr:cNvSpPr txBox="1"/>
      </xdr:nvSpPr>
      <xdr:spPr>
        <a:xfrm>
          <a:off x="5041900" y="1399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198,263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77653</xdr:rowOff>
    </xdr:from>
    <xdr:to>
      <xdr:col>6</xdr:col>
      <xdr:colOff>50800</xdr:colOff>
      <xdr:row>83</xdr:row>
      <xdr:rowOff>7803</xdr:rowOff>
    </xdr:to>
    <xdr:sp macro="" textlink="">
      <xdr:nvSpPr>
        <xdr:cNvPr id="215" name="円/楕円 214"/>
        <xdr:cNvSpPr/>
      </xdr:nvSpPr>
      <xdr:spPr>
        <a:xfrm>
          <a:off x="4064000" y="141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17980</xdr:rowOff>
    </xdr:from>
    <xdr:ext cx="736600" cy="259045"/>
    <xdr:sp macro="" textlink="">
      <xdr:nvSpPr>
        <xdr:cNvPr id="216" name="テキスト ボックス 215"/>
        <xdr:cNvSpPr txBox="1"/>
      </xdr:nvSpPr>
      <xdr:spPr>
        <a:xfrm>
          <a:off x="3733800" y="1390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46051</xdr:rowOff>
    </xdr:from>
    <xdr:to>
      <xdr:col>4</xdr:col>
      <xdr:colOff>533400</xdr:colOff>
      <xdr:row>82</xdr:row>
      <xdr:rowOff>147651</xdr:rowOff>
    </xdr:to>
    <xdr:sp macro="" textlink="">
      <xdr:nvSpPr>
        <xdr:cNvPr id="217" name="円/楕円 216"/>
        <xdr:cNvSpPr/>
      </xdr:nvSpPr>
      <xdr:spPr>
        <a:xfrm>
          <a:off x="3175000" y="141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157828</xdr:rowOff>
    </xdr:from>
    <xdr:ext cx="762000" cy="259045"/>
    <xdr:sp macro="" textlink="">
      <xdr:nvSpPr>
        <xdr:cNvPr id="218" name="テキスト ボックス 217"/>
        <xdr:cNvSpPr txBox="1"/>
      </xdr:nvSpPr>
      <xdr:spPr>
        <a:xfrm>
          <a:off x="2844800" y="138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33516</xdr:rowOff>
    </xdr:from>
    <xdr:to>
      <xdr:col>3</xdr:col>
      <xdr:colOff>330200</xdr:colOff>
      <xdr:row>82</xdr:row>
      <xdr:rowOff>135116</xdr:rowOff>
    </xdr:to>
    <xdr:sp macro="" textlink="">
      <xdr:nvSpPr>
        <xdr:cNvPr id="219" name="円/楕円 218"/>
        <xdr:cNvSpPr/>
      </xdr:nvSpPr>
      <xdr:spPr>
        <a:xfrm>
          <a:off x="2286000" y="140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145293</xdr:rowOff>
    </xdr:from>
    <xdr:ext cx="762000" cy="259045"/>
    <xdr:sp macro="" textlink="">
      <xdr:nvSpPr>
        <xdr:cNvPr id="220" name="テキスト ボックス 219"/>
        <xdr:cNvSpPr txBox="1"/>
      </xdr:nvSpPr>
      <xdr:spPr>
        <a:xfrm>
          <a:off x="1955800" y="1386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16295</xdr:rowOff>
    </xdr:from>
    <xdr:to>
      <xdr:col>2</xdr:col>
      <xdr:colOff>127000</xdr:colOff>
      <xdr:row>82</xdr:row>
      <xdr:rowOff>117895</xdr:rowOff>
    </xdr:to>
    <xdr:sp macro="" textlink="">
      <xdr:nvSpPr>
        <xdr:cNvPr id="221" name="円/楕円 220"/>
        <xdr:cNvSpPr/>
      </xdr:nvSpPr>
      <xdr:spPr>
        <a:xfrm>
          <a:off x="1397000" y="14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128072</xdr:rowOff>
    </xdr:from>
    <xdr:ext cx="762000" cy="259045"/>
    <xdr:sp macro="" textlink="">
      <xdr:nvSpPr>
        <xdr:cNvPr id="222" name="テキスト ボックス 221"/>
        <xdr:cNvSpPr txBox="1"/>
      </xdr:nvSpPr>
      <xdr:spPr>
        <a:xfrm>
          <a:off x="1066800" y="1384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類似団体と比較して２．６％上回っている。国の指針に基づく人事評価規程の策定を推進し、体系の転換を図ることで給与水準の適正化に務める。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74930</xdr:rowOff>
    </xdr:to>
    <xdr:cxnSp macro="">
      <xdr:nvCxnSpPr>
        <xdr:cNvPr id="253" name="直線コネクタ 252"/>
        <xdr:cNvCxnSpPr/>
      </xdr:nvCxnSpPr>
      <xdr:spPr>
        <a:xfrm flipV="1">
          <a:off x="17018000" y="1388110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47007</xdr:rowOff>
    </xdr:from>
    <xdr:ext cx="762000" cy="259045"/>
    <xdr:sp macro="" textlink="">
      <xdr:nvSpPr>
        <xdr:cNvPr id="254" name="給与水準   （国との比較）最小値テキスト"/>
        <xdr:cNvSpPr txBox="1"/>
      </xdr:nvSpPr>
      <xdr:spPr>
        <a:xfrm>
          <a:off x="17106900" y="149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74930</xdr:rowOff>
    </xdr:from>
    <xdr:to>
      <xdr:col>24</xdr:col>
      <xdr:colOff>647700</xdr:colOff>
      <xdr:row>87</xdr:row>
      <xdr:rowOff>74930</xdr:rowOff>
    </xdr:to>
    <xdr:cxnSp macro="">
      <xdr:nvCxnSpPr>
        <xdr:cNvPr id="255" name="直線コネクタ 254"/>
        <xdr:cNvCxnSpPr/>
      </xdr:nvCxnSpPr>
      <xdr:spPr>
        <a:xfrm>
          <a:off x="16929100" y="149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85</xdr:row>
      <xdr:rowOff>100693</xdr:rowOff>
    </xdr:to>
    <xdr:cxnSp macro="">
      <xdr:nvCxnSpPr>
        <xdr:cNvPr id="258" name="直線コネクタ 257"/>
        <xdr:cNvCxnSpPr/>
      </xdr:nvCxnSpPr>
      <xdr:spPr>
        <a:xfrm>
          <a:off x="16179800" y="1463257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58619</xdr:rowOff>
    </xdr:from>
    <xdr:ext cx="762000" cy="259045"/>
    <xdr:sp macro="" textlink="">
      <xdr:nvSpPr>
        <xdr:cNvPr id="259" name="給与水準   （国との比較）平均値テキスト"/>
        <xdr:cNvSpPr txBox="1"/>
      </xdr:nvSpPr>
      <xdr:spPr>
        <a:xfrm>
          <a:off x="17106900" y="1428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42092</xdr:rowOff>
    </xdr:from>
    <xdr:to>
      <xdr:col>24</xdr:col>
      <xdr:colOff>609600</xdr:colOff>
      <xdr:row>84</xdr:row>
      <xdr:rowOff>143692</xdr:rowOff>
    </xdr:to>
    <xdr:sp macro="" textlink="">
      <xdr:nvSpPr>
        <xdr:cNvPr id="260" name="フローチャート : 判断 259"/>
        <xdr:cNvSpPr/>
      </xdr:nvSpPr>
      <xdr:spPr>
        <a:xfrm>
          <a:off x="169672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59327</xdr:rowOff>
    </xdr:from>
    <xdr:to>
      <xdr:col>23</xdr:col>
      <xdr:colOff>406400</xdr:colOff>
      <xdr:row>85</xdr:row>
      <xdr:rowOff>148952</xdr:rowOff>
    </xdr:to>
    <xdr:cxnSp macro="">
      <xdr:nvCxnSpPr>
        <xdr:cNvPr id="261" name="直線コネクタ 260"/>
        <xdr:cNvCxnSpPr/>
      </xdr:nvCxnSpPr>
      <xdr:spPr>
        <a:xfrm flipV="1">
          <a:off x="15290800" y="14632577"/>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158387</xdr:rowOff>
    </xdr:from>
    <xdr:to>
      <xdr:col>23</xdr:col>
      <xdr:colOff>457200</xdr:colOff>
      <xdr:row>84</xdr:row>
      <xdr:rowOff>88537</xdr:rowOff>
    </xdr:to>
    <xdr:sp macro="" textlink="">
      <xdr:nvSpPr>
        <xdr:cNvPr id="262" name="フローチャート : 判断 261"/>
        <xdr:cNvSpPr/>
      </xdr:nvSpPr>
      <xdr:spPr>
        <a:xfrm>
          <a:off x="16129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98714</xdr:rowOff>
    </xdr:from>
    <xdr:ext cx="736600" cy="259045"/>
    <xdr:sp macro="" textlink="">
      <xdr:nvSpPr>
        <xdr:cNvPr id="263" name="テキスト ボックス 262"/>
        <xdr:cNvSpPr txBox="1"/>
      </xdr:nvSpPr>
      <xdr:spPr>
        <a:xfrm>
          <a:off x="15798800" y="1415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148952</xdr:rowOff>
    </xdr:from>
    <xdr:to>
      <xdr:col>22</xdr:col>
      <xdr:colOff>203200</xdr:colOff>
      <xdr:row>88</xdr:row>
      <xdr:rowOff>165463</xdr:rowOff>
    </xdr:to>
    <xdr:cxnSp macro="">
      <xdr:nvCxnSpPr>
        <xdr:cNvPr id="264" name="直線コネクタ 263"/>
        <xdr:cNvCxnSpPr/>
      </xdr:nvCxnSpPr>
      <xdr:spPr>
        <a:xfrm flipV="1">
          <a:off x="14401800" y="14722202"/>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144599</xdr:rowOff>
    </xdr:from>
    <xdr:to>
      <xdr:col>22</xdr:col>
      <xdr:colOff>254000</xdr:colOff>
      <xdr:row>84</xdr:row>
      <xdr:rowOff>74749</xdr:rowOff>
    </xdr:to>
    <xdr:sp macro="" textlink="">
      <xdr:nvSpPr>
        <xdr:cNvPr id="265" name="フローチャート : 判断 264"/>
        <xdr:cNvSpPr/>
      </xdr:nvSpPr>
      <xdr:spPr>
        <a:xfrm>
          <a:off x="15240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84926</xdr:rowOff>
    </xdr:from>
    <xdr:ext cx="762000" cy="259045"/>
    <xdr:sp macro="" textlink="">
      <xdr:nvSpPr>
        <xdr:cNvPr id="266" name="テキスト ボックス 265"/>
        <xdr:cNvSpPr txBox="1"/>
      </xdr:nvSpPr>
      <xdr:spPr>
        <a:xfrm>
          <a:off x="14909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165463</xdr:rowOff>
    </xdr:to>
    <xdr:cxnSp macro="">
      <xdr:nvCxnSpPr>
        <xdr:cNvPr id="267" name="直線コネクタ 266"/>
        <xdr:cNvCxnSpPr/>
      </xdr:nvCxnSpPr>
      <xdr:spPr>
        <a:xfrm>
          <a:off x="13512800" y="1518412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8" name="フローチャート :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126637</xdr:rowOff>
    </xdr:from>
    <xdr:to>
      <xdr:col>19</xdr:col>
      <xdr:colOff>533400</xdr:colOff>
      <xdr:row>87</xdr:row>
      <xdr:rowOff>56787</xdr:rowOff>
    </xdr:to>
    <xdr:sp macro="" textlink="">
      <xdr:nvSpPr>
        <xdr:cNvPr id="270" name="フローチャート : 判断 269"/>
        <xdr:cNvSpPr/>
      </xdr:nvSpPr>
      <xdr:spPr>
        <a:xfrm>
          <a:off x="13462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66964</xdr:rowOff>
    </xdr:from>
    <xdr:ext cx="762000" cy="259045"/>
    <xdr:sp macro="" textlink="">
      <xdr:nvSpPr>
        <xdr:cNvPr id="271" name="テキスト ボックス 270"/>
        <xdr:cNvSpPr txBox="1"/>
      </xdr:nvSpPr>
      <xdr:spPr>
        <a:xfrm>
          <a:off x="13131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7" name="円/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8527</xdr:rowOff>
    </xdr:from>
    <xdr:to>
      <xdr:col>23</xdr:col>
      <xdr:colOff>457200</xdr:colOff>
      <xdr:row>85</xdr:row>
      <xdr:rowOff>110127</xdr:rowOff>
    </xdr:to>
    <xdr:sp macro="" textlink="">
      <xdr:nvSpPr>
        <xdr:cNvPr id="279" name="円/楕円 278"/>
        <xdr:cNvSpPr/>
      </xdr:nvSpPr>
      <xdr:spPr>
        <a:xfrm>
          <a:off x="16129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94904</xdr:rowOff>
    </xdr:from>
    <xdr:ext cx="736600" cy="259045"/>
    <xdr:sp macro="" textlink="">
      <xdr:nvSpPr>
        <xdr:cNvPr id="280" name="テキスト ボックス 279"/>
        <xdr:cNvSpPr txBox="1"/>
      </xdr:nvSpPr>
      <xdr:spPr>
        <a:xfrm>
          <a:off x="15798800" y="1466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98152</xdr:rowOff>
    </xdr:from>
    <xdr:to>
      <xdr:col>22</xdr:col>
      <xdr:colOff>254000</xdr:colOff>
      <xdr:row>86</xdr:row>
      <xdr:rowOff>28302</xdr:rowOff>
    </xdr:to>
    <xdr:sp macro="" textlink="">
      <xdr:nvSpPr>
        <xdr:cNvPr id="281" name="円/楕円 280"/>
        <xdr:cNvSpPr/>
      </xdr:nvSpPr>
      <xdr:spPr>
        <a:xfrm>
          <a:off x="15240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13079</xdr:rowOff>
    </xdr:from>
    <xdr:ext cx="762000" cy="259045"/>
    <xdr:sp macro="" textlink="">
      <xdr:nvSpPr>
        <xdr:cNvPr id="282" name="テキスト ボックス 281"/>
        <xdr:cNvSpPr txBox="1"/>
      </xdr:nvSpPr>
      <xdr:spPr>
        <a:xfrm>
          <a:off x="14909800" y="1475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114663</xdr:rowOff>
    </xdr:from>
    <xdr:to>
      <xdr:col>21</xdr:col>
      <xdr:colOff>50800</xdr:colOff>
      <xdr:row>89</xdr:row>
      <xdr:rowOff>44813</xdr:rowOff>
    </xdr:to>
    <xdr:sp macro="" textlink="">
      <xdr:nvSpPr>
        <xdr:cNvPr id="283" name="円/楕円 282"/>
        <xdr:cNvSpPr/>
      </xdr:nvSpPr>
      <xdr:spPr>
        <a:xfrm>
          <a:off x="14351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29590</xdr:rowOff>
    </xdr:from>
    <xdr:ext cx="762000" cy="259045"/>
    <xdr:sp macro="" textlink="">
      <xdr:nvSpPr>
        <xdr:cNvPr id="284" name="テキスト ボックス 283"/>
        <xdr:cNvSpPr txBox="1"/>
      </xdr:nvSpPr>
      <xdr:spPr>
        <a:xfrm>
          <a:off x="14020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5" name="円/楕円 284"/>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6" name="テキスト ボックス 285"/>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機構改革による組織の合理化を行い、第５次行政改革大綱に基づいた定員管理計画による職員採用の適正化、指定管理者による民間委託を継続することで、職員数の抑制を行ない、適正な定員管理に努める。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6" name="直線コネクタ 315"/>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7"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8" name="直線コネクタ 317"/>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9"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20" name="直線コネクタ 319"/>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21124</xdr:rowOff>
    </xdr:from>
    <xdr:to>
      <xdr:col>24</xdr:col>
      <xdr:colOff>558800</xdr:colOff>
      <xdr:row>62</xdr:row>
      <xdr:rowOff>26755</xdr:rowOff>
    </xdr:to>
    <xdr:cxnSp macro="">
      <xdr:nvCxnSpPr>
        <xdr:cNvPr id="321" name="直線コネクタ 320"/>
        <xdr:cNvCxnSpPr/>
      </xdr:nvCxnSpPr>
      <xdr:spPr>
        <a:xfrm>
          <a:off x="16179800" y="10651024"/>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2"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3" name="フローチャート : 判断 322"/>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132249</xdr:rowOff>
    </xdr:from>
    <xdr:to>
      <xdr:col>23</xdr:col>
      <xdr:colOff>406400</xdr:colOff>
      <xdr:row>62</xdr:row>
      <xdr:rowOff>21124</xdr:rowOff>
    </xdr:to>
    <xdr:cxnSp macro="">
      <xdr:nvCxnSpPr>
        <xdr:cNvPr id="324" name="直線コネクタ 323"/>
        <xdr:cNvCxnSpPr/>
      </xdr:nvCxnSpPr>
      <xdr:spPr>
        <a:xfrm>
          <a:off x="15290800" y="1059069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5" name="フローチャート : 判断 324"/>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6" name="テキスト ボックス 325"/>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117771</xdr:rowOff>
    </xdr:from>
    <xdr:to>
      <xdr:col>22</xdr:col>
      <xdr:colOff>203200</xdr:colOff>
      <xdr:row>61</xdr:row>
      <xdr:rowOff>132249</xdr:rowOff>
    </xdr:to>
    <xdr:cxnSp macro="">
      <xdr:nvCxnSpPr>
        <xdr:cNvPr id="327" name="直線コネクタ 326"/>
        <xdr:cNvCxnSpPr/>
      </xdr:nvCxnSpPr>
      <xdr:spPr>
        <a:xfrm>
          <a:off x="14401800" y="105762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8" name="フローチャート : 判断 327"/>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9" name="テキスト ボックス 328"/>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117771</xdr:rowOff>
    </xdr:from>
    <xdr:to>
      <xdr:col>21</xdr:col>
      <xdr:colOff>0</xdr:colOff>
      <xdr:row>61</xdr:row>
      <xdr:rowOff>129032</xdr:rowOff>
    </xdr:to>
    <xdr:cxnSp macro="">
      <xdr:nvCxnSpPr>
        <xdr:cNvPr id="330" name="直線コネクタ 329"/>
        <xdr:cNvCxnSpPr/>
      </xdr:nvCxnSpPr>
      <xdr:spPr>
        <a:xfrm flipV="1">
          <a:off x="13512800" y="10576221"/>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31" name="フローチャート : 判断 330"/>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2" name="テキスト ボックス 331"/>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3" name="フローチャート : 判断 332"/>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4" name="テキスト ボックス 333"/>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147405</xdr:rowOff>
    </xdr:from>
    <xdr:to>
      <xdr:col>24</xdr:col>
      <xdr:colOff>609600</xdr:colOff>
      <xdr:row>62</xdr:row>
      <xdr:rowOff>77555</xdr:rowOff>
    </xdr:to>
    <xdr:sp macro="" textlink="">
      <xdr:nvSpPr>
        <xdr:cNvPr id="340" name="円/楕円 339"/>
        <xdr:cNvSpPr/>
      </xdr:nvSpPr>
      <xdr:spPr>
        <a:xfrm>
          <a:off x="16967200" y="10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119482</xdr:rowOff>
    </xdr:from>
    <xdr:ext cx="762000" cy="259045"/>
    <xdr:sp macro="" textlink="">
      <xdr:nvSpPr>
        <xdr:cNvPr id="341" name="定員管理の状況該当値テキスト"/>
        <xdr:cNvSpPr txBox="1"/>
      </xdr:nvSpPr>
      <xdr:spPr>
        <a:xfrm>
          <a:off x="17106900" y="1057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141774</xdr:rowOff>
    </xdr:from>
    <xdr:to>
      <xdr:col>23</xdr:col>
      <xdr:colOff>457200</xdr:colOff>
      <xdr:row>62</xdr:row>
      <xdr:rowOff>71924</xdr:rowOff>
    </xdr:to>
    <xdr:sp macro="" textlink="">
      <xdr:nvSpPr>
        <xdr:cNvPr id="342" name="円/楕円 341"/>
        <xdr:cNvSpPr/>
      </xdr:nvSpPr>
      <xdr:spPr>
        <a:xfrm>
          <a:off x="16129000" y="106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56701</xdr:rowOff>
    </xdr:from>
    <xdr:ext cx="736600" cy="259045"/>
    <xdr:sp macro="" textlink="">
      <xdr:nvSpPr>
        <xdr:cNvPr id="343" name="テキスト ボックス 342"/>
        <xdr:cNvSpPr txBox="1"/>
      </xdr:nvSpPr>
      <xdr:spPr>
        <a:xfrm>
          <a:off x="15798800" y="1068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81449</xdr:rowOff>
    </xdr:from>
    <xdr:to>
      <xdr:col>22</xdr:col>
      <xdr:colOff>254000</xdr:colOff>
      <xdr:row>62</xdr:row>
      <xdr:rowOff>11599</xdr:rowOff>
    </xdr:to>
    <xdr:sp macro="" textlink="">
      <xdr:nvSpPr>
        <xdr:cNvPr id="344" name="円/楕円 343"/>
        <xdr:cNvSpPr/>
      </xdr:nvSpPr>
      <xdr:spPr>
        <a:xfrm>
          <a:off x="152400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167826</xdr:rowOff>
    </xdr:from>
    <xdr:ext cx="762000" cy="259045"/>
    <xdr:sp macro="" textlink="">
      <xdr:nvSpPr>
        <xdr:cNvPr id="345" name="テキスト ボックス 344"/>
        <xdr:cNvSpPr txBox="1"/>
      </xdr:nvSpPr>
      <xdr:spPr>
        <a:xfrm>
          <a:off x="14909800" y="1062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66971</xdr:rowOff>
    </xdr:from>
    <xdr:to>
      <xdr:col>21</xdr:col>
      <xdr:colOff>50800</xdr:colOff>
      <xdr:row>61</xdr:row>
      <xdr:rowOff>168571</xdr:rowOff>
    </xdr:to>
    <xdr:sp macro="" textlink="">
      <xdr:nvSpPr>
        <xdr:cNvPr id="346" name="円/楕円 345"/>
        <xdr:cNvSpPr/>
      </xdr:nvSpPr>
      <xdr:spPr>
        <a:xfrm>
          <a:off x="14351000" y="10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153348</xdr:rowOff>
    </xdr:from>
    <xdr:ext cx="762000" cy="259045"/>
    <xdr:sp macro="" textlink="">
      <xdr:nvSpPr>
        <xdr:cNvPr id="347" name="テキスト ボックス 346"/>
        <xdr:cNvSpPr txBox="1"/>
      </xdr:nvSpPr>
      <xdr:spPr>
        <a:xfrm>
          <a:off x="14020800" y="1061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78232</xdr:rowOff>
    </xdr:from>
    <xdr:to>
      <xdr:col>19</xdr:col>
      <xdr:colOff>533400</xdr:colOff>
      <xdr:row>62</xdr:row>
      <xdr:rowOff>8382</xdr:rowOff>
    </xdr:to>
    <xdr:sp macro="" textlink="">
      <xdr:nvSpPr>
        <xdr:cNvPr id="348" name="円/楕円 347"/>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164609</xdr:rowOff>
    </xdr:from>
    <xdr:ext cx="762000" cy="259045"/>
    <xdr:sp macro="" textlink="">
      <xdr:nvSpPr>
        <xdr:cNvPr id="349" name="テキスト ボックス 348"/>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柄町総合計画により、事務事業の選択及び投資的経費の平準化を行うことにより類似団体の平均を１．７％下回っている。緊急性、住民需要を見極め、起債に依存することのない財政運営の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6" name="直線コネクタ 375"/>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9"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80" name="直線コネクタ 379"/>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127000</xdr:rowOff>
    </xdr:to>
    <xdr:cxnSp macro="">
      <xdr:nvCxnSpPr>
        <xdr:cNvPr id="381" name="直線コネクタ 380"/>
        <xdr:cNvCxnSpPr/>
      </xdr:nvCxnSpPr>
      <xdr:spPr>
        <a:xfrm flipV="1">
          <a:off x="16179800" y="687882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3" name="フローチャート :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61722</xdr:rowOff>
    </xdr:to>
    <xdr:cxnSp macro="">
      <xdr:nvCxnSpPr>
        <xdr:cNvPr id="384" name="直線コネクタ 383"/>
        <xdr:cNvCxnSpPr/>
      </xdr:nvCxnSpPr>
      <xdr:spPr>
        <a:xfrm flipV="1">
          <a:off x="15290800" y="69850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6" name="テキスト ボックス 385"/>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129286</xdr:rowOff>
    </xdr:to>
    <xdr:cxnSp macro="">
      <xdr:nvCxnSpPr>
        <xdr:cNvPr id="387" name="直線コネクタ 386"/>
        <xdr:cNvCxnSpPr/>
      </xdr:nvCxnSpPr>
      <xdr:spPr>
        <a:xfrm flipV="1">
          <a:off x="14401800" y="709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8" name="フローチャート : 判断 387"/>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9" name="テキスト ボックス 38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54356</xdr:rowOff>
    </xdr:to>
    <xdr:cxnSp macro="">
      <xdr:nvCxnSpPr>
        <xdr:cNvPr id="390" name="直線コネクタ 389"/>
        <xdr:cNvCxnSpPr/>
      </xdr:nvCxnSpPr>
      <xdr:spPr>
        <a:xfrm flipV="1">
          <a:off x="13512800" y="71587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91" name="フローチャート : 判断 390"/>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2" name="テキスト ボックス 391"/>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3" name="フローチャート : 判断 392"/>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4" name="テキスト ボックス 393"/>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400" name="円/楕円 399"/>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401"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2" name="円/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4" name="円/楕円 403"/>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5" name="テキスト ボックス 404"/>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6" name="円/楕円 405"/>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7" name="テキスト ボックス 406"/>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8" name="円/楕円 407"/>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9" name="テキスト ボックス 408"/>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地方債の借入により、類似団体を上回っているが高利の地方債の繰上償還による地方債現在高の減少や、財政調整基金、公共施設の老朽化による建て替え、耐震化、予防保全的修繕による長寿命化等の費用に充てるため公共施設等整備基金積立を行ったことによる充当可能財源の増加で前年比２０．２％の減となった。将来世代への負担を軽減するため、長期的視点から事務事業の点検を行い、財政運営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6" name="直線コネクタ 435"/>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7"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8" name="直線コネクタ 437"/>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79756</xdr:rowOff>
    </xdr:from>
    <xdr:to>
      <xdr:col>24</xdr:col>
      <xdr:colOff>558800</xdr:colOff>
      <xdr:row>15</xdr:row>
      <xdr:rowOff>103276</xdr:rowOff>
    </xdr:to>
    <xdr:cxnSp macro="">
      <xdr:nvCxnSpPr>
        <xdr:cNvPr id="441" name="直線コネクタ 440"/>
        <xdr:cNvCxnSpPr/>
      </xdr:nvCxnSpPr>
      <xdr:spPr>
        <a:xfrm flipV="1">
          <a:off x="16179800" y="2480056"/>
          <a:ext cx="8382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3" name="フローチャート : 判断 442"/>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103276</xdr:rowOff>
    </xdr:from>
    <xdr:to>
      <xdr:col>23</xdr:col>
      <xdr:colOff>406400</xdr:colOff>
      <xdr:row>16</xdr:row>
      <xdr:rowOff>70815</xdr:rowOff>
    </xdr:to>
    <xdr:cxnSp macro="">
      <xdr:nvCxnSpPr>
        <xdr:cNvPr id="444" name="直線コネクタ 443"/>
        <xdr:cNvCxnSpPr/>
      </xdr:nvCxnSpPr>
      <xdr:spPr>
        <a:xfrm flipV="1">
          <a:off x="15290800" y="2675026"/>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5" name="フローチャート : 判断 444"/>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6" name="テキスト ボックス 445"/>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70815</xdr:rowOff>
    </xdr:from>
    <xdr:to>
      <xdr:col>22</xdr:col>
      <xdr:colOff>203200</xdr:colOff>
      <xdr:row>17</xdr:row>
      <xdr:rowOff>48971</xdr:rowOff>
    </xdr:to>
    <xdr:cxnSp macro="">
      <xdr:nvCxnSpPr>
        <xdr:cNvPr id="447" name="直線コネクタ 446"/>
        <xdr:cNvCxnSpPr/>
      </xdr:nvCxnSpPr>
      <xdr:spPr>
        <a:xfrm flipV="1">
          <a:off x="14401800" y="2814015"/>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8" name="フローチャート : 判断 447"/>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9" name="テキスト ボックス 448"/>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48971</xdr:rowOff>
    </xdr:from>
    <xdr:to>
      <xdr:col>21</xdr:col>
      <xdr:colOff>0</xdr:colOff>
      <xdr:row>18</xdr:row>
      <xdr:rowOff>83109</xdr:rowOff>
    </xdr:to>
    <xdr:cxnSp macro="">
      <xdr:nvCxnSpPr>
        <xdr:cNvPr id="450" name="直線コネクタ 449"/>
        <xdr:cNvCxnSpPr/>
      </xdr:nvCxnSpPr>
      <xdr:spPr>
        <a:xfrm flipV="1">
          <a:off x="13512800" y="2963621"/>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51" name="フローチャート : 判断 450"/>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2" name="テキスト ボックス 451"/>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3" name="フローチャート : 判断 452"/>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4" name="テキスト ボックス 453"/>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28956</xdr:rowOff>
    </xdr:from>
    <xdr:to>
      <xdr:col>24</xdr:col>
      <xdr:colOff>609600</xdr:colOff>
      <xdr:row>14</xdr:row>
      <xdr:rowOff>130556</xdr:rowOff>
    </xdr:to>
    <xdr:sp macro="" textlink="">
      <xdr:nvSpPr>
        <xdr:cNvPr id="460" name="円/楕円 459"/>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77233</xdr:rowOff>
    </xdr:from>
    <xdr:ext cx="762000" cy="259045"/>
    <xdr:sp macro="" textlink="">
      <xdr:nvSpPr>
        <xdr:cNvPr id="461" name="将来負担の状況該当値テキスト"/>
        <xdr:cNvSpPr txBox="1"/>
      </xdr:nvSpPr>
      <xdr:spPr>
        <a:xfrm>
          <a:off x="17106900" y="247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52476</xdr:rowOff>
    </xdr:from>
    <xdr:to>
      <xdr:col>23</xdr:col>
      <xdr:colOff>457200</xdr:colOff>
      <xdr:row>15</xdr:row>
      <xdr:rowOff>154076</xdr:rowOff>
    </xdr:to>
    <xdr:sp macro="" textlink="">
      <xdr:nvSpPr>
        <xdr:cNvPr id="462" name="円/楕円 461"/>
        <xdr:cNvSpPr/>
      </xdr:nvSpPr>
      <xdr:spPr>
        <a:xfrm>
          <a:off x="161290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138853</xdr:rowOff>
    </xdr:from>
    <xdr:ext cx="736600" cy="259045"/>
    <xdr:sp macro="" textlink="">
      <xdr:nvSpPr>
        <xdr:cNvPr id="463" name="テキスト ボックス 462"/>
        <xdr:cNvSpPr txBox="1"/>
      </xdr:nvSpPr>
      <xdr:spPr>
        <a:xfrm>
          <a:off x="15798800" y="271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20015</xdr:rowOff>
    </xdr:from>
    <xdr:to>
      <xdr:col>22</xdr:col>
      <xdr:colOff>254000</xdr:colOff>
      <xdr:row>16</xdr:row>
      <xdr:rowOff>121615</xdr:rowOff>
    </xdr:to>
    <xdr:sp macro="" textlink="">
      <xdr:nvSpPr>
        <xdr:cNvPr id="464" name="円/楕円 463"/>
        <xdr:cNvSpPr/>
      </xdr:nvSpPr>
      <xdr:spPr>
        <a:xfrm>
          <a:off x="15240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106392</xdr:rowOff>
    </xdr:from>
    <xdr:ext cx="762000" cy="259045"/>
    <xdr:sp macro="" textlink="">
      <xdr:nvSpPr>
        <xdr:cNvPr id="465" name="テキスト ボックス 464"/>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169621</xdr:rowOff>
    </xdr:from>
    <xdr:to>
      <xdr:col>21</xdr:col>
      <xdr:colOff>50800</xdr:colOff>
      <xdr:row>17</xdr:row>
      <xdr:rowOff>99771</xdr:rowOff>
    </xdr:to>
    <xdr:sp macro="" textlink="">
      <xdr:nvSpPr>
        <xdr:cNvPr id="466" name="円/楕円 465"/>
        <xdr:cNvSpPr/>
      </xdr:nvSpPr>
      <xdr:spPr>
        <a:xfrm>
          <a:off x="14351000" y="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84548</xdr:rowOff>
    </xdr:from>
    <xdr:ext cx="762000" cy="259045"/>
    <xdr:sp macro="" textlink="">
      <xdr:nvSpPr>
        <xdr:cNvPr id="467" name="テキスト ボックス 466"/>
        <xdr:cNvSpPr txBox="1"/>
      </xdr:nvSpPr>
      <xdr:spPr>
        <a:xfrm>
          <a:off x="140208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32309</xdr:rowOff>
    </xdr:from>
    <xdr:to>
      <xdr:col>19</xdr:col>
      <xdr:colOff>533400</xdr:colOff>
      <xdr:row>18</xdr:row>
      <xdr:rowOff>133909</xdr:rowOff>
    </xdr:to>
    <xdr:sp macro="" textlink="">
      <xdr:nvSpPr>
        <xdr:cNvPr id="468" name="円/楕円 467"/>
        <xdr:cNvSpPr/>
      </xdr:nvSpPr>
      <xdr:spPr>
        <a:xfrm>
          <a:off x="13462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118686</xdr:rowOff>
    </xdr:from>
    <xdr:ext cx="762000" cy="259045"/>
    <xdr:sp macro="" textlink="">
      <xdr:nvSpPr>
        <xdr:cNvPr id="469" name="テキスト ボックス 468"/>
        <xdr:cNvSpPr txBox="1"/>
      </xdr:nvSpPr>
      <xdr:spPr>
        <a:xfrm>
          <a:off x="13131800" y="32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８．９％上回っており、高水準にある。今後も人口が減少していくことが見込まれるため、事務効率の改善を行うこと、また引き続き指定管理者による民間委託や臨時職員の活用により、人件費を抑え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40</xdr:row>
      <xdr:rowOff>96520</xdr:rowOff>
    </xdr:to>
    <xdr:cxnSp macro="">
      <xdr:nvCxnSpPr>
        <xdr:cNvPr id="66" name="直線コネクタ 65"/>
        <xdr:cNvCxnSpPr/>
      </xdr:nvCxnSpPr>
      <xdr:spPr>
        <a:xfrm>
          <a:off x="3987800" y="6741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54610</xdr:rowOff>
    </xdr:to>
    <xdr:cxnSp macro="">
      <xdr:nvCxnSpPr>
        <xdr:cNvPr id="69" name="直線コネクタ 68"/>
        <xdr:cNvCxnSpPr/>
      </xdr:nvCxnSpPr>
      <xdr:spPr>
        <a:xfrm>
          <a:off x="3098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41</xdr:row>
      <xdr:rowOff>24130</xdr:rowOff>
    </xdr:to>
    <xdr:cxnSp macro="">
      <xdr:nvCxnSpPr>
        <xdr:cNvPr id="72" name="直線コネクタ 71"/>
        <xdr:cNvCxnSpPr/>
      </xdr:nvCxnSpPr>
      <xdr:spPr>
        <a:xfrm flipV="1">
          <a:off x="2209800" y="67335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142240</xdr:rowOff>
    </xdr:from>
    <xdr:to>
      <xdr:col>3</xdr:col>
      <xdr:colOff>142875</xdr:colOff>
      <xdr:row>41</xdr:row>
      <xdr:rowOff>24130</xdr:rowOff>
    </xdr:to>
    <xdr:cxnSp macro="">
      <xdr:nvCxnSpPr>
        <xdr:cNvPr id="75" name="直線コネクタ 74"/>
        <xdr:cNvCxnSpPr/>
      </xdr:nvCxnSpPr>
      <xdr:spPr>
        <a:xfrm>
          <a:off x="1320800" y="7000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45720</xdr:rowOff>
    </xdr:from>
    <xdr:to>
      <xdr:col>7</xdr:col>
      <xdr:colOff>66675</xdr:colOff>
      <xdr:row>40</xdr:row>
      <xdr:rowOff>147320</xdr:rowOff>
    </xdr:to>
    <xdr:sp macro="" textlink="">
      <xdr:nvSpPr>
        <xdr:cNvPr id="85" name="円/楕円 84"/>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125747</xdr:rowOff>
    </xdr:from>
    <xdr:ext cx="762000" cy="259045"/>
    <xdr:sp macro="" textlink="">
      <xdr:nvSpPr>
        <xdr:cNvPr id="86" name="人件費該当値テキスト"/>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7" name="円/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9" name="円/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144780</xdr:rowOff>
    </xdr:from>
    <xdr:to>
      <xdr:col>3</xdr:col>
      <xdr:colOff>193675</xdr:colOff>
      <xdr:row>41</xdr:row>
      <xdr:rowOff>74930</xdr:rowOff>
    </xdr:to>
    <xdr:sp macro="" textlink="">
      <xdr:nvSpPr>
        <xdr:cNvPr id="91" name="円/楕円 90"/>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59707</xdr:rowOff>
    </xdr:from>
    <xdr:ext cx="762000" cy="259045"/>
    <xdr:sp macro="" textlink="">
      <xdr:nvSpPr>
        <xdr:cNvPr id="92" name="テキスト ボックス 91"/>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91440</xdr:rowOff>
    </xdr:from>
    <xdr:to>
      <xdr:col>1</xdr:col>
      <xdr:colOff>676275</xdr:colOff>
      <xdr:row>41</xdr:row>
      <xdr:rowOff>21590</xdr:rowOff>
    </xdr:to>
    <xdr:sp macro="" textlink="">
      <xdr:nvSpPr>
        <xdr:cNvPr id="93" name="円/楕円 92"/>
        <xdr:cNvSpPr/>
      </xdr:nvSpPr>
      <xdr:spPr>
        <a:xfrm>
          <a:off x="1270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6367</xdr:rowOff>
    </xdr:from>
    <xdr:ext cx="762000" cy="259045"/>
    <xdr:sp macro="" textlink="">
      <xdr:nvSpPr>
        <xdr:cNvPr id="94" name="テキスト ボックス 93"/>
        <xdr:cNvSpPr txBox="1"/>
      </xdr:nvSpPr>
      <xdr:spPr>
        <a:xfrm>
          <a:off x="939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籍調査事業費の増加、アウトソーシングにより人件費から物件費に費目がシフトしているため経常収支比率が上昇して類似団体との比較では１．５％上回っている。機構改革による事務効率の改善、予算要求額の精査により物件費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46990</xdr:rowOff>
    </xdr:to>
    <xdr:cxnSp macro="">
      <xdr:nvCxnSpPr>
        <xdr:cNvPr id="127" name="直線コネクタ 126"/>
        <xdr:cNvCxnSpPr/>
      </xdr:nvCxnSpPr>
      <xdr:spPr>
        <a:xfrm>
          <a:off x="15671800" y="291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17</xdr:row>
      <xdr:rowOff>1270</xdr:rowOff>
    </xdr:to>
    <xdr:cxnSp macro="">
      <xdr:nvCxnSpPr>
        <xdr:cNvPr id="130" name="直線コネクタ 129"/>
        <xdr:cNvCxnSpPr/>
      </xdr:nvCxnSpPr>
      <xdr:spPr>
        <a:xfrm>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111760</xdr:rowOff>
    </xdr:to>
    <xdr:cxnSp macro="">
      <xdr:nvCxnSpPr>
        <xdr:cNvPr id="133" name="直線コネクタ 132"/>
        <xdr:cNvCxnSpPr/>
      </xdr:nvCxnSpPr>
      <xdr:spPr>
        <a:xfrm>
          <a:off x="13893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104140</xdr:rowOff>
    </xdr:to>
    <xdr:cxnSp macro="">
      <xdr:nvCxnSpPr>
        <xdr:cNvPr id="136" name="直線コネクタ 135"/>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6" name="円/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8" name="円/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50" name="円/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51" name="テキスト ボックス 150"/>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5" name="テキスト ボックス 154"/>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０．５％下回っている。平成２７年度は引き続き消費税の引き上げによる影響を緩和するための簡易な給付措置である臨時福祉給付金、子育て世帯への影響の緩和から子育て世帯臨時福祉給付金が支給された、社会福祉費に係る給付費は増加傾向にあり、健康で自立した生活ができるよう生活機能の改善を推進し給付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8" name="直線コネクタ 187"/>
        <xdr:cNvCxnSpPr/>
      </xdr:nvCxnSpPr>
      <xdr:spPr>
        <a:xfrm>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1" name="直線コネクタ 190"/>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50800</xdr:rowOff>
    </xdr:to>
    <xdr:cxnSp macro="">
      <xdr:nvCxnSpPr>
        <xdr:cNvPr id="194" name="直線コネクタ 193"/>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31750</xdr:rowOff>
    </xdr:to>
    <xdr:cxnSp macro="">
      <xdr:nvCxnSpPr>
        <xdr:cNvPr id="197" name="直線コネクタ 196"/>
        <xdr:cNvCxnSpPr/>
      </xdr:nvCxnSpPr>
      <xdr:spPr>
        <a:xfrm>
          <a:off x="1320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7" name="円/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9" name="円/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1" name="円/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5" name="円/楕円 214"/>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6" name="テキスト ボックス 215"/>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０．４％下回っているが、繰出金では増要因として国民健康保険の低所得者の保険料軽減分を公費で助成する基盤安定負担金の増、後期高齢者医療による給付費の増加傾向にあり、保健事業の推進により負担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134620</xdr:rowOff>
    </xdr:to>
    <xdr:cxnSp macro="">
      <xdr:nvCxnSpPr>
        <xdr:cNvPr id="249" name="直線コネクタ 248"/>
        <xdr:cNvCxnSpPr/>
      </xdr:nvCxnSpPr>
      <xdr:spPr>
        <a:xfrm>
          <a:off x="15671800" y="9667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66040</xdr:rowOff>
    </xdr:to>
    <xdr:cxnSp macro="">
      <xdr:nvCxnSpPr>
        <xdr:cNvPr id="252" name="直線コネクタ 251"/>
        <xdr:cNvCxnSpPr/>
      </xdr:nvCxnSpPr>
      <xdr:spPr>
        <a:xfrm>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27940</xdr:rowOff>
    </xdr:to>
    <xdr:cxnSp macro="">
      <xdr:nvCxnSpPr>
        <xdr:cNvPr id="255" name="直線コネクタ 254"/>
        <xdr:cNvCxnSpPr/>
      </xdr:nvCxnSpPr>
      <xdr:spPr>
        <a:xfrm>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153670</xdr:rowOff>
    </xdr:to>
    <xdr:cxnSp macro="">
      <xdr:nvCxnSpPr>
        <xdr:cNvPr id="258" name="直線コネクタ 257"/>
        <xdr:cNvCxnSpPr/>
      </xdr:nvCxnSpPr>
      <xdr:spPr>
        <a:xfrm>
          <a:off x="13004800" y="950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8" name="円/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9"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0" name="円/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4" name="円/楕円 273"/>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5" name="テキスト ボックス 274"/>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6" name="円/楕円 275"/>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7" name="テキスト ボックス 276"/>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ごみの処理及び消防業務（長生郡市広域市町村圏組合）を一部事務組合で実施している</a:t>
          </a:r>
          <a:r>
            <a:rPr kumimoji="1" lang="ja-JP" altLang="en-US" sz="1100">
              <a:solidFill>
                <a:schemeClr val="dk1"/>
              </a:solidFill>
              <a:effectLst/>
              <a:latin typeface="+mn-lt"/>
              <a:ea typeface="+mn-ea"/>
              <a:cs typeface="+mn-cs"/>
            </a:rPr>
            <a:t>。施設建設により負担金は増加傾向にあり</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では２．７％上回っている。その他の補助費については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過去の慣例に捉われず、費用対効果、財政援助の必要性、費用負担の在り方の</a:t>
          </a:r>
          <a:r>
            <a:rPr kumimoji="1" lang="ja-JP" altLang="ja-JP" sz="1100">
              <a:solidFill>
                <a:schemeClr val="dk1"/>
              </a:solidFill>
              <a:effectLst/>
              <a:latin typeface="+mn-lt"/>
              <a:ea typeface="+mn-ea"/>
              <a:cs typeface="+mn-cs"/>
            </a:rPr>
            <a:t>見直し</a:t>
          </a:r>
          <a:r>
            <a:rPr kumimoji="1" lang="ja-JP" altLang="en-US" sz="1100">
              <a:solidFill>
                <a:schemeClr val="dk1"/>
              </a:solidFill>
              <a:effectLst/>
              <a:latin typeface="+mn-lt"/>
              <a:ea typeface="+mn-ea"/>
              <a:cs typeface="+mn-cs"/>
            </a:rPr>
            <a:t>を行い、補助金の目的が遂行されたものは廃止とする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120142</xdr:rowOff>
    </xdr:to>
    <xdr:cxnSp macro="">
      <xdr:nvCxnSpPr>
        <xdr:cNvPr id="307" name="直線コネクタ 306"/>
        <xdr:cNvCxnSpPr/>
      </xdr:nvCxnSpPr>
      <xdr:spPr>
        <a:xfrm>
          <a:off x="15671800" y="63814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60706</xdr:rowOff>
    </xdr:to>
    <xdr:cxnSp macro="">
      <xdr:nvCxnSpPr>
        <xdr:cNvPr id="310" name="直線コネクタ 309"/>
        <xdr:cNvCxnSpPr/>
      </xdr:nvCxnSpPr>
      <xdr:spPr>
        <a:xfrm flipV="1">
          <a:off x="14782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147574</xdr:rowOff>
    </xdr:to>
    <xdr:cxnSp macro="">
      <xdr:nvCxnSpPr>
        <xdr:cNvPr id="313" name="直線コネクタ 312"/>
        <xdr:cNvCxnSpPr/>
      </xdr:nvCxnSpPr>
      <xdr:spPr>
        <a:xfrm flipV="1">
          <a:off x="13893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147574</xdr:rowOff>
    </xdr:to>
    <xdr:cxnSp macro="">
      <xdr:nvCxnSpPr>
        <xdr:cNvPr id="316" name="直線コネクタ 315"/>
        <xdr:cNvCxnSpPr/>
      </xdr:nvCxnSpPr>
      <xdr:spPr>
        <a:xfrm>
          <a:off x="13004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6" name="円/楕円 325"/>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7"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8" name="円/楕円 327"/>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29" name="テキスト ボックス 32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0" name="円/楕円 329"/>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1" name="テキスト ボックス 33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2" name="円/楕円 331"/>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3" name="テキスト ボックス 332"/>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4" name="円/楕円 333"/>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5" name="テキスト ボックス 334"/>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地方債の繰上償還による地方債現在高の減少や長柄町総合計画により事務事業の選択及び投資的経費の平準化を行うことにより類似団体の平均を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％下回っている。緊急性、住民需要を見極め、起債に依存することのない財政運営の健全化に努める。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76</xdr:row>
      <xdr:rowOff>168148</xdr:rowOff>
    </xdr:to>
    <xdr:cxnSp macro="">
      <xdr:nvCxnSpPr>
        <xdr:cNvPr id="365" name="直線コネクタ 364"/>
        <xdr:cNvCxnSpPr/>
      </xdr:nvCxnSpPr>
      <xdr:spPr>
        <a:xfrm flipV="1">
          <a:off x="3987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24130</xdr:rowOff>
    </xdr:to>
    <xdr:cxnSp macro="">
      <xdr:nvCxnSpPr>
        <xdr:cNvPr id="368" name="直線コネクタ 367"/>
        <xdr:cNvCxnSpPr/>
      </xdr:nvCxnSpPr>
      <xdr:spPr>
        <a:xfrm flipV="1">
          <a:off x="3098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46989</xdr:rowOff>
    </xdr:to>
    <xdr:cxnSp macro="">
      <xdr:nvCxnSpPr>
        <xdr:cNvPr id="371" name="直線コネクタ 370"/>
        <xdr:cNvCxnSpPr/>
      </xdr:nvCxnSpPr>
      <xdr:spPr>
        <a:xfrm flipV="1">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46989</xdr:rowOff>
    </xdr:to>
    <xdr:cxnSp macro="">
      <xdr:nvCxnSpPr>
        <xdr:cNvPr id="374" name="直線コネクタ 373"/>
        <xdr:cNvCxnSpPr/>
      </xdr:nvCxnSpPr>
      <xdr:spPr>
        <a:xfrm>
          <a:off x="1320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4" name="円/楕円 383"/>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5"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6" name="円/楕円 385"/>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7" name="テキスト ボックス 386"/>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8" name="円/楕円 387"/>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9" name="テキスト ボックス 388"/>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0" name="円/楕円 389"/>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1" name="テキスト ボックス 39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2" name="円/楕円 391"/>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3" name="テキスト ボックス 39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経常収支比率は類似団体と比較した場合、１２．２％上回っている。人件費は退職する職員以上の採用は行わず臨時職員や指定管理者制度の活用を継続するとともに</a:t>
          </a:r>
          <a:r>
            <a:rPr kumimoji="1" lang="ja-JP" altLang="ja-JP" sz="1100">
              <a:solidFill>
                <a:schemeClr val="dk1"/>
              </a:solidFill>
              <a:effectLst/>
              <a:latin typeface="+mn-lt"/>
              <a:ea typeface="+mn-ea"/>
              <a:cs typeface="+mn-cs"/>
            </a:rPr>
            <a:t>国の指針に基づく人事評価規程の策定を推進し、体系の転換を図ることで給与水準の適正化に務めます。</a:t>
          </a:r>
          <a:endParaRPr lang="ja-JP" altLang="ja-JP" sz="1100">
            <a:effectLst/>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129287</xdr:rowOff>
    </xdr:from>
    <xdr:to>
      <xdr:col>24</xdr:col>
      <xdr:colOff>31750</xdr:colOff>
      <xdr:row>81</xdr:row>
      <xdr:rowOff>78994</xdr:rowOff>
    </xdr:to>
    <xdr:cxnSp macro="">
      <xdr:nvCxnSpPr>
        <xdr:cNvPr id="424" name="直線コネクタ 423"/>
        <xdr:cNvCxnSpPr/>
      </xdr:nvCxnSpPr>
      <xdr:spPr>
        <a:xfrm>
          <a:off x="15671800" y="13673837"/>
          <a:ext cx="8382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129287</xdr:rowOff>
    </xdr:to>
    <xdr:cxnSp macro="">
      <xdr:nvCxnSpPr>
        <xdr:cNvPr id="427" name="直線コネクタ 426"/>
        <xdr:cNvCxnSpPr/>
      </xdr:nvCxnSpPr>
      <xdr:spPr>
        <a:xfrm>
          <a:off x="14782800" y="136235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78994</xdr:rowOff>
    </xdr:from>
    <xdr:to>
      <xdr:col>21</xdr:col>
      <xdr:colOff>361950</xdr:colOff>
      <xdr:row>80</xdr:row>
      <xdr:rowOff>149861</xdr:rowOff>
    </xdr:to>
    <xdr:cxnSp macro="">
      <xdr:nvCxnSpPr>
        <xdr:cNvPr id="430" name="直線コネクタ 429"/>
        <xdr:cNvCxnSpPr/>
      </xdr:nvCxnSpPr>
      <xdr:spPr>
        <a:xfrm flipV="1">
          <a:off x="13893800" y="136235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152146</xdr:rowOff>
    </xdr:from>
    <xdr:to>
      <xdr:col>20</xdr:col>
      <xdr:colOff>158750</xdr:colOff>
      <xdr:row>80</xdr:row>
      <xdr:rowOff>149861</xdr:rowOff>
    </xdr:to>
    <xdr:cxnSp macro="">
      <xdr:nvCxnSpPr>
        <xdr:cNvPr id="433" name="直線コネクタ 432"/>
        <xdr:cNvCxnSpPr/>
      </xdr:nvCxnSpPr>
      <xdr:spPr>
        <a:xfrm>
          <a:off x="13004800" y="136966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28194</xdr:rowOff>
    </xdr:from>
    <xdr:to>
      <xdr:col>24</xdr:col>
      <xdr:colOff>82550</xdr:colOff>
      <xdr:row>81</xdr:row>
      <xdr:rowOff>129794</xdr:rowOff>
    </xdr:to>
    <xdr:sp macro="" textlink="">
      <xdr:nvSpPr>
        <xdr:cNvPr id="443" name="円/楕円 442"/>
        <xdr:cNvSpPr/>
      </xdr:nvSpPr>
      <xdr:spPr>
        <a:xfrm>
          <a:off x="164592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108221</xdr:rowOff>
    </xdr:from>
    <xdr:ext cx="762000" cy="259045"/>
    <xdr:sp macro="" textlink="">
      <xdr:nvSpPr>
        <xdr:cNvPr id="444" name="公債費以外該当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78487</xdr:rowOff>
    </xdr:from>
    <xdr:to>
      <xdr:col>22</xdr:col>
      <xdr:colOff>615950</xdr:colOff>
      <xdr:row>80</xdr:row>
      <xdr:rowOff>8637</xdr:rowOff>
    </xdr:to>
    <xdr:sp macro="" textlink="">
      <xdr:nvSpPr>
        <xdr:cNvPr id="445" name="円/楕円 444"/>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164864</xdr:rowOff>
    </xdr:from>
    <xdr:ext cx="736600" cy="259045"/>
    <xdr:sp macro="" textlink="">
      <xdr:nvSpPr>
        <xdr:cNvPr id="446" name="テキスト ボックス 445"/>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47" name="円/楕円 446"/>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48" name="テキスト ボックス 447"/>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99061</xdr:rowOff>
    </xdr:from>
    <xdr:to>
      <xdr:col>20</xdr:col>
      <xdr:colOff>209550</xdr:colOff>
      <xdr:row>81</xdr:row>
      <xdr:rowOff>29211</xdr:rowOff>
    </xdr:to>
    <xdr:sp macro="" textlink="">
      <xdr:nvSpPr>
        <xdr:cNvPr id="449" name="円/楕円 448"/>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13988</xdr:rowOff>
    </xdr:from>
    <xdr:ext cx="762000" cy="259045"/>
    <xdr:sp macro="" textlink="">
      <xdr:nvSpPr>
        <xdr:cNvPr id="450" name="テキスト ボックス 449"/>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101346</xdr:rowOff>
    </xdr:from>
    <xdr:to>
      <xdr:col>19</xdr:col>
      <xdr:colOff>6350</xdr:colOff>
      <xdr:row>80</xdr:row>
      <xdr:rowOff>31496</xdr:rowOff>
    </xdr:to>
    <xdr:sp macro="" textlink="">
      <xdr:nvSpPr>
        <xdr:cNvPr id="451" name="円/楕円 450"/>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16273</xdr:rowOff>
    </xdr:from>
    <xdr:ext cx="762000" cy="259045"/>
    <xdr:sp macro="" textlink="">
      <xdr:nvSpPr>
        <xdr:cNvPr id="452" name="テキスト ボックス 451"/>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千葉県長柄町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166715</xdr:rowOff>
    </xdr:from>
    <xdr:to>
      <xdr:col>4</xdr:col>
      <xdr:colOff>1117600</xdr:colOff>
      <xdr:row>17</xdr:row>
      <xdr:rowOff>33647</xdr:rowOff>
    </xdr:to>
    <xdr:cxnSp macro="">
      <xdr:nvCxnSpPr>
        <xdr:cNvPr id="50" name="直線コネクタ 49"/>
        <xdr:cNvCxnSpPr/>
      </xdr:nvCxnSpPr>
      <xdr:spPr bwMode="auto">
        <a:xfrm flipV="1">
          <a:off x="5003800" y="2957540"/>
          <a:ext cx="647700" cy="3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33647</xdr:rowOff>
    </xdr:from>
    <xdr:to>
      <xdr:col>4</xdr:col>
      <xdr:colOff>469900</xdr:colOff>
      <xdr:row>17</xdr:row>
      <xdr:rowOff>72174</xdr:rowOff>
    </xdr:to>
    <xdr:cxnSp macro="">
      <xdr:nvCxnSpPr>
        <xdr:cNvPr id="53" name="直線コネクタ 52"/>
        <xdr:cNvCxnSpPr/>
      </xdr:nvCxnSpPr>
      <xdr:spPr bwMode="auto">
        <a:xfrm flipV="1">
          <a:off x="4305300" y="2995922"/>
          <a:ext cx="698500" cy="3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31643</xdr:rowOff>
    </xdr:from>
    <xdr:to>
      <xdr:col>3</xdr:col>
      <xdr:colOff>904875</xdr:colOff>
      <xdr:row>17</xdr:row>
      <xdr:rowOff>72174</xdr:rowOff>
    </xdr:to>
    <xdr:cxnSp macro="">
      <xdr:nvCxnSpPr>
        <xdr:cNvPr id="56" name="直線コネクタ 55"/>
        <xdr:cNvCxnSpPr/>
      </xdr:nvCxnSpPr>
      <xdr:spPr bwMode="auto">
        <a:xfrm>
          <a:off x="3606800" y="2993918"/>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1384</xdr:rowOff>
    </xdr:from>
    <xdr:to>
      <xdr:col>3</xdr:col>
      <xdr:colOff>206375</xdr:colOff>
      <xdr:row>17</xdr:row>
      <xdr:rowOff>31643</xdr:rowOff>
    </xdr:to>
    <xdr:cxnSp macro="">
      <xdr:nvCxnSpPr>
        <xdr:cNvPr id="59" name="直線コネクタ 58"/>
        <xdr:cNvCxnSpPr/>
      </xdr:nvCxnSpPr>
      <xdr:spPr bwMode="auto">
        <a:xfrm>
          <a:off x="2908300" y="2963659"/>
          <a:ext cx="698500" cy="3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115915</xdr:rowOff>
    </xdr:from>
    <xdr:to>
      <xdr:col>5</xdr:col>
      <xdr:colOff>34925</xdr:colOff>
      <xdr:row>17</xdr:row>
      <xdr:rowOff>46065</xdr:rowOff>
    </xdr:to>
    <xdr:sp macro="" textlink="">
      <xdr:nvSpPr>
        <xdr:cNvPr id="69" name="円/楕円 68"/>
        <xdr:cNvSpPr/>
      </xdr:nvSpPr>
      <xdr:spPr bwMode="auto">
        <a:xfrm>
          <a:off x="5600700" y="290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87992</xdr:rowOff>
    </xdr:from>
    <xdr:ext cx="762000" cy="259045"/>
    <xdr:sp macro="" textlink="">
      <xdr:nvSpPr>
        <xdr:cNvPr id="70" name="人口1人当たり決算額の推移該当値テキスト130"/>
        <xdr:cNvSpPr txBox="1"/>
      </xdr:nvSpPr>
      <xdr:spPr>
        <a:xfrm>
          <a:off x="5740400" y="287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154297</xdr:rowOff>
    </xdr:from>
    <xdr:to>
      <xdr:col>4</xdr:col>
      <xdr:colOff>520700</xdr:colOff>
      <xdr:row>17</xdr:row>
      <xdr:rowOff>84447</xdr:rowOff>
    </xdr:to>
    <xdr:sp macro="" textlink="">
      <xdr:nvSpPr>
        <xdr:cNvPr id="71" name="円/楕円 70"/>
        <xdr:cNvSpPr/>
      </xdr:nvSpPr>
      <xdr:spPr bwMode="auto">
        <a:xfrm>
          <a:off x="4953000" y="294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69224</xdr:rowOff>
    </xdr:from>
    <xdr:ext cx="736600" cy="259045"/>
    <xdr:sp macro="" textlink="">
      <xdr:nvSpPr>
        <xdr:cNvPr id="72" name="テキスト ボックス 71"/>
        <xdr:cNvSpPr txBox="1"/>
      </xdr:nvSpPr>
      <xdr:spPr>
        <a:xfrm>
          <a:off x="4622800" y="303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21374</xdr:rowOff>
    </xdr:from>
    <xdr:to>
      <xdr:col>3</xdr:col>
      <xdr:colOff>955675</xdr:colOff>
      <xdr:row>17</xdr:row>
      <xdr:rowOff>122974</xdr:rowOff>
    </xdr:to>
    <xdr:sp macro="" textlink="">
      <xdr:nvSpPr>
        <xdr:cNvPr id="73" name="円/楕円 72"/>
        <xdr:cNvSpPr/>
      </xdr:nvSpPr>
      <xdr:spPr bwMode="auto">
        <a:xfrm>
          <a:off x="4254500" y="298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107751</xdr:rowOff>
    </xdr:from>
    <xdr:ext cx="762000" cy="259045"/>
    <xdr:sp macro="" textlink="">
      <xdr:nvSpPr>
        <xdr:cNvPr id="74" name="テキスト ボックス 73"/>
        <xdr:cNvSpPr txBox="1"/>
      </xdr:nvSpPr>
      <xdr:spPr>
        <a:xfrm>
          <a:off x="3924300" y="307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152293</xdr:rowOff>
    </xdr:from>
    <xdr:to>
      <xdr:col>3</xdr:col>
      <xdr:colOff>257175</xdr:colOff>
      <xdr:row>17</xdr:row>
      <xdr:rowOff>82443</xdr:rowOff>
    </xdr:to>
    <xdr:sp macro="" textlink="">
      <xdr:nvSpPr>
        <xdr:cNvPr id="75" name="円/楕円 74"/>
        <xdr:cNvSpPr/>
      </xdr:nvSpPr>
      <xdr:spPr bwMode="auto">
        <a:xfrm>
          <a:off x="3556000" y="294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67220</xdr:rowOff>
    </xdr:from>
    <xdr:ext cx="762000" cy="259045"/>
    <xdr:sp macro="" textlink="">
      <xdr:nvSpPr>
        <xdr:cNvPr id="76" name="テキスト ボックス 75"/>
        <xdr:cNvSpPr txBox="1"/>
      </xdr:nvSpPr>
      <xdr:spPr>
        <a:xfrm>
          <a:off x="3225800" y="302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122034</xdr:rowOff>
    </xdr:from>
    <xdr:to>
      <xdr:col>2</xdr:col>
      <xdr:colOff>692150</xdr:colOff>
      <xdr:row>17</xdr:row>
      <xdr:rowOff>52184</xdr:rowOff>
    </xdr:to>
    <xdr:sp macro="" textlink="">
      <xdr:nvSpPr>
        <xdr:cNvPr id="77" name="円/楕円 76"/>
        <xdr:cNvSpPr/>
      </xdr:nvSpPr>
      <xdr:spPr bwMode="auto">
        <a:xfrm>
          <a:off x="2857500" y="291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36961</xdr:rowOff>
    </xdr:from>
    <xdr:ext cx="762000" cy="259045"/>
    <xdr:sp macro="" textlink="">
      <xdr:nvSpPr>
        <xdr:cNvPr id="78" name="テキスト ボックス 77"/>
        <xdr:cNvSpPr txBox="1"/>
      </xdr:nvSpPr>
      <xdr:spPr>
        <a:xfrm>
          <a:off x="2527300" y="29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122222</xdr:rowOff>
    </xdr:from>
    <xdr:to>
      <xdr:col>4</xdr:col>
      <xdr:colOff>1117600</xdr:colOff>
      <xdr:row>36</xdr:row>
      <xdr:rowOff>150729</xdr:rowOff>
    </xdr:to>
    <xdr:cxnSp macro="">
      <xdr:nvCxnSpPr>
        <xdr:cNvPr id="110" name="直線コネクタ 109"/>
        <xdr:cNvCxnSpPr/>
      </xdr:nvCxnSpPr>
      <xdr:spPr bwMode="auto">
        <a:xfrm>
          <a:off x="5003800" y="7075472"/>
          <a:ext cx="647700" cy="2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327093</xdr:rowOff>
    </xdr:from>
    <xdr:to>
      <xdr:col>4</xdr:col>
      <xdr:colOff>469900</xdr:colOff>
      <xdr:row>36</xdr:row>
      <xdr:rowOff>122222</xdr:rowOff>
    </xdr:to>
    <xdr:cxnSp macro="">
      <xdr:nvCxnSpPr>
        <xdr:cNvPr id="113" name="直線コネクタ 112"/>
        <xdr:cNvCxnSpPr/>
      </xdr:nvCxnSpPr>
      <xdr:spPr bwMode="auto">
        <a:xfrm>
          <a:off x="4305300" y="6937443"/>
          <a:ext cx="698500" cy="1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300004</xdr:rowOff>
    </xdr:from>
    <xdr:to>
      <xdr:col>3</xdr:col>
      <xdr:colOff>904875</xdr:colOff>
      <xdr:row>35</xdr:row>
      <xdr:rowOff>327093</xdr:rowOff>
    </xdr:to>
    <xdr:cxnSp macro="">
      <xdr:nvCxnSpPr>
        <xdr:cNvPr id="116" name="直線コネクタ 115"/>
        <xdr:cNvCxnSpPr/>
      </xdr:nvCxnSpPr>
      <xdr:spPr bwMode="auto">
        <a:xfrm>
          <a:off x="3606800" y="6910354"/>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237505</xdr:rowOff>
    </xdr:from>
    <xdr:to>
      <xdr:col>3</xdr:col>
      <xdr:colOff>206375</xdr:colOff>
      <xdr:row>35</xdr:row>
      <xdr:rowOff>300004</xdr:rowOff>
    </xdr:to>
    <xdr:cxnSp macro="">
      <xdr:nvCxnSpPr>
        <xdr:cNvPr id="119" name="直線コネクタ 118"/>
        <xdr:cNvCxnSpPr/>
      </xdr:nvCxnSpPr>
      <xdr:spPr bwMode="auto">
        <a:xfrm>
          <a:off x="2908300" y="6847855"/>
          <a:ext cx="698500" cy="6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99929</xdr:rowOff>
    </xdr:from>
    <xdr:to>
      <xdr:col>5</xdr:col>
      <xdr:colOff>34925</xdr:colOff>
      <xdr:row>37</xdr:row>
      <xdr:rowOff>30079</xdr:rowOff>
    </xdr:to>
    <xdr:sp macro="" textlink="">
      <xdr:nvSpPr>
        <xdr:cNvPr id="129" name="円/楕円 128"/>
        <xdr:cNvSpPr/>
      </xdr:nvSpPr>
      <xdr:spPr bwMode="auto">
        <a:xfrm>
          <a:off x="5600700" y="705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72006</xdr:rowOff>
    </xdr:from>
    <xdr:ext cx="762000" cy="259045"/>
    <xdr:sp macro="" textlink="">
      <xdr:nvSpPr>
        <xdr:cNvPr id="130" name="人口1人当たり決算額の推移該当値テキスト445"/>
        <xdr:cNvSpPr txBox="1"/>
      </xdr:nvSpPr>
      <xdr:spPr>
        <a:xfrm>
          <a:off x="5740400" y="702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71422</xdr:rowOff>
    </xdr:from>
    <xdr:to>
      <xdr:col>4</xdr:col>
      <xdr:colOff>520700</xdr:colOff>
      <xdr:row>37</xdr:row>
      <xdr:rowOff>1572</xdr:rowOff>
    </xdr:to>
    <xdr:sp macro="" textlink="">
      <xdr:nvSpPr>
        <xdr:cNvPr id="131" name="円/楕円 130"/>
        <xdr:cNvSpPr/>
      </xdr:nvSpPr>
      <xdr:spPr bwMode="auto">
        <a:xfrm>
          <a:off x="4953000" y="702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157799</xdr:rowOff>
    </xdr:from>
    <xdr:ext cx="736600" cy="259045"/>
    <xdr:sp macro="" textlink="">
      <xdr:nvSpPr>
        <xdr:cNvPr id="132" name="テキスト ボックス 131"/>
        <xdr:cNvSpPr txBox="1"/>
      </xdr:nvSpPr>
      <xdr:spPr>
        <a:xfrm>
          <a:off x="4622800" y="711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276293</xdr:rowOff>
    </xdr:from>
    <xdr:to>
      <xdr:col>3</xdr:col>
      <xdr:colOff>955675</xdr:colOff>
      <xdr:row>36</xdr:row>
      <xdr:rowOff>34993</xdr:rowOff>
    </xdr:to>
    <xdr:sp macro="" textlink="">
      <xdr:nvSpPr>
        <xdr:cNvPr id="133" name="円/楕円 132"/>
        <xdr:cNvSpPr/>
      </xdr:nvSpPr>
      <xdr:spPr bwMode="auto">
        <a:xfrm>
          <a:off x="4254500" y="688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19770</xdr:rowOff>
    </xdr:from>
    <xdr:ext cx="762000" cy="259045"/>
    <xdr:sp macro="" textlink="">
      <xdr:nvSpPr>
        <xdr:cNvPr id="134" name="テキスト ボックス 133"/>
        <xdr:cNvSpPr txBox="1"/>
      </xdr:nvSpPr>
      <xdr:spPr>
        <a:xfrm>
          <a:off x="3924300" y="69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249204</xdr:rowOff>
    </xdr:from>
    <xdr:to>
      <xdr:col>3</xdr:col>
      <xdr:colOff>257175</xdr:colOff>
      <xdr:row>36</xdr:row>
      <xdr:rowOff>7904</xdr:rowOff>
    </xdr:to>
    <xdr:sp macro="" textlink="">
      <xdr:nvSpPr>
        <xdr:cNvPr id="135" name="円/楕円 134"/>
        <xdr:cNvSpPr/>
      </xdr:nvSpPr>
      <xdr:spPr bwMode="auto">
        <a:xfrm>
          <a:off x="3556000" y="685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335581</xdr:rowOff>
    </xdr:from>
    <xdr:ext cx="762000" cy="259045"/>
    <xdr:sp macro="" textlink="">
      <xdr:nvSpPr>
        <xdr:cNvPr id="136" name="テキスト ボックス 135"/>
        <xdr:cNvSpPr txBox="1"/>
      </xdr:nvSpPr>
      <xdr:spPr>
        <a:xfrm>
          <a:off x="3225800" y="694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186705</xdr:rowOff>
    </xdr:from>
    <xdr:to>
      <xdr:col>2</xdr:col>
      <xdr:colOff>692150</xdr:colOff>
      <xdr:row>35</xdr:row>
      <xdr:rowOff>288305</xdr:rowOff>
    </xdr:to>
    <xdr:sp macro="" textlink="">
      <xdr:nvSpPr>
        <xdr:cNvPr id="137" name="円/楕円 136"/>
        <xdr:cNvSpPr/>
      </xdr:nvSpPr>
      <xdr:spPr bwMode="auto">
        <a:xfrm>
          <a:off x="2857500" y="679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273082</xdr:rowOff>
    </xdr:from>
    <xdr:ext cx="762000" cy="259045"/>
    <xdr:sp macro="" textlink="">
      <xdr:nvSpPr>
        <xdr:cNvPr id="138" name="テキスト ボックス 137"/>
        <xdr:cNvSpPr txBox="1"/>
      </xdr:nvSpPr>
      <xdr:spPr>
        <a:xfrm>
          <a:off x="2527300" y="688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44700</xdr:rowOff>
    </xdr:from>
    <xdr:to>
      <xdr:col>6</xdr:col>
      <xdr:colOff>511175</xdr:colOff>
      <xdr:row>36</xdr:row>
      <xdr:rowOff>112486</xdr:rowOff>
    </xdr:to>
    <xdr:cxnSp macro="">
      <xdr:nvCxnSpPr>
        <xdr:cNvPr id="63" name="直線コネクタ 62"/>
        <xdr:cNvCxnSpPr/>
      </xdr:nvCxnSpPr>
      <xdr:spPr>
        <a:xfrm flipV="1">
          <a:off x="3797300" y="6216900"/>
          <a:ext cx="838200" cy="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112486</xdr:rowOff>
    </xdr:from>
    <xdr:to>
      <xdr:col>5</xdr:col>
      <xdr:colOff>358775</xdr:colOff>
      <xdr:row>36</xdr:row>
      <xdr:rowOff>155147</xdr:rowOff>
    </xdr:to>
    <xdr:cxnSp macro="">
      <xdr:nvCxnSpPr>
        <xdr:cNvPr id="66" name="直線コネクタ 65"/>
        <xdr:cNvCxnSpPr/>
      </xdr:nvCxnSpPr>
      <xdr:spPr>
        <a:xfrm flipV="1">
          <a:off x="2908300" y="6284686"/>
          <a:ext cx="8890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90039</xdr:rowOff>
    </xdr:from>
    <xdr:to>
      <xdr:col>4</xdr:col>
      <xdr:colOff>155575</xdr:colOff>
      <xdr:row>36</xdr:row>
      <xdr:rowOff>155147</xdr:rowOff>
    </xdr:to>
    <xdr:cxnSp macro="">
      <xdr:nvCxnSpPr>
        <xdr:cNvPr id="69" name="直線コネクタ 68"/>
        <xdr:cNvCxnSpPr/>
      </xdr:nvCxnSpPr>
      <xdr:spPr>
        <a:xfrm>
          <a:off x="2019300" y="6262239"/>
          <a:ext cx="889000" cy="6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47302</xdr:rowOff>
    </xdr:from>
    <xdr:to>
      <xdr:col>2</xdr:col>
      <xdr:colOff>638175</xdr:colOff>
      <xdr:row>36</xdr:row>
      <xdr:rowOff>90039</xdr:rowOff>
    </xdr:to>
    <xdr:cxnSp macro="">
      <xdr:nvCxnSpPr>
        <xdr:cNvPr id="72" name="直線コネクタ 71"/>
        <xdr:cNvCxnSpPr/>
      </xdr:nvCxnSpPr>
      <xdr:spPr>
        <a:xfrm>
          <a:off x="1130300" y="6219502"/>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165350</xdr:rowOff>
    </xdr:from>
    <xdr:to>
      <xdr:col>6</xdr:col>
      <xdr:colOff>561975</xdr:colOff>
      <xdr:row>36</xdr:row>
      <xdr:rowOff>95500</xdr:rowOff>
    </xdr:to>
    <xdr:sp macro="" textlink="">
      <xdr:nvSpPr>
        <xdr:cNvPr id="82" name="円/楕円 81"/>
        <xdr:cNvSpPr/>
      </xdr:nvSpPr>
      <xdr:spPr>
        <a:xfrm>
          <a:off x="4584700" y="61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16777</xdr:rowOff>
    </xdr:from>
    <xdr:ext cx="599010" cy="259045"/>
    <xdr:sp macro="" textlink="">
      <xdr:nvSpPr>
        <xdr:cNvPr id="83" name="人件費該当値テキスト"/>
        <xdr:cNvSpPr txBox="1"/>
      </xdr:nvSpPr>
      <xdr:spPr>
        <a:xfrm>
          <a:off x="4686300" y="601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61686</xdr:rowOff>
    </xdr:from>
    <xdr:to>
      <xdr:col>5</xdr:col>
      <xdr:colOff>409575</xdr:colOff>
      <xdr:row>36</xdr:row>
      <xdr:rowOff>163286</xdr:rowOff>
    </xdr:to>
    <xdr:sp macro="" textlink="">
      <xdr:nvSpPr>
        <xdr:cNvPr id="84" name="円/楕円 83"/>
        <xdr:cNvSpPr/>
      </xdr:nvSpPr>
      <xdr:spPr>
        <a:xfrm>
          <a:off x="3746500" y="62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154413</xdr:rowOff>
    </xdr:from>
    <xdr:ext cx="599010" cy="259045"/>
    <xdr:sp macro="" textlink="">
      <xdr:nvSpPr>
        <xdr:cNvPr id="85" name="テキスト ボックス 84"/>
        <xdr:cNvSpPr txBox="1"/>
      </xdr:nvSpPr>
      <xdr:spPr>
        <a:xfrm>
          <a:off x="3497794" y="63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104347</xdr:rowOff>
    </xdr:from>
    <xdr:to>
      <xdr:col>4</xdr:col>
      <xdr:colOff>206375</xdr:colOff>
      <xdr:row>37</xdr:row>
      <xdr:rowOff>34497</xdr:rowOff>
    </xdr:to>
    <xdr:sp macro="" textlink="">
      <xdr:nvSpPr>
        <xdr:cNvPr id="86" name="円/楕円 85"/>
        <xdr:cNvSpPr/>
      </xdr:nvSpPr>
      <xdr:spPr>
        <a:xfrm>
          <a:off x="2857500" y="62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25624</xdr:rowOff>
    </xdr:from>
    <xdr:ext cx="599010" cy="259045"/>
    <xdr:sp macro="" textlink="">
      <xdr:nvSpPr>
        <xdr:cNvPr id="87" name="テキスト ボックス 86"/>
        <xdr:cNvSpPr txBox="1"/>
      </xdr:nvSpPr>
      <xdr:spPr>
        <a:xfrm>
          <a:off x="2608794" y="636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39239</xdr:rowOff>
    </xdr:from>
    <xdr:to>
      <xdr:col>3</xdr:col>
      <xdr:colOff>3175</xdr:colOff>
      <xdr:row>36</xdr:row>
      <xdr:rowOff>140839</xdr:rowOff>
    </xdr:to>
    <xdr:sp macro="" textlink="">
      <xdr:nvSpPr>
        <xdr:cNvPr id="88" name="円/楕円 87"/>
        <xdr:cNvSpPr/>
      </xdr:nvSpPr>
      <xdr:spPr>
        <a:xfrm>
          <a:off x="1968500" y="62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131966</xdr:rowOff>
    </xdr:from>
    <xdr:ext cx="599010" cy="259045"/>
    <xdr:sp macro="" textlink="">
      <xdr:nvSpPr>
        <xdr:cNvPr id="89" name="テキスト ボックス 88"/>
        <xdr:cNvSpPr txBox="1"/>
      </xdr:nvSpPr>
      <xdr:spPr>
        <a:xfrm>
          <a:off x="1719794" y="63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167952</xdr:rowOff>
    </xdr:from>
    <xdr:to>
      <xdr:col>1</xdr:col>
      <xdr:colOff>485775</xdr:colOff>
      <xdr:row>36</xdr:row>
      <xdr:rowOff>98102</xdr:rowOff>
    </xdr:to>
    <xdr:sp macro="" textlink="">
      <xdr:nvSpPr>
        <xdr:cNvPr id="90" name="円/楕円 89"/>
        <xdr:cNvSpPr/>
      </xdr:nvSpPr>
      <xdr:spPr>
        <a:xfrm>
          <a:off x="1079500" y="61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114629</xdr:rowOff>
    </xdr:from>
    <xdr:ext cx="599010" cy="259045"/>
    <xdr:sp macro="" textlink="">
      <xdr:nvSpPr>
        <xdr:cNvPr id="91" name="テキスト ボックス 90"/>
        <xdr:cNvSpPr txBox="1"/>
      </xdr:nvSpPr>
      <xdr:spPr>
        <a:xfrm>
          <a:off x="830794" y="594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102298</xdr:rowOff>
    </xdr:from>
    <xdr:to>
      <xdr:col>6</xdr:col>
      <xdr:colOff>511175</xdr:colOff>
      <xdr:row>57</xdr:row>
      <xdr:rowOff>104820</xdr:rowOff>
    </xdr:to>
    <xdr:cxnSp macro="">
      <xdr:nvCxnSpPr>
        <xdr:cNvPr id="118" name="直線コネクタ 117"/>
        <xdr:cNvCxnSpPr/>
      </xdr:nvCxnSpPr>
      <xdr:spPr>
        <a:xfrm flipV="1">
          <a:off x="3797300" y="9874948"/>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104820</xdr:rowOff>
    </xdr:from>
    <xdr:to>
      <xdr:col>5</xdr:col>
      <xdr:colOff>358775</xdr:colOff>
      <xdr:row>57</xdr:row>
      <xdr:rowOff>130759</xdr:rowOff>
    </xdr:to>
    <xdr:cxnSp macro="">
      <xdr:nvCxnSpPr>
        <xdr:cNvPr id="121" name="直線コネクタ 120"/>
        <xdr:cNvCxnSpPr/>
      </xdr:nvCxnSpPr>
      <xdr:spPr>
        <a:xfrm flipV="1">
          <a:off x="2908300" y="9877470"/>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130759</xdr:rowOff>
    </xdr:from>
    <xdr:to>
      <xdr:col>4</xdr:col>
      <xdr:colOff>155575</xdr:colOff>
      <xdr:row>57</xdr:row>
      <xdr:rowOff>152376</xdr:rowOff>
    </xdr:to>
    <xdr:cxnSp macro="">
      <xdr:nvCxnSpPr>
        <xdr:cNvPr id="124" name="直線コネクタ 123"/>
        <xdr:cNvCxnSpPr/>
      </xdr:nvCxnSpPr>
      <xdr:spPr>
        <a:xfrm flipV="1">
          <a:off x="2019300" y="9903409"/>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152376</xdr:rowOff>
    </xdr:from>
    <xdr:to>
      <xdr:col>2</xdr:col>
      <xdr:colOff>638175</xdr:colOff>
      <xdr:row>58</xdr:row>
      <xdr:rowOff>10271</xdr:rowOff>
    </xdr:to>
    <xdr:cxnSp macro="">
      <xdr:nvCxnSpPr>
        <xdr:cNvPr id="127" name="直線コネクタ 126"/>
        <xdr:cNvCxnSpPr/>
      </xdr:nvCxnSpPr>
      <xdr:spPr>
        <a:xfrm flipV="1">
          <a:off x="1130300" y="9925026"/>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51498</xdr:rowOff>
    </xdr:from>
    <xdr:to>
      <xdr:col>6</xdr:col>
      <xdr:colOff>561975</xdr:colOff>
      <xdr:row>57</xdr:row>
      <xdr:rowOff>153098</xdr:rowOff>
    </xdr:to>
    <xdr:sp macro="" textlink="">
      <xdr:nvSpPr>
        <xdr:cNvPr id="137" name="円/楕円 136"/>
        <xdr:cNvSpPr/>
      </xdr:nvSpPr>
      <xdr:spPr>
        <a:xfrm>
          <a:off x="4584700" y="9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154674</xdr:rowOff>
    </xdr:from>
    <xdr:ext cx="534377" cy="259045"/>
    <xdr:sp macro="" textlink="">
      <xdr:nvSpPr>
        <xdr:cNvPr id="138" name="物件費該当値テキスト"/>
        <xdr:cNvSpPr txBox="1"/>
      </xdr:nvSpPr>
      <xdr:spPr>
        <a:xfrm>
          <a:off x="4686300" y="97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54020</xdr:rowOff>
    </xdr:from>
    <xdr:to>
      <xdr:col>5</xdr:col>
      <xdr:colOff>409575</xdr:colOff>
      <xdr:row>57</xdr:row>
      <xdr:rowOff>155620</xdr:rowOff>
    </xdr:to>
    <xdr:sp macro="" textlink="">
      <xdr:nvSpPr>
        <xdr:cNvPr id="139" name="円/楕円 138"/>
        <xdr:cNvSpPr/>
      </xdr:nvSpPr>
      <xdr:spPr>
        <a:xfrm>
          <a:off x="3746500" y="98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146747</xdr:rowOff>
    </xdr:from>
    <xdr:ext cx="534377" cy="259045"/>
    <xdr:sp macro="" textlink="">
      <xdr:nvSpPr>
        <xdr:cNvPr id="140" name="テキスト ボックス 139"/>
        <xdr:cNvSpPr txBox="1"/>
      </xdr:nvSpPr>
      <xdr:spPr>
        <a:xfrm>
          <a:off x="3530111" y="99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79959</xdr:rowOff>
    </xdr:from>
    <xdr:to>
      <xdr:col>4</xdr:col>
      <xdr:colOff>206375</xdr:colOff>
      <xdr:row>58</xdr:row>
      <xdr:rowOff>10109</xdr:rowOff>
    </xdr:to>
    <xdr:sp macro="" textlink="">
      <xdr:nvSpPr>
        <xdr:cNvPr id="141" name="円/楕円 140"/>
        <xdr:cNvSpPr/>
      </xdr:nvSpPr>
      <xdr:spPr>
        <a:xfrm>
          <a:off x="2857500" y="98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1236</xdr:rowOff>
    </xdr:from>
    <xdr:ext cx="534377" cy="259045"/>
    <xdr:sp macro="" textlink="">
      <xdr:nvSpPr>
        <xdr:cNvPr id="142" name="テキスト ボックス 141"/>
        <xdr:cNvSpPr txBox="1"/>
      </xdr:nvSpPr>
      <xdr:spPr>
        <a:xfrm>
          <a:off x="2641111" y="99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101576</xdr:rowOff>
    </xdr:from>
    <xdr:to>
      <xdr:col>3</xdr:col>
      <xdr:colOff>3175</xdr:colOff>
      <xdr:row>58</xdr:row>
      <xdr:rowOff>31726</xdr:rowOff>
    </xdr:to>
    <xdr:sp macro="" textlink="">
      <xdr:nvSpPr>
        <xdr:cNvPr id="143" name="円/楕円 142"/>
        <xdr:cNvSpPr/>
      </xdr:nvSpPr>
      <xdr:spPr>
        <a:xfrm>
          <a:off x="1968500" y="98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22853</xdr:rowOff>
    </xdr:from>
    <xdr:ext cx="534377" cy="259045"/>
    <xdr:sp macro="" textlink="">
      <xdr:nvSpPr>
        <xdr:cNvPr id="144" name="テキスト ボックス 143"/>
        <xdr:cNvSpPr txBox="1"/>
      </xdr:nvSpPr>
      <xdr:spPr>
        <a:xfrm>
          <a:off x="1752111" y="996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130921</xdr:rowOff>
    </xdr:from>
    <xdr:to>
      <xdr:col>1</xdr:col>
      <xdr:colOff>485775</xdr:colOff>
      <xdr:row>58</xdr:row>
      <xdr:rowOff>61071</xdr:rowOff>
    </xdr:to>
    <xdr:sp macro="" textlink="">
      <xdr:nvSpPr>
        <xdr:cNvPr id="145" name="円/楕円 144"/>
        <xdr:cNvSpPr/>
      </xdr:nvSpPr>
      <xdr:spPr>
        <a:xfrm>
          <a:off x="1079500" y="99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52198</xdr:rowOff>
    </xdr:from>
    <xdr:ext cx="534377" cy="259045"/>
    <xdr:sp macro="" textlink="">
      <xdr:nvSpPr>
        <xdr:cNvPr id="146" name="テキスト ボックス 145"/>
        <xdr:cNvSpPr txBox="1"/>
      </xdr:nvSpPr>
      <xdr:spPr>
        <a:xfrm>
          <a:off x="863111" y="99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121275</xdr:rowOff>
    </xdr:from>
    <xdr:to>
      <xdr:col>6</xdr:col>
      <xdr:colOff>511175</xdr:colOff>
      <xdr:row>77</xdr:row>
      <xdr:rowOff>129001</xdr:rowOff>
    </xdr:to>
    <xdr:cxnSp macro="">
      <xdr:nvCxnSpPr>
        <xdr:cNvPr id="173" name="直線コネクタ 172"/>
        <xdr:cNvCxnSpPr/>
      </xdr:nvCxnSpPr>
      <xdr:spPr>
        <a:xfrm>
          <a:off x="3797300" y="13322925"/>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117205</xdr:rowOff>
    </xdr:from>
    <xdr:to>
      <xdr:col>5</xdr:col>
      <xdr:colOff>358775</xdr:colOff>
      <xdr:row>77</xdr:row>
      <xdr:rowOff>121275</xdr:rowOff>
    </xdr:to>
    <xdr:cxnSp macro="">
      <xdr:nvCxnSpPr>
        <xdr:cNvPr id="176" name="直線コネクタ 175"/>
        <xdr:cNvCxnSpPr/>
      </xdr:nvCxnSpPr>
      <xdr:spPr>
        <a:xfrm>
          <a:off x="2908300" y="1331885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117205</xdr:rowOff>
    </xdr:from>
    <xdr:to>
      <xdr:col>4</xdr:col>
      <xdr:colOff>155575</xdr:colOff>
      <xdr:row>78</xdr:row>
      <xdr:rowOff>8734</xdr:rowOff>
    </xdr:to>
    <xdr:cxnSp macro="">
      <xdr:nvCxnSpPr>
        <xdr:cNvPr id="179" name="直線コネクタ 178"/>
        <xdr:cNvCxnSpPr/>
      </xdr:nvCxnSpPr>
      <xdr:spPr>
        <a:xfrm flipV="1">
          <a:off x="2019300" y="13318855"/>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8734</xdr:rowOff>
    </xdr:from>
    <xdr:to>
      <xdr:col>2</xdr:col>
      <xdr:colOff>638175</xdr:colOff>
      <xdr:row>78</xdr:row>
      <xdr:rowOff>12506</xdr:rowOff>
    </xdr:to>
    <xdr:cxnSp macro="">
      <xdr:nvCxnSpPr>
        <xdr:cNvPr id="182" name="直線コネクタ 181"/>
        <xdr:cNvCxnSpPr/>
      </xdr:nvCxnSpPr>
      <xdr:spPr>
        <a:xfrm flipV="1">
          <a:off x="1130300" y="1338183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78201</xdr:rowOff>
    </xdr:from>
    <xdr:to>
      <xdr:col>6</xdr:col>
      <xdr:colOff>561975</xdr:colOff>
      <xdr:row>78</xdr:row>
      <xdr:rowOff>8351</xdr:rowOff>
    </xdr:to>
    <xdr:sp macro="" textlink="">
      <xdr:nvSpPr>
        <xdr:cNvPr id="192" name="円/楕円 191"/>
        <xdr:cNvSpPr/>
      </xdr:nvSpPr>
      <xdr:spPr>
        <a:xfrm>
          <a:off x="4584700" y="132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56628</xdr:rowOff>
    </xdr:from>
    <xdr:ext cx="469744" cy="259045"/>
    <xdr:sp macro="" textlink="">
      <xdr:nvSpPr>
        <xdr:cNvPr id="193" name="維持補修費該当値テキスト"/>
        <xdr:cNvSpPr txBox="1"/>
      </xdr:nvSpPr>
      <xdr:spPr>
        <a:xfrm>
          <a:off x="4686300" y="132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70475</xdr:rowOff>
    </xdr:from>
    <xdr:to>
      <xdr:col>5</xdr:col>
      <xdr:colOff>409575</xdr:colOff>
      <xdr:row>78</xdr:row>
      <xdr:rowOff>625</xdr:rowOff>
    </xdr:to>
    <xdr:sp macro="" textlink="">
      <xdr:nvSpPr>
        <xdr:cNvPr id="194" name="円/楕円 193"/>
        <xdr:cNvSpPr/>
      </xdr:nvSpPr>
      <xdr:spPr>
        <a:xfrm>
          <a:off x="3746500" y="132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17152</xdr:rowOff>
    </xdr:from>
    <xdr:ext cx="469744" cy="259045"/>
    <xdr:sp macro="" textlink="">
      <xdr:nvSpPr>
        <xdr:cNvPr id="195" name="テキスト ボックス 194"/>
        <xdr:cNvSpPr txBox="1"/>
      </xdr:nvSpPr>
      <xdr:spPr>
        <a:xfrm>
          <a:off x="3562427" y="13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66405</xdr:rowOff>
    </xdr:from>
    <xdr:to>
      <xdr:col>4</xdr:col>
      <xdr:colOff>206375</xdr:colOff>
      <xdr:row>77</xdr:row>
      <xdr:rowOff>168005</xdr:rowOff>
    </xdr:to>
    <xdr:sp macro="" textlink="">
      <xdr:nvSpPr>
        <xdr:cNvPr id="196" name="円/楕円 195"/>
        <xdr:cNvSpPr/>
      </xdr:nvSpPr>
      <xdr:spPr>
        <a:xfrm>
          <a:off x="2857500" y="132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13082</xdr:rowOff>
    </xdr:from>
    <xdr:ext cx="469744" cy="259045"/>
    <xdr:sp macro="" textlink="">
      <xdr:nvSpPr>
        <xdr:cNvPr id="197" name="テキスト ボックス 196"/>
        <xdr:cNvSpPr txBox="1"/>
      </xdr:nvSpPr>
      <xdr:spPr>
        <a:xfrm>
          <a:off x="2673427" y="130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129384</xdr:rowOff>
    </xdr:from>
    <xdr:to>
      <xdr:col>3</xdr:col>
      <xdr:colOff>3175</xdr:colOff>
      <xdr:row>78</xdr:row>
      <xdr:rowOff>59534</xdr:rowOff>
    </xdr:to>
    <xdr:sp macro="" textlink="">
      <xdr:nvSpPr>
        <xdr:cNvPr id="198" name="円/楕円 197"/>
        <xdr:cNvSpPr/>
      </xdr:nvSpPr>
      <xdr:spPr>
        <a:xfrm>
          <a:off x="1968500" y="133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50661</xdr:rowOff>
    </xdr:from>
    <xdr:ext cx="469744" cy="259045"/>
    <xdr:sp macro="" textlink="">
      <xdr:nvSpPr>
        <xdr:cNvPr id="199" name="テキスト ボックス 198"/>
        <xdr:cNvSpPr txBox="1"/>
      </xdr:nvSpPr>
      <xdr:spPr>
        <a:xfrm>
          <a:off x="1784427" y="1342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133156</xdr:rowOff>
    </xdr:from>
    <xdr:to>
      <xdr:col>1</xdr:col>
      <xdr:colOff>485775</xdr:colOff>
      <xdr:row>78</xdr:row>
      <xdr:rowOff>63306</xdr:rowOff>
    </xdr:to>
    <xdr:sp macro="" textlink="">
      <xdr:nvSpPr>
        <xdr:cNvPr id="200" name="円/楕円 199"/>
        <xdr:cNvSpPr/>
      </xdr:nvSpPr>
      <xdr:spPr>
        <a:xfrm>
          <a:off x="1079500" y="133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54433</xdr:rowOff>
    </xdr:from>
    <xdr:ext cx="469744" cy="259045"/>
    <xdr:sp macro="" textlink="">
      <xdr:nvSpPr>
        <xdr:cNvPr id="201" name="テキスト ボックス 200"/>
        <xdr:cNvSpPr txBox="1"/>
      </xdr:nvSpPr>
      <xdr:spPr>
        <a:xfrm>
          <a:off x="895427" y="134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82111</xdr:rowOff>
    </xdr:from>
    <xdr:to>
      <xdr:col>6</xdr:col>
      <xdr:colOff>511175</xdr:colOff>
      <xdr:row>97</xdr:row>
      <xdr:rowOff>84035</xdr:rowOff>
    </xdr:to>
    <xdr:cxnSp macro="">
      <xdr:nvCxnSpPr>
        <xdr:cNvPr id="231" name="直線コネクタ 230"/>
        <xdr:cNvCxnSpPr/>
      </xdr:nvCxnSpPr>
      <xdr:spPr>
        <a:xfrm>
          <a:off x="3797300" y="16712761"/>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82111</xdr:rowOff>
    </xdr:from>
    <xdr:to>
      <xdr:col>5</xdr:col>
      <xdr:colOff>358775</xdr:colOff>
      <xdr:row>97</xdr:row>
      <xdr:rowOff>144405</xdr:rowOff>
    </xdr:to>
    <xdr:cxnSp macro="">
      <xdr:nvCxnSpPr>
        <xdr:cNvPr id="234" name="直線コネクタ 233"/>
        <xdr:cNvCxnSpPr/>
      </xdr:nvCxnSpPr>
      <xdr:spPr>
        <a:xfrm flipV="1">
          <a:off x="2908300" y="16712761"/>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144405</xdr:rowOff>
    </xdr:from>
    <xdr:to>
      <xdr:col>4</xdr:col>
      <xdr:colOff>155575</xdr:colOff>
      <xdr:row>97</xdr:row>
      <xdr:rowOff>158102</xdr:rowOff>
    </xdr:to>
    <xdr:cxnSp macro="">
      <xdr:nvCxnSpPr>
        <xdr:cNvPr id="237" name="直線コネクタ 236"/>
        <xdr:cNvCxnSpPr/>
      </xdr:nvCxnSpPr>
      <xdr:spPr>
        <a:xfrm flipV="1">
          <a:off x="2019300" y="16775055"/>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153854</xdr:rowOff>
    </xdr:from>
    <xdr:to>
      <xdr:col>2</xdr:col>
      <xdr:colOff>638175</xdr:colOff>
      <xdr:row>97</xdr:row>
      <xdr:rowOff>158102</xdr:rowOff>
    </xdr:to>
    <xdr:cxnSp macro="">
      <xdr:nvCxnSpPr>
        <xdr:cNvPr id="240" name="直線コネクタ 239"/>
        <xdr:cNvCxnSpPr/>
      </xdr:nvCxnSpPr>
      <xdr:spPr>
        <a:xfrm>
          <a:off x="1130300" y="16784504"/>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33235</xdr:rowOff>
    </xdr:from>
    <xdr:to>
      <xdr:col>6</xdr:col>
      <xdr:colOff>561975</xdr:colOff>
      <xdr:row>97</xdr:row>
      <xdr:rowOff>134835</xdr:rowOff>
    </xdr:to>
    <xdr:sp macro="" textlink="">
      <xdr:nvSpPr>
        <xdr:cNvPr id="250" name="円/楕円 249"/>
        <xdr:cNvSpPr/>
      </xdr:nvSpPr>
      <xdr:spPr>
        <a:xfrm>
          <a:off x="45847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119612</xdr:rowOff>
    </xdr:from>
    <xdr:ext cx="534377" cy="259045"/>
    <xdr:sp macro="" textlink="">
      <xdr:nvSpPr>
        <xdr:cNvPr id="251" name="扶助費該当値テキスト"/>
        <xdr:cNvSpPr txBox="1"/>
      </xdr:nvSpPr>
      <xdr:spPr>
        <a:xfrm>
          <a:off x="4686300" y="165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31311</xdr:rowOff>
    </xdr:from>
    <xdr:to>
      <xdr:col>5</xdr:col>
      <xdr:colOff>409575</xdr:colOff>
      <xdr:row>97</xdr:row>
      <xdr:rowOff>132911</xdr:rowOff>
    </xdr:to>
    <xdr:sp macro="" textlink="">
      <xdr:nvSpPr>
        <xdr:cNvPr id="252" name="円/楕円 251"/>
        <xdr:cNvSpPr/>
      </xdr:nvSpPr>
      <xdr:spPr>
        <a:xfrm>
          <a:off x="3746500" y="166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124038</xdr:rowOff>
    </xdr:from>
    <xdr:ext cx="534377" cy="259045"/>
    <xdr:sp macro="" textlink="">
      <xdr:nvSpPr>
        <xdr:cNvPr id="253" name="テキスト ボックス 252"/>
        <xdr:cNvSpPr txBox="1"/>
      </xdr:nvSpPr>
      <xdr:spPr>
        <a:xfrm>
          <a:off x="3530111" y="167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93605</xdr:rowOff>
    </xdr:from>
    <xdr:to>
      <xdr:col>4</xdr:col>
      <xdr:colOff>206375</xdr:colOff>
      <xdr:row>98</xdr:row>
      <xdr:rowOff>23755</xdr:rowOff>
    </xdr:to>
    <xdr:sp macro="" textlink="">
      <xdr:nvSpPr>
        <xdr:cNvPr id="254" name="円/楕円 253"/>
        <xdr:cNvSpPr/>
      </xdr:nvSpPr>
      <xdr:spPr>
        <a:xfrm>
          <a:off x="2857500" y="16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14882</xdr:rowOff>
    </xdr:from>
    <xdr:ext cx="534377" cy="259045"/>
    <xdr:sp macro="" textlink="">
      <xdr:nvSpPr>
        <xdr:cNvPr id="255" name="テキスト ボックス 254"/>
        <xdr:cNvSpPr txBox="1"/>
      </xdr:nvSpPr>
      <xdr:spPr>
        <a:xfrm>
          <a:off x="2641111" y="168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107302</xdr:rowOff>
    </xdr:from>
    <xdr:to>
      <xdr:col>3</xdr:col>
      <xdr:colOff>3175</xdr:colOff>
      <xdr:row>98</xdr:row>
      <xdr:rowOff>37452</xdr:rowOff>
    </xdr:to>
    <xdr:sp macro="" textlink="">
      <xdr:nvSpPr>
        <xdr:cNvPr id="256" name="円/楕円 255"/>
        <xdr:cNvSpPr/>
      </xdr:nvSpPr>
      <xdr:spPr>
        <a:xfrm>
          <a:off x="1968500" y="167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28579</xdr:rowOff>
    </xdr:from>
    <xdr:ext cx="534377" cy="259045"/>
    <xdr:sp macro="" textlink="">
      <xdr:nvSpPr>
        <xdr:cNvPr id="257" name="テキスト ボックス 256"/>
        <xdr:cNvSpPr txBox="1"/>
      </xdr:nvSpPr>
      <xdr:spPr>
        <a:xfrm>
          <a:off x="1752111"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103054</xdr:rowOff>
    </xdr:from>
    <xdr:to>
      <xdr:col>1</xdr:col>
      <xdr:colOff>485775</xdr:colOff>
      <xdr:row>98</xdr:row>
      <xdr:rowOff>33204</xdr:rowOff>
    </xdr:to>
    <xdr:sp macro="" textlink="">
      <xdr:nvSpPr>
        <xdr:cNvPr id="258" name="円/楕円 257"/>
        <xdr:cNvSpPr/>
      </xdr:nvSpPr>
      <xdr:spPr>
        <a:xfrm>
          <a:off x="1079500" y="167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24331</xdr:rowOff>
    </xdr:from>
    <xdr:ext cx="534377" cy="259045"/>
    <xdr:sp macro="" textlink="">
      <xdr:nvSpPr>
        <xdr:cNvPr id="259" name="テキスト ボックス 258"/>
        <xdr:cNvSpPr txBox="1"/>
      </xdr:nvSpPr>
      <xdr:spPr>
        <a:xfrm>
          <a:off x="863111" y="168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17344</xdr:rowOff>
    </xdr:from>
    <xdr:to>
      <xdr:col>15</xdr:col>
      <xdr:colOff>180975</xdr:colOff>
      <xdr:row>38</xdr:row>
      <xdr:rowOff>47364</xdr:rowOff>
    </xdr:to>
    <xdr:cxnSp macro="">
      <xdr:nvCxnSpPr>
        <xdr:cNvPr id="287" name="直線コネクタ 286"/>
        <xdr:cNvCxnSpPr/>
      </xdr:nvCxnSpPr>
      <xdr:spPr>
        <a:xfrm flipV="1">
          <a:off x="9639300" y="6532444"/>
          <a:ext cx="8382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47364</xdr:rowOff>
    </xdr:from>
    <xdr:to>
      <xdr:col>14</xdr:col>
      <xdr:colOff>28575</xdr:colOff>
      <xdr:row>38</xdr:row>
      <xdr:rowOff>67472</xdr:rowOff>
    </xdr:to>
    <xdr:cxnSp macro="">
      <xdr:nvCxnSpPr>
        <xdr:cNvPr id="290" name="直線コネクタ 289"/>
        <xdr:cNvCxnSpPr/>
      </xdr:nvCxnSpPr>
      <xdr:spPr>
        <a:xfrm flipV="1">
          <a:off x="8750300" y="656246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44438</xdr:rowOff>
    </xdr:from>
    <xdr:to>
      <xdr:col>12</xdr:col>
      <xdr:colOff>511175</xdr:colOff>
      <xdr:row>38</xdr:row>
      <xdr:rowOff>67472</xdr:rowOff>
    </xdr:to>
    <xdr:cxnSp macro="">
      <xdr:nvCxnSpPr>
        <xdr:cNvPr id="293" name="直線コネクタ 292"/>
        <xdr:cNvCxnSpPr/>
      </xdr:nvCxnSpPr>
      <xdr:spPr>
        <a:xfrm>
          <a:off x="7861300" y="6559538"/>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9928</xdr:rowOff>
    </xdr:from>
    <xdr:to>
      <xdr:col>11</xdr:col>
      <xdr:colOff>307975</xdr:colOff>
      <xdr:row>38</xdr:row>
      <xdr:rowOff>44438</xdr:rowOff>
    </xdr:to>
    <xdr:cxnSp macro="">
      <xdr:nvCxnSpPr>
        <xdr:cNvPr id="296" name="直線コネクタ 295"/>
        <xdr:cNvCxnSpPr/>
      </xdr:nvCxnSpPr>
      <xdr:spPr>
        <a:xfrm>
          <a:off x="6972300" y="6525028"/>
          <a:ext cx="889000" cy="3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137994</xdr:rowOff>
    </xdr:from>
    <xdr:to>
      <xdr:col>15</xdr:col>
      <xdr:colOff>231775</xdr:colOff>
      <xdr:row>38</xdr:row>
      <xdr:rowOff>68145</xdr:rowOff>
    </xdr:to>
    <xdr:sp macro="" textlink="">
      <xdr:nvSpPr>
        <xdr:cNvPr id="306" name="円/楕円 305"/>
        <xdr:cNvSpPr/>
      </xdr:nvSpPr>
      <xdr:spPr>
        <a:xfrm>
          <a:off x="10426700" y="6481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116421</xdr:rowOff>
    </xdr:from>
    <xdr:ext cx="534377" cy="259045"/>
    <xdr:sp macro="" textlink="">
      <xdr:nvSpPr>
        <xdr:cNvPr id="307" name="補助費等該当値テキスト"/>
        <xdr:cNvSpPr txBox="1"/>
      </xdr:nvSpPr>
      <xdr:spPr>
        <a:xfrm>
          <a:off x="10528300" y="646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168014</xdr:rowOff>
    </xdr:from>
    <xdr:to>
      <xdr:col>14</xdr:col>
      <xdr:colOff>79375</xdr:colOff>
      <xdr:row>38</xdr:row>
      <xdr:rowOff>98164</xdr:rowOff>
    </xdr:to>
    <xdr:sp macro="" textlink="">
      <xdr:nvSpPr>
        <xdr:cNvPr id="308" name="円/楕円 307"/>
        <xdr:cNvSpPr/>
      </xdr:nvSpPr>
      <xdr:spPr>
        <a:xfrm>
          <a:off x="9588500" y="65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89291</xdr:rowOff>
    </xdr:from>
    <xdr:ext cx="534377" cy="259045"/>
    <xdr:sp macro="" textlink="">
      <xdr:nvSpPr>
        <xdr:cNvPr id="309" name="テキスト ボックス 308"/>
        <xdr:cNvSpPr txBox="1"/>
      </xdr:nvSpPr>
      <xdr:spPr>
        <a:xfrm>
          <a:off x="9372111" y="66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16672</xdr:rowOff>
    </xdr:from>
    <xdr:to>
      <xdr:col>12</xdr:col>
      <xdr:colOff>561975</xdr:colOff>
      <xdr:row>38</xdr:row>
      <xdr:rowOff>118272</xdr:rowOff>
    </xdr:to>
    <xdr:sp macro="" textlink="">
      <xdr:nvSpPr>
        <xdr:cNvPr id="310" name="円/楕円 309"/>
        <xdr:cNvSpPr/>
      </xdr:nvSpPr>
      <xdr:spPr>
        <a:xfrm>
          <a:off x="8699500" y="65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109399</xdr:rowOff>
    </xdr:from>
    <xdr:ext cx="534377" cy="259045"/>
    <xdr:sp macro="" textlink="">
      <xdr:nvSpPr>
        <xdr:cNvPr id="311" name="テキスト ボックス 310"/>
        <xdr:cNvSpPr txBox="1"/>
      </xdr:nvSpPr>
      <xdr:spPr>
        <a:xfrm>
          <a:off x="8483111" y="66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165088</xdr:rowOff>
    </xdr:from>
    <xdr:to>
      <xdr:col>11</xdr:col>
      <xdr:colOff>358775</xdr:colOff>
      <xdr:row>38</xdr:row>
      <xdr:rowOff>95238</xdr:rowOff>
    </xdr:to>
    <xdr:sp macro="" textlink="">
      <xdr:nvSpPr>
        <xdr:cNvPr id="312" name="円/楕円 311"/>
        <xdr:cNvSpPr/>
      </xdr:nvSpPr>
      <xdr:spPr>
        <a:xfrm>
          <a:off x="7810500" y="65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86365</xdr:rowOff>
    </xdr:from>
    <xdr:ext cx="534377" cy="259045"/>
    <xdr:sp macro="" textlink="">
      <xdr:nvSpPr>
        <xdr:cNvPr id="313" name="テキスト ボックス 312"/>
        <xdr:cNvSpPr txBox="1"/>
      </xdr:nvSpPr>
      <xdr:spPr>
        <a:xfrm>
          <a:off x="7594111" y="66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130578</xdr:rowOff>
    </xdr:from>
    <xdr:to>
      <xdr:col>10</xdr:col>
      <xdr:colOff>155575</xdr:colOff>
      <xdr:row>38</xdr:row>
      <xdr:rowOff>60728</xdr:rowOff>
    </xdr:to>
    <xdr:sp macro="" textlink="">
      <xdr:nvSpPr>
        <xdr:cNvPr id="314" name="円/楕円 313"/>
        <xdr:cNvSpPr/>
      </xdr:nvSpPr>
      <xdr:spPr>
        <a:xfrm>
          <a:off x="6921500" y="64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51855</xdr:rowOff>
    </xdr:from>
    <xdr:ext cx="534377" cy="259045"/>
    <xdr:sp macro="" textlink="">
      <xdr:nvSpPr>
        <xdr:cNvPr id="315" name="テキスト ボックス 314"/>
        <xdr:cNvSpPr txBox="1"/>
      </xdr:nvSpPr>
      <xdr:spPr>
        <a:xfrm>
          <a:off x="6705111" y="65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75547</xdr:rowOff>
    </xdr:from>
    <xdr:to>
      <xdr:col>15</xdr:col>
      <xdr:colOff>180975</xdr:colOff>
      <xdr:row>59</xdr:row>
      <xdr:rowOff>87610</xdr:rowOff>
    </xdr:to>
    <xdr:cxnSp macro="">
      <xdr:nvCxnSpPr>
        <xdr:cNvPr id="346" name="直線コネクタ 345"/>
        <xdr:cNvCxnSpPr/>
      </xdr:nvCxnSpPr>
      <xdr:spPr>
        <a:xfrm>
          <a:off x="9639300" y="10191097"/>
          <a:ext cx="8382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75547</xdr:rowOff>
    </xdr:from>
    <xdr:to>
      <xdr:col>14</xdr:col>
      <xdr:colOff>28575</xdr:colOff>
      <xdr:row>59</xdr:row>
      <xdr:rowOff>81511</xdr:rowOff>
    </xdr:to>
    <xdr:cxnSp macro="">
      <xdr:nvCxnSpPr>
        <xdr:cNvPr id="349" name="直線コネクタ 348"/>
        <xdr:cNvCxnSpPr/>
      </xdr:nvCxnSpPr>
      <xdr:spPr>
        <a:xfrm flipV="1">
          <a:off x="8750300" y="10191097"/>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81511</xdr:rowOff>
    </xdr:from>
    <xdr:to>
      <xdr:col>12</xdr:col>
      <xdr:colOff>511175</xdr:colOff>
      <xdr:row>59</xdr:row>
      <xdr:rowOff>96085</xdr:rowOff>
    </xdr:to>
    <xdr:cxnSp macro="">
      <xdr:nvCxnSpPr>
        <xdr:cNvPr id="352" name="直線コネクタ 351"/>
        <xdr:cNvCxnSpPr/>
      </xdr:nvCxnSpPr>
      <xdr:spPr>
        <a:xfrm flipV="1">
          <a:off x="7861300" y="10197061"/>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92589</xdr:rowOff>
    </xdr:from>
    <xdr:to>
      <xdr:col>11</xdr:col>
      <xdr:colOff>307975</xdr:colOff>
      <xdr:row>59</xdr:row>
      <xdr:rowOff>96085</xdr:rowOff>
    </xdr:to>
    <xdr:cxnSp macro="">
      <xdr:nvCxnSpPr>
        <xdr:cNvPr id="355" name="直線コネクタ 354"/>
        <xdr:cNvCxnSpPr/>
      </xdr:nvCxnSpPr>
      <xdr:spPr>
        <a:xfrm>
          <a:off x="6972300" y="10208139"/>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36810</xdr:rowOff>
    </xdr:from>
    <xdr:to>
      <xdr:col>15</xdr:col>
      <xdr:colOff>231775</xdr:colOff>
      <xdr:row>59</xdr:row>
      <xdr:rowOff>138410</xdr:rowOff>
    </xdr:to>
    <xdr:sp macro="" textlink="">
      <xdr:nvSpPr>
        <xdr:cNvPr id="365" name="円/楕円 364"/>
        <xdr:cNvSpPr/>
      </xdr:nvSpPr>
      <xdr:spPr>
        <a:xfrm>
          <a:off x="10426700" y="101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24747</xdr:rowOff>
    </xdr:from>
    <xdr:to>
      <xdr:col>14</xdr:col>
      <xdr:colOff>79375</xdr:colOff>
      <xdr:row>59</xdr:row>
      <xdr:rowOff>126347</xdr:rowOff>
    </xdr:to>
    <xdr:sp macro="" textlink="">
      <xdr:nvSpPr>
        <xdr:cNvPr id="367" name="円/楕円 366"/>
        <xdr:cNvSpPr/>
      </xdr:nvSpPr>
      <xdr:spPr>
        <a:xfrm>
          <a:off x="9588500" y="101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117474</xdr:rowOff>
    </xdr:from>
    <xdr:ext cx="534377" cy="259045"/>
    <xdr:sp macro="" textlink="">
      <xdr:nvSpPr>
        <xdr:cNvPr id="368" name="テキスト ボックス 367"/>
        <xdr:cNvSpPr txBox="1"/>
      </xdr:nvSpPr>
      <xdr:spPr>
        <a:xfrm>
          <a:off x="9372111" y="102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30711</xdr:rowOff>
    </xdr:from>
    <xdr:to>
      <xdr:col>12</xdr:col>
      <xdr:colOff>561975</xdr:colOff>
      <xdr:row>59</xdr:row>
      <xdr:rowOff>132311</xdr:rowOff>
    </xdr:to>
    <xdr:sp macro="" textlink="">
      <xdr:nvSpPr>
        <xdr:cNvPr id="369" name="円/楕円 368"/>
        <xdr:cNvSpPr/>
      </xdr:nvSpPr>
      <xdr:spPr>
        <a:xfrm>
          <a:off x="8699500" y="101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123438</xdr:rowOff>
    </xdr:from>
    <xdr:ext cx="534377" cy="259045"/>
    <xdr:sp macro="" textlink="">
      <xdr:nvSpPr>
        <xdr:cNvPr id="370" name="テキスト ボックス 369"/>
        <xdr:cNvSpPr txBox="1"/>
      </xdr:nvSpPr>
      <xdr:spPr>
        <a:xfrm>
          <a:off x="8483111" y="1023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45285</xdr:rowOff>
    </xdr:from>
    <xdr:to>
      <xdr:col>11</xdr:col>
      <xdr:colOff>358775</xdr:colOff>
      <xdr:row>59</xdr:row>
      <xdr:rowOff>146885</xdr:rowOff>
    </xdr:to>
    <xdr:sp macro="" textlink="">
      <xdr:nvSpPr>
        <xdr:cNvPr id="371" name="円/楕円 370"/>
        <xdr:cNvSpPr/>
      </xdr:nvSpPr>
      <xdr:spPr>
        <a:xfrm>
          <a:off x="7810500" y="101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138012</xdr:rowOff>
    </xdr:from>
    <xdr:ext cx="469744" cy="259045"/>
    <xdr:sp macro="" textlink="">
      <xdr:nvSpPr>
        <xdr:cNvPr id="372" name="テキスト ボックス 371"/>
        <xdr:cNvSpPr txBox="1"/>
      </xdr:nvSpPr>
      <xdr:spPr>
        <a:xfrm>
          <a:off x="7626427" y="1025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41789</xdr:rowOff>
    </xdr:from>
    <xdr:to>
      <xdr:col>10</xdr:col>
      <xdr:colOff>155575</xdr:colOff>
      <xdr:row>59</xdr:row>
      <xdr:rowOff>143389</xdr:rowOff>
    </xdr:to>
    <xdr:sp macro="" textlink="">
      <xdr:nvSpPr>
        <xdr:cNvPr id="373" name="円/楕円 372"/>
        <xdr:cNvSpPr/>
      </xdr:nvSpPr>
      <xdr:spPr>
        <a:xfrm>
          <a:off x="6921500" y="101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134516</xdr:rowOff>
    </xdr:from>
    <xdr:ext cx="534377" cy="259045"/>
    <xdr:sp macro="" textlink="">
      <xdr:nvSpPr>
        <xdr:cNvPr id="374" name="テキスト ボックス 373"/>
        <xdr:cNvSpPr txBox="1"/>
      </xdr:nvSpPr>
      <xdr:spPr>
        <a:xfrm>
          <a:off x="6705111" y="1025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115453</xdr:rowOff>
    </xdr:from>
    <xdr:to>
      <xdr:col>15</xdr:col>
      <xdr:colOff>180975</xdr:colOff>
      <xdr:row>78</xdr:row>
      <xdr:rowOff>131699</xdr:rowOff>
    </xdr:to>
    <xdr:cxnSp macro="">
      <xdr:nvCxnSpPr>
        <xdr:cNvPr id="401" name="直線コネクタ 400"/>
        <xdr:cNvCxnSpPr/>
      </xdr:nvCxnSpPr>
      <xdr:spPr>
        <a:xfrm>
          <a:off x="9639300" y="13488553"/>
          <a:ext cx="8382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80899</xdr:rowOff>
    </xdr:from>
    <xdr:to>
      <xdr:col>15</xdr:col>
      <xdr:colOff>231775</xdr:colOff>
      <xdr:row>79</xdr:row>
      <xdr:rowOff>11049</xdr:rowOff>
    </xdr:to>
    <xdr:sp macro="" textlink="">
      <xdr:nvSpPr>
        <xdr:cNvPr id="411" name="円/楕円 410"/>
        <xdr:cNvSpPr/>
      </xdr:nvSpPr>
      <xdr:spPr>
        <a:xfrm>
          <a:off x="104267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64653</xdr:rowOff>
    </xdr:from>
    <xdr:to>
      <xdr:col>14</xdr:col>
      <xdr:colOff>79375</xdr:colOff>
      <xdr:row>78</xdr:row>
      <xdr:rowOff>166253</xdr:rowOff>
    </xdr:to>
    <xdr:sp macro="" textlink="">
      <xdr:nvSpPr>
        <xdr:cNvPr id="413" name="円/楕円 412"/>
        <xdr:cNvSpPr/>
      </xdr:nvSpPr>
      <xdr:spPr>
        <a:xfrm>
          <a:off x="9588500" y="134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157380</xdr:rowOff>
    </xdr:from>
    <xdr:ext cx="534377" cy="259045"/>
    <xdr:sp macro="" textlink="">
      <xdr:nvSpPr>
        <xdr:cNvPr id="414" name="テキスト ボックス 413"/>
        <xdr:cNvSpPr txBox="1"/>
      </xdr:nvSpPr>
      <xdr:spPr>
        <a:xfrm>
          <a:off x="9372111" y="135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60806</xdr:rowOff>
    </xdr:from>
    <xdr:to>
      <xdr:col>15</xdr:col>
      <xdr:colOff>180975</xdr:colOff>
      <xdr:row>98</xdr:row>
      <xdr:rowOff>98972</xdr:rowOff>
    </xdr:to>
    <xdr:cxnSp macro="">
      <xdr:nvCxnSpPr>
        <xdr:cNvPr id="441" name="直線コネクタ 440"/>
        <xdr:cNvCxnSpPr/>
      </xdr:nvCxnSpPr>
      <xdr:spPr>
        <a:xfrm>
          <a:off x="9639300" y="16862906"/>
          <a:ext cx="838200" cy="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48172</xdr:rowOff>
    </xdr:from>
    <xdr:to>
      <xdr:col>15</xdr:col>
      <xdr:colOff>231775</xdr:colOff>
      <xdr:row>98</xdr:row>
      <xdr:rowOff>149772</xdr:rowOff>
    </xdr:to>
    <xdr:sp macro="" textlink="">
      <xdr:nvSpPr>
        <xdr:cNvPr id="451" name="円/楕円 450"/>
        <xdr:cNvSpPr/>
      </xdr:nvSpPr>
      <xdr:spPr>
        <a:xfrm>
          <a:off x="10426700" y="168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134549</xdr:rowOff>
    </xdr:from>
    <xdr:ext cx="469744" cy="259045"/>
    <xdr:sp macro="" textlink="">
      <xdr:nvSpPr>
        <xdr:cNvPr id="452" name="普通建設事業費 （ うち更新整備　）該当値テキスト"/>
        <xdr:cNvSpPr txBox="1"/>
      </xdr:nvSpPr>
      <xdr:spPr>
        <a:xfrm>
          <a:off x="10528300" y="1676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10006</xdr:rowOff>
    </xdr:from>
    <xdr:to>
      <xdr:col>14</xdr:col>
      <xdr:colOff>79375</xdr:colOff>
      <xdr:row>98</xdr:row>
      <xdr:rowOff>111606</xdr:rowOff>
    </xdr:to>
    <xdr:sp macro="" textlink="">
      <xdr:nvSpPr>
        <xdr:cNvPr id="453" name="円/楕円 452"/>
        <xdr:cNvSpPr/>
      </xdr:nvSpPr>
      <xdr:spPr>
        <a:xfrm>
          <a:off x="9588500" y="168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102733</xdr:rowOff>
    </xdr:from>
    <xdr:ext cx="534377" cy="259045"/>
    <xdr:sp macro="" textlink="">
      <xdr:nvSpPr>
        <xdr:cNvPr id="454" name="テキスト ボックス 453"/>
        <xdr:cNvSpPr txBox="1"/>
      </xdr:nvSpPr>
      <xdr:spPr>
        <a:xfrm>
          <a:off x="9372111" y="169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14827</xdr:rowOff>
    </xdr:from>
    <xdr:to>
      <xdr:col>22</xdr:col>
      <xdr:colOff>365125</xdr:colOff>
      <xdr:row>38</xdr:row>
      <xdr:rowOff>25400</xdr:rowOff>
    </xdr:to>
    <xdr:cxnSp macro="">
      <xdr:nvCxnSpPr>
        <xdr:cNvPr id="482" name="直線コネクタ 481"/>
        <xdr:cNvCxnSpPr/>
      </xdr:nvCxnSpPr>
      <xdr:spPr>
        <a:xfrm>
          <a:off x="14592300" y="652992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14827</xdr:rowOff>
    </xdr:from>
    <xdr:to>
      <xdr:col>21</xdr:col>
      <xdr:colOff>161925</xdr:colOff>
      <xdr:row>38</xdr:row>
      <xdr:rowOff>25400</xdr:rowOff>
    </xdr:to>
    <xdr:cxnSp macro="">
      <xdr:nvCxnSpPr>
        <xdr:cNvPr id="485" name="直線コネクタ 484"/>
        <xdr:cNvCxnSpPr/>
      </xdr:nvCxnSpPr>
      <xdr:spPr>
        <a:xfrm flipV="1">
          <a:off x="13703300" y="652992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135477</xdr:rowOff>
    </xdr:from>
    <xdr:to>
      <xdr:col>21</xdr:col>
      <xdr:colOff>212725</xdr:colOff>
      <xdr:row>38</xdr:row>
      <xdr:rowOff>65627</xdr:rowOff>
    </xdr:to>
    <xdr:sp macro="" textlink="">
      <xdr:nvSpPr>
        <xdr:cNvPr id="502" name="円/楕円 501"/>
        <xdr:cNvSpPr/>
      </xdr:nvSpPr>
      <xdr:spPr>
        <a:xfrm>
          <a:off x="14541500" y="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56754</xdr:rowOff>
    </xdr:from>
    <xdr:ext cx="469744" cy="259045"/>
    <xdr:sp macro="" textlink="">
      <xdr:nvSpPr>
        <xdr:cNvPr id="503" name="テキスト ボックス 502"/>
        <xdr:cNvSpPr txBox="1"/>
      </xdr:nvSpPr>
      <xdr:spPr>
        <a:xfrm>
          <a:off x="14357427" y="65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109685</xdr:rowOff>
    </xdr:from>
    <xdr:to>
      <xdr:col>23</xdr:col>
      <xdr:colOff>517525</xdr:colOff>
      <xdr:row>76</xdr:row>
      <xdr:rowOff>120475</xdr:rowOff>
    </xdr:to>
    <xdr:cxnSp macro="">
      <xdr:nvCxnSpPr>
        <xdr:cNvPr id="581" name="直線コネクタ 580"/>
        <xdr:cNvCxnSpPr/>
      </xdr:nvCxnSpPr>
      <xdr:spPr>
        <a:xfrm>
          <a:off x="15481300" y="13139885"/>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102930</xdr:rowOff>
    </xdr:from>
    <xdr:to>
      <xdr:col>22</xdr:col>
      <xdr:colOff>365125</xdr:colOff>
      <xdr:row>76</xdr:row>
      <xdr:rowOff>109685</xdr:rowOff>
    </xdr:to>
    <xdr:cxnSp macro="">
      <xdr:nvCxnSpPr>
        <xdr:cNvPr id="584" name="直線コネクタ 583"/>
        <xdr:cNvCxnSpPr/>
      </xdr:nvCxnSpPr>
      <xdr:spPr>
        <a:xfrm>
          <a:off x="14592300" y="13133130"/>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102930</xdr:rowOff>
    </xdr:from>
    <xdr:to>
      <xdr:col>21</xdr:col>
      <xdr:colOff>161925</xdr:colOff>
      <xdr:row>76</xdr:row>
      <xdr:rowOff>109296</xdr:rowOff>
    </xdr:to>
    <xdr:cxnSp macro="">
      <xdr:nvCxnSpPr>
        <xdr:cNvPr id="587" name="直線コネクタ 586"/>
        <xdr:cNvCxnSpPr/>
      </xdr:nvCxnSpPr>
      <xdr:spPr>
        <a:xfrm flipV="1">
          <a:off x="13703300" y="13133130"/>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107336</xdr:rowOff>
    </xdr:from>
    <xdr:to>
      <xdr:col>19</xdr:col>
      <xdr:colOff>644525</xdr:colOff>
      <xdr:row>76</xdr:row>
      <xdr:rowOff>109296</xdr:rowOff>
    </xdr:to>
    <xdr:cxnSp macro="">
      <xdr:nvCxnSpPr>
        <xdr:cNvPr id="590" name="直線コネクタ 589"/>
        <xdr:cNvCxnSpPr/>
      </xdr:nvCxnSpPr>
      <xdr:spPr>
        <a:xfrm>
          <a:off x="12814300" y="1313753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69675</xdr:rowOff>
    </xdr:from>
    <xdr:to>
      <xdr:col>23</xdr:col>
      <xdr:colOff>568325</xdr:colOff>
      <xdr:row>76</xdr:row>
      <xdr:rowOff>171275</xdr:rowOff>
    </xdr:to>
    <xdr:sp macro="" textlink="">
      <xdr:nvSpPr>
        <xdr:cNvPr id="600" name="円/楕円 599"/>
        <xdr:cNvSpPr/>
      </xdr:nvSpPr>
      <xdr:spPr>
        <a:xfrm>
          <a:off x="16268700" y="13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48102</xdr:rowOff>
    </xdr:from>
    <xdr:ext cx="534377" cy="259045"/>
    <xdr:sp macro="" textlink="">
      <xdr:nvSpPr>
        <xdr:cNvPr id="601" name="公債費該当値テキスト"/>
        <xdr:cNvSpPr txBox="1"/>
      </xdr:nvSpPr>
      <xdr:spPr>
        <a:xfrm>
          <a:off x="16370300" y="130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58885</xdr:rowOff>
    </xdr:from>
    <xdr:to>
      <xdr:col>22</xdr:col>
      <xdr:colOff>415925</xdr:colOff>
      <xdr:row>76</xdr:row>
      <xdr:rowOff>160485</xdr:rowOff>
    </xdr:to>
    <xdr:sp macro="" textlink="">
      <xdr:nvSpPr>
        <xdr:cNvPr id="602" name="円/楕円 601"/>
        <xdr:cNvSpPr/>
      </xdr:nvSpPr>
      <xdr:spPr>
        <a:xfrm>
          <a:off x="15430500" y="130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151612</xdr:rowOff>
    </xdr:from>
    <xdr:ext cx="534377" cy="259045"/>
    <xdr:sp macro="" textlink="">
      <xdr:nvSpPr>
        <xdr:cNvPr id="603" name="テキスト ボックス 602"/>
        <xdr:cNvSpPr txBox="1"/>
      </xdr:nvSpPr>
      <xdr:spPr>
        <a:xfrm>
          <a:off x="15214111" y="131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52130</xdr:rowOff>
    </xdr:from>
    <xdr:to>
      <xdr:col>21</xdr:col>
      <xdr:colOff>212725</xdr:colOff>
      <xdr:row>76</xdr:row>
      <xdr:rowOff>153730</xdr:rowOff>
    </xdr:to>
    <xdr:sp macro="" textlink="">
      <xdr:nvSpPr>
        <xdr:cNvPr id="604" name="円/楕円 603"/>
        <xdr:cNvSpPr/>
      </xdr:nvSpPr>
      <xdr:spPr>
        <a:xfrm>
          <a:off x="14541500" y="130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144857</xdr:rowOff>
    </xdr:from>
    <xdr:ext cx="534377" cy="259045"/>
    <xdr:sp macro="" textlink="">
      <xdr:nvSpPr>
        <xdr:cNvPr id="605" name="テキスト ボックス 604"/>
        <xdr:cNvSpPr txBox="1"/>
      </xdr:nvSpPr>
      <xdr:spPr>
        <a:xfrm>
          <a:off x="14325111" y="131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58496</xdr:rowOff>
    </xdr:from>
    <xdr:to>
      <xdr:col>20</xdr:col>
      <xdr:colOff>9525</xdr:colOff>
      <xdr:row>76</xdr:row>
      <xdr:rowOff>160096</xdr:rowOff>
    </xdr:to>
    <xdr:sp macro="" textlink="">
      <xdr:nvSpPr>
        <xdr:cNvPr id="606" name="円/楕円 605"/>
        <xdr:cNvSpPr/>
      </xdr:nvSpPr>
      <xdr:spPr>
        <a:xfrm>
          <a:off x="136525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151223</xdr:rowOff>
    </xdr:from>
    <xdr:ext cx="534377" cy="259045"/>
    <xdr:sp macro="" textlink="">
      <xdr:nvSpPr>
        <xdr:cNvPr id="607" name="テキスト ボックス 606"/>
        <xdr:cNvSpPr txBox="1"/>
      </xdr:nvSpPr>
      <xdr:spPr>
        <a:xfrm>
          <a:off x="13436111" y="131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56536</xdr:rowOff>
    </xdr:from>
    <xdr:to>
      <xdr:col>18</xdr:col>
      <xdr:colOff>492125</xdr:colOff>
      <xdr:row>76</xdr:row>
      <xdr:rowOff>158136</xdr:rowOff>
    </xdr:to>
    <xdr:sp macro="" textlink="">
      <xdr:nvSpPr>
        <xdr:cNvPr id="608" name="円/楕円 607"/>
        <xdr:cNvSpPr/>
      </xdr:nvSpPr>
      <xdr:spPr>
        <a:xfrm>
          <a:off x="127635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149263</xdr:rowOff>
    </xdr:from>
    <xdr:ext cx="534377" cy="259045"/>
    <xdr:sp macro="" textlink="">
      <xdr:nvSpPr>
        <xdr:cNvPr id="609" name="テキスト ボックス 608"/>
        <xdr:cNvSpPr txBox="1"/>
      </xdr:nvSpPr>
      <xdr:spPr>
        <a:xfrm>
          <a:off x="12547111" y="13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120557</xdr:rowOff>
    </xdr:from>
    <xdr:to>
      <xdr:col>23</xdr:col>
      <xdr:colOff>517525</xdr:colOff>
      <xdr:row>98</xdr:row>
      <xdr:rowOff>123802</xdr:rowOff>
    </xdr:to>
    <xdr:cxnSp macro="">
      <xdr:nvCxnSpPr>
        <xdr:cNvPr id="636" name="直線コネクタ 635"/>
        <xdr:cNvCxnSpPr/>
      </xdr:nvCxnSpPr>
      <xdr:spPr>
        <a:xfrm>
          <a:off x="15481300" y="16922657"/>
          <a:ext cx="8382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120557</xdr:rowOff>
    </xdr:from>
    <xdr:to>
      <xdr:col>22</xdr:col>
      <xdr:colOff>365125</xdr:colOff>
      <xdr:row>98</xdr:row>
      <xdr:rowOff>129829</xdr:rowOff>
    </xdr:to>
    <xdr:cxnSp macro="">
      <xdr:nvCxnSpPr>
        <xdr:cNvPr id="639" name="直線コネクタ 638"/>
        <xdr:cNvCxnSpPr/>
      </xdr:nvCxnSpPr>
      <xdr:spPr>
        <a:xfrm flipV="1">
          <a:off x="14592300" y="16922657"/>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129829</xdr:rowOff>
    </xdr:from>
    <xdr:to>
      <xdr:col>21</xdr:col>
      <xdr:colOff>161925</xdr:colOff>
      <xdr:row>98</xdr:row>
      <xdr:rowOff>135403</xdr:rowOff>
    </xdr:to>
    <xdr:cxnSp macro="">
      <xdr:nvCxnSpPr>
        <xdr:cNvPr id="642" name="直線コネクタ 641"/>
        <xdr:cNvCxnSpPr/>
      </xdr:nvCxnSpPr>
      <xdr:spPr>
        <a:xfrm flipV="1">
          <a:off x="13703300" y="16931929"/>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129960</xdr:rowOff>
    </xdr:from>
    <xdr:to>
      <xdr:col>19</xdr:col>
      <xdr:colOff>644525</xdr:colOff>
      <xdr:row>98</xdr:row>
      <xdr:rowOff>135403</xdr:rowOff>
    </xdr:to>
    <xdr:cxnSp macro="">
      <xdr:nvCxnSpPr>
        <xdr:cNvPr id="645" name="直線コネクタ 644"/>
        <xdr:cNvCxnSpPr/>
      </xdr:nvCxnSpPr>
      <xdr:spPr>
        <a:xfrm>
          <a:off x="12814300" y="1693206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73002</xdr:rowOff>
    </xdr:from>
    <xdr:to>
      <xdr:col>23</xdr:col>
      <xdr:colOff>568325</xdr:colOff>
      <xdr:row>99</xdr:row>
      <xdr:rowOff>3152</xdr:rowOff>
    </xdr:to>
    <xdr:sp macro="" textlink="">
      <xdr:nvSpPr>
        <xdr:cNvPr id="655" name="円/楕円 654"/>
        <xdr:cNvSpPr/>
      </xdr:nvSpPr>
      <xdr:spPr>
        <a:xfrm>
          <a:off x="16268700" y="168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69757</xdr:rowOff>
    </xdr:from>
    <xdr:to>
      <xdr:col>22</xdr:col>
      <xdr:colOff>415925</xdr:colOff>
      <xdr:row>98</xdr:row>
      <xdr:rowOff>171357</xdr:rowOff>
    </xdr:to>
    <xdr:sp macro="" textlink="">
      <xdr:nvSpPr>
        <xdr:cNvPr id="657" name="円/楕円 656"/>
        <xdr:cNvSpPr/>
      </xdr:nvSpPr>
      <xdr:spPr>
        <a:xfrm>
          <a:off x="15430500" y="168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162484</xdr:rowOff>
    </xdr:from>
    <xdr:ext cx="534377" cy="259045"/>
    <xdr:sp macro="" textlink="">
      <xdr:nvSpPr>
        <xdr:cNvPr id="658" name="テキスト ボックス 657"/>
        <xdr:cNvSpPr txBox="1"/>
      </xdr:nvSpPr>
      <xdr:spPr>
        <a:xfrm>
          <a:off x="15214111" y="169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79029</xdr:rowOff>
    </xdr:from>
    <xdr:to>
      <xdr:col>21</xdr:col>
      <xdr:colOff>212725</xdr:colOff>
      <xdr:row>99</xdr:row>
      <xdr:rowOff>9179</xdr:rowOff>
    </xdr:to>
    <xdr:sp macro="" textlink="">
      <xdr:nvSpPr>
        <xdr:cNvPr id="659" name="円/楕円 658"/>
        <xdr:cNvSpPr/>
      </xdr:nvSpPr>
      <xdr:spPr>
        <a:xfrm>
          <a:off x="14541500" y="168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306</xdr:rowOff>
    </xdr:from>
    <xdr:ext cx="534377" cy="259045"/>
    <xdr:sp macro="" textlink="">
      <xdr:nvSpPr>
        <xdr:cNvPr id="660" name="テキスト ボックス 659"/>
        <xdr:cNvSpPr txBox="1"/>
      </xdr:nvSpPr>
      <xdr:spPr>
        <a:xfrm>
          <a:off x="14325111" y="169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84603</xdr:rowOff>
    </xdr:from>
    <xdr:to>
      <xdr:col>20</xdr:col>
      <xdr:colOff>9525</xdr:colOff>
      <xdr:row>99</xdr:row>
      <xdr:rowOff>14753</xdr:rowOff>
    </xdr:to>
    <xdr:sp macro="" textlink="">
      <xdr:nvSpPr>
        <xdr:cNvPr id="661" name="円/楕円 660"/>
        <xdr:cNvSpPr/>
      </xdr:nvSpPr>
      <xdr:spPr>
        <a:xfrm>
          <a:off x="13652500" y="168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5880</xdr:rowOff>
    </xdr:from>
    <xdr:ext cx="469744" cy="259045"/>
    <xdr:sp macro="" textlink="">
      <xdr:nvSpPr>
        <xdr:cNvPr id="662" name="テキスト ボックス 661"/>
        <xdr:cNvSpPr txBox="1"/>
      </xdr:nvSpPr>
      <xdr:spPr>
        <a:xfrm>
          <a:off x="13468427" y="169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79160</xdr:rowOff>
    </xdr:from>
    <xdr:to>
      <xdr:col>18</xdr:col>
      <xdr:colOff>492125</xdr:colOff>
      <xdr:row>99</xdr:row>
      <xdr:rowOff>9310</xdr:rowOff>
    </xdr:to>
    <xdr:sp macro="" textlink="">
      <xdr:nvSpPr>
        <xdr:cNvPr id="663" name="円/楕円 662"/>
        <xdr:cNvSpPr/>
      </xdr:nvSpPr>
      <xdr:spPr>
        <a:xfrm>
          <a:off x="127635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437</xdr:rowOff>
    </xdr:from>
    <xdr:ext cx="534377" cy="259045"/>
    <xdr:sp macro="" textlink="">
      <xdr:nvSpPr>
        <xdr:cNvPr id="664" name="テキスト ボックス 663"/>
        <xdr:cNvSpPr txBox="1"/>
      </xdr:nvSpPr>
      <xdr:spPr>
        <a:xfrm>
          <a:off x="12547111" y="16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115266</xdr:rowOff>
    </xdr:from>
    <xdr:to>
      <xdr:col>32</xdr:col>
      <xdr:colOff>187325</xdr:colOff>
      <xdr:row>77</xdr:row>
      <xdr:rowOff>154394</xdr:rowOff>
    </xdr:to>
    <xdr:cxnSp macro="">
      <xdr:nvCxnSpPr>
        <xdr:cNvPr id="806" name="直線コネクタ 805"/>
        <xdr:cNvCxnSpPr/>
      </xdr:nvCxnSpPr>
      <xdr:spPr>
        <a:xfrm flipV="1">
          <a:off x="21323300" y="13316916"/>
          <a:ext cx="8382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154394</xdr:rowOff>
    </xdr:from>
    <xdr:to>
      <xdr:col>31</xdr:col>
      <xdr:colOff>34925</xdr:colOff>
      <xdr:row>78</xdr:row>
      <xdr:rowOff>42977</xdr:rowOff>
    </xdr:to>
    <xdr:cxnSp macro="">
      <xdr:nvCxnSpPr>
        <xdr:cNvPr id="809" name="直線コネクタ 808"/>
        <xdr:cNvCxnSpPr/>
      </xdr:nvCxnSpPr>
      <xdr:spPr>
        <a:xfrm flipV="1">
          <a:off x="20434300" y="13356044"/>
          <a:ext cx="8890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42977</xdr:rowOff>
    </xdr:from>
    <xdr:to>
      <xdr:col>29</xdr:col>
      <xdr:colOff>517525</xdr:colOff>
      <xdr:row>78</xdr:row>
      <xdr:rowOff>52172</xdr:rowOff>
    </xdr:to>
    <xdr:cxnSp macro="">
      <xdr:nvCxnSpPr>
        <xdr:cNvPr id="812" name="直線コネクタ 811"/>
        <xdr:cNvCxnSpPr/>
      </xdr:nvCxnSpPr>
      <xdr:spPr>
        <a:xfrm flipV="1">
          <a:off x="19545300" y="13416077"/>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52172</xdr:rowOff>
    </xdr:from>
    <xdr:to>
      <xdr:col>28</xdr:col>
      <xdr:colOff>314325</xdr:colOff>
      <xdr:row>78</xdr:row>
      <xdr:rowOff>60909</xdr:rowOff>
    </xdr:to>
    <xdr:cxnSp macro="">
      <xdr:nvCxnSpPr>
        <xdr:cNvPr id="815" name="直線コネクタ 814"/>
        <xdr:cNvCxnSpPr/>
      </xdr:nvCxnSpPr>
      <xdr:spPr>
        <a:xfrm flipV="1">
          <a:off x="18656300" y="13425272"/>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64466</xdr:rowOff>
    </xdr:from>
    <xdr:to>
      <xdr:col>32</xdr:col>
      <xdr:colOff>238125</xdr:colOff>
      <xdr:row>77</xdr:row>
      <xdr:rowOff>166066</xdr:rowOff>
    </xdr:to>
    <xdr:sp macro="" textlink="">
      <xdr:nvSpPr>
        <xdr:cNvPr id="825" name="円/楕円 824"/>
        <xdr:cNvSpPr/>
      </xdr:nvSpPr>
      <xdr:spPr>
        <a:xfrm>
          <a:off x="22110700" y="132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42893</xdr:rowOff>
    </xdr:from>
    <xdr:ext cx="534377" cy="259045"/>
    <xdr:sp macro="" textlink="">
      <xdr:nvSpPr>
        <xdr:cNvPr id="826" name="繰出金該当値テキスト"/>
        <xdr:cNvSpPr txBox="1"/>
      </xdr:nvSpPr>
      <xdr:spPr>
        <a:xfrm>
          <a:off x="22212300" y="132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103594</xdr:rowOff>
    </xdr:from>
    <xdr:to>
      <xdr:col>31</xdr:col>
      <xdr:colOff>85725</xdr:colOff>
      <xdr:row>78</xdr:row>
      <xdr:rowOff>33744</xdr:rowOff>
    </xdr:to>
    <xdr:sp macro="" textlink="">
      <xdr:nvSpPr>
        <xdr:cNvPr id="827" name="円/楕円 826"/>
        <xdr:cNvSpPr/>
      </xdr:nvSpPr>
      <xdr:spPr>
        <a:xfrm>
          <a:off x="21272500" y="133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24871</xdr:rowOff>
    </xdr:from>
    <xdr:ext cx="534377" cy="259045"/>
    <xdr:sp macro="" textlink="">
      <xdr:nvSpPr>
        <xdr:cNvPr id="828" name="テキスト ボックス 827"/>
        <xdr:cNvSpPr txBox="1"/>
      </xdr:nvSpPr>
      <xdr:spPr>
        <a:xfrm>
          <a:off x="21056111" y="133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163627</xdr:rowOff>
    </xdr:from>
    <xdr:to>
      <xdr:col>29</xdr:col>
      <xdr:colOff>568325</xdr:colOff>
      <xdr:row>78</xdr:row>
      <xdr:rowOff>93777</xdr:rowOff>
    </xdr:to>
    <xdr:sp macro="" textlink="">
      <xdr:nvSpPr>
        <xdr:cNvPr id="829" name="円/楕円 828"/>
        <xdr:cNvSpPr/>
      </xdr:nvSpPr>
      <xdr:spPr>
        <a:xfrm>
          <a:off x="20383500" y="133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84904</xdr:rowOff>
    </xdr:from>
    <xdr:ext cx="534377" cy="259045"/>
    <xdr:sp macro="" textlink="">
      <xdr:nvSpPr>
        <xdr:cNvPr id="830" name="テキスト ボックス 829"/>
        <xdr:cNvSpPr txBox="1"/>
      </xdr:nvSpPr>
      <xdr:spPr>
        <a:xfrm>
          <a:off x="20167111" y="134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1372</xdr:rowOff>
    </xdr:from>
    <xdr:to>
      <xdr:col>28</xdr:col>
      <xdr:colOff>365125</xdr:colOff>
      <xdr:row>78</xdr:row>
      <xdr:rowOff>102972</xdr:rowOff>
    </xdr:to>
    <xdr:sp macro="" textlink="">
      <xdr:nvSpPr>
        <xdr:cNvPr id="831" name="円/楕円 830"/>
        <xdr:cNvSpPr/>
      </xdr:nvSpPr>
      <xdr:spPr>
        <a:xfrm>
          <a:off x="19494500" y="133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94099</xdr:rowOff>
    </xdr:from>
    <xdr:ext cx="534377" cy="259045"/>
    <xdr:sp macro="" textlink="">
      <xdr:nvSpPr>
        <xdr:cNvPr id="832" name="テキスト ボックス 831"/>
        <xdr:cNvSpPr txBox="1"/>
      </xdr:nvSpPr>
      <xdr:spPr>
        <a:xfrm>
          <a:off x="19278111" y="134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10109</xdr:rowOff>
    </xdr:from>
    <xdr:to>
      <xdr:col>27</xdr:col>
      <xdr:colOff>161925</xdr:colOff>
      <xdr:row>78</xdr:row>
      <xdr:rowOff>111709</xdr:rowOff>
    </xdr:to>
    <xdr:sp macro="" textlink="">
      <xdr:nvSpPr>
        <xdr:cNvPr id="833" name="円/楕円 832"/>
        <xdr:cNvSpPr/>
      </xdr:nvSpPr>
      <xdr:spPr>
        <a:xfrm>
          <a:off x="186055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102836</xdr:rowOff>
    </xdr:from>
    <xdr:ext cx="534377" cy="259045"/>
    <xdr:sp macro="" textlink="">
      <xdr:nvSpPr>
        <xdr:cNvPr id="834" name="テキスト ボックス 833"/>
        <xdr:cNvSpPr txBox="1"/>
      </xdr:nvSpPr>
      <xdr:spPr>
        <a:xfrm>
          <a:off x="18389111" y="134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１１２，２２７円となっている。主な構成項目である人件費のみ類似団体平均より上回っており、前年度と比較して５．９％増加している。退職者数の減により職員平均年齢が上昇したことによる基本給の増、地域手当の増が主な要因である。</a:t>
          </a:r>
          <a:r>
            <a:rPr kumimoji="1" lang="ja-JP" altLang="ja-JP" sz="1300">
              <a:solidFill>
                <a:schemeClr val="dk1"/>
              </a:solidFill>
              <a:effectLst/>
              <a:latin typeface="+mn-lt"/>
              <a:ea typeface="+mn-ea"/>
              <a:cs typeface="+mn-cs"/>
            </a:rPr>
            <a:t>機構改革による組織の合理化を行い、民間委託</a:t>
          </a:r>
          <a:r>
            <a:rPr kumimoji="1" lang="ja-JP" altLang="en-US" sz="1300">
              <a:solidFill>
                <a:schemeClr val="dk1"/>
              </a:solidFill>
              <a:effectLst/>
              <a:latin typeface="+mn-lt"/>
              <a:ea typeface="+mn-ea"/>
              <a:cs typeface="+mn-cs"/>
            </a:rPr>
            <a:t>等（指定管理者含む）</a:t>
          </a:r>
          <a:r>
            <a:rPr kumimoji="1" lang="ja-JP" altLang="ja-JP" sz="1300">
              <a:solidFill>
                <a:schemeClr val="dk1"/>
              </a:solidFill>
              <a:effectLst/>
              <a:latin typeface="+mn-lt"/>
              <a:ea typeface="+mn-ea"/>
              <a:cs typeface="+mn-cs"/>
            </a:rPr>
            <a:t>を継続</a:t>
          </a:r>
          <a:r>
            <a:rPr kumimoji="1" lang="ja-JP" altLang="en-US" sz="1300">
              <a:solidFill>
                <a:schemeClr val="dk1"/>
              </a:solidFill>
              <a:effectLst/>
              <a:latin typeface="+mn-lt"/>
              <a:ea typeface="+mn-ea"/>
              <a:cs typeface="+mn-cs"/>
            </a:rPr>
            <a:t>・拡充</a:t>
          </a:r>
          <a:r>
            <a:rPr kumimoji="1" lang="ja-JP" altLang="ja-JP" sz="1300">
              <a:solidFill>
                <a:schemeClr val="dk1"/>
              </a:solidFill>
              <a:effectLst/>
              <a:latin typeface="+mn-lt"/>
              <a:ea typeface="+mn-ea"/>
              <a:cs typeface="+mn-cs"/>
            </a:rPr>
            <a:t>することで、</a:t>
          </a:r>
          <a:r>
            <a:rPr kumimoji="1" lang="ja-JP" altLang="en-US" sz="1300">
              <a:solidFill>
                <a:schemeClr val="dk1"/>
              </a:solidFill>
              <a:effectLst/>
              <a:latin typeface="+mn-lt"/>
              <a:ea typeface="+mn-ea"/>
              <a:cs typeface="+mn-cs"/>
            </a:rPr>
            <a:t>人件費の抑制</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7,305
47.11
3,665,138
3,503,997
126,173
2,562,300
3,167,286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103886</xdr:rowOff>
    </xdr:from>
    <xdr:to>
      <xdr:col>6</xdr:col>
      <xdr:colOff>511175</xdr:colOff>
      <xdr:row>34</xdr:row>
      <xdr:rowOff>42291</xdr:rowOff>
    </xdr:to>
    <xdr:cxnSp macro="">
      <xdr:nvCxnSpPr>
        <xdr:cNvPr id="61" name="直線コネクタ 60"/>
        <xdr:cNvCxnSpPr/>
      </xdr:nvCxnSpPr>
      <xdr:spPr>
        <a:xfrm flipV="1">
          <a:off x="3797300" y="5761736"/>
          <a:ext cx="8382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42291</xdr:rowOff>
    </xdr:from>
    <xdr:to>
      <xdr:col>5</xdr:col>
      <xdr:colOff>358775</xdr:colOff>
      <xdr:row>34</xdr:row>
      <xdr:rowOff>45466</xdr:rowOff>
    </xdr:to>
    <xdr:cxnSp macro="">
      <xdr:nvCxnSpPr>
        <xdr:cNvPr id="64" name="直線コネクタ 63"/>
        <xdr:cNvCxnSpPr/>
      </xdr:nvCxnSpPr>
      <xdr:spPr>
        <a:xfrm flipV="1">
          <a:off x="2908300" y="587159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45466</xdr:rowOff>
    </xdr:from>
    <xdr:to>
      <xdr:col>4</xdr:col>
      <xdr:colOff>155575</xdr:colOff>
      <xdr:row>34</xdr:row>
      <xdr:rowOff>85471</xdr:rowOff>
    </xdr:to>
    <xdr:cxnSp macro="">
      <xdr:nvCxnSpPr>
        <xdr:cNvPr id="67" name="直線コネクタ 66"/>
        <xdr:cNvCxnSpPr/>
      </xdr:nvCxnSpPr>
      <xdr:spPr>
        <a:xfrm flipV="1">
          <a:off x="2019300" y="587476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13843</xdr:rowOff>
    </xdr:from>
    <xdr:to>
      <xdr:col>2</xdr:col>
      <xdr:colOff>638175</xdr:colOff>
      <xdr:row>34</xdr:row>
      <xdr:rowOff>85471</xdr:rowOff>
    </xdr:to>
    <xdr:cxnSp macro="">
      <xdr:nvCxnSpPr>
        <xdr:cNvPr id="70" name="直線コネクタ 69"/>
        <xdr:cNvCxnSpPr/>
      </xdr:nvCxnSpPr>
      <xdr:spPr>
        <a:xfrm>
          <a:off x="1130300" y="5671693"/>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53086</xdr:rowOff>
    </xdr:from>
    <xdr:to>
      <xdr:col>6</xdr:col>
      <xdr:colOff>561975</xdr:colOff>
      <xdr:row>33</xdr:row>
      <xdr:rowOff>154686</xdr:rowOff>
    </xdr:to>
    <xdr:sp macro="" textlink="">
      <xdr:nvSpPr>
        <xdr:cNvPr id="80" name="円/楕円 79"/>
        <xdr:cNvSpPr/>
      </xdr:nvSpPr>
      <xdr:spPr>
        <a:xfrm>
          <a:off x="45847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75963</xdr:rowOff>
    </xdr:from>
    <xdr:ext cx="534377" cy="259045"/>
    <xdr:sp macro="" textlink="">
      <xdr:nvSpPr>
        <xdr:cNvPr id="81" name="議会費該当値テキスト"/>
        <xdr:cNvSpPr txBox="1"/>
      </xdr:nvSpPr>
      <xdr:spPr>
        <a:xfrm>
          <a:off x="4686300" y="55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162941</xdr:rowOff>
    </xdr:from>
    <xdr:to>
      <xdr:col>5</xdr:col>
      <xdr:colOff>409575</xdr:colOff>
      <xdr:row>34</xdr:row>
      <xdr:rowOff>93091</xdr:rowOff>
    </xdr:to>
    <xdr:sp macro="" textlink="">
      <xdr:nvSpPr>
        <xdr:cNvPr id="82" name="円/楕円 81"/>
        <xdr:cNvSpPr/>
      </xdr:nvSpPr>
      <xdr:spPr>
        <a:xfrm>
          <a:off x="3746500" y="58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84218</xdr:rowOff>
    </xdr:from>
    <xdr:ext cx="469744" cy="259045"/>
    <xdr:sp macro="" textlink="">
      <xdr:nvSpPr>
        <xdr:cNvPr id="83" name="テキスト ボックス 82"/>
        <xdr:cNvSpPr txBox="1"/>
      </xdr:nvSpPr>
      <xdr:spPr>
        <a:xfrm>
          <a:off x="3562427" y="591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166116</xdr:rowOff>
    </xdr:from>
    <xdr:to>
      <xdr:col>4</xdr:col>
      <xdr:colOff>206375</xdr:colOff>
      <xdr:row>34</xdr:row>
      <xdr:rowOff>96266</xdr:rowOff>
    </xdr:to>
    <xdr:sp macro="" textlink="">
      <xdr:nvSpPr>
        <xdr:cNvPr id="84" name="円/楕円 83"/>
        <xdr:cNvSpPr/>
      </xdr:nvSpPr>
      <xdr:spPr>
        <a:xfrm>
          <a:off x="2857500" y="58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112793</xdr:rowOff>
    </xdr:from>
    <xdr:ext cx="469744" cy="259045"/>
    <xdr:sp macro="" textlink="">
      <xdr:nvSpPr>
        <xdr:cNvPr id="85" name="テキスト ボックス 84"/>
        <xdr:cNvSpPr txBox="1"/>
      </xdr:nvSpPr>
      <xdr:spPr>
        <a:xfrm>
          <a:off x="2673427" y="559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34671</xdr:rowOff>
    </xdr:from>
    <xdr:to>
      <xdr:col>3</xdr:col>
      <xdr:colOff>3175</xdr:colOff>
      <xdr:row>34</xdr:row>
      <xdr:rowOff>136271</xdr:rowOff>
    </xdr:to>
    <xdr:sp macro="" textlink="">
      <xdr:nvSpPr>
        <xdr:cNvPr id="86" name="円/楕円 85"/>
        <xdr:cNvSpPr/>
      </xdr:nvSpPr>
      <xdr:spPr>
        <a:xfrm>
          <a:off x="1968500" y="58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127398</xdr:rowOff>
    </xdr:from>
    <xdr:ext cx="469744" cy="259045"/>
    <xdr:sp macro="" textlink="">
      <xdr:nvSpPr>
        <xdr:cNvPr id="87" name="テキスト ボックス 86"/>
        <xdr:cNvSpPr txBox="1"/>
      </xdr:nvSpPr>
      <xdr:spPr>
        <a:xfrm>
          <a:off x="1784427" y="59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134493</xdr:rowOff>
    </xdr:from>
    <xdr:to>
      <xdr:col>1</xdr:col>
      <xdr:colOff>485775</xdr:colOff>
      <xdr:row>33</xdr:row>
      <xdr:rowOff>64643</xdr:rowOff>
    </xdr:to>
    <xdr:sp macro="" textlink="">
      <xdr:nvSpPr>
        <xdr:cNvPr id="88" name="円/楕円 87"/>
        <xdr:cNvSpPr/>
      </xdr:nvSpPr>
      <xdr:spPr>
        <a:xfrm>
          <a:off x="1079500" y="56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81170</xdr:rowOff>
    </xdr:from>
    <xdr:ext cx="534377" cy="259045"/>
    <xdr:sp macro="" textlink="">
      <xdr:nvSpPr>
        <xdr:cNvPr id="89" name="テキスト ボックス 88"/>
        <xdr:cNvSpPr txBox="1"/>
      </xdr:nvSpPr>
      <xdr:spPr>
        <a:xfrm>
          <a:off x="863111" y="53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56959</xdr:rowOff>
    </xdr:from>
    <xdr:to>
      <xdr:col>6</xdr:col>
      <xdr:colOff>511175</xdr:colOff>
      <xdr:row>58</xdr:row>
      <xdr:rowOff>77854</xdr:rowOff>
    </xdr:to>
    <xdr:cxnSp macro="">
      <xdr:nvCxnSpPr>
        <xdr:cNvPr id="116" name="直線コネクタ 115"/>
        <xdr:cNvCxnSpPr/>
      </xdr:nvCxnSpPr>
      <xdr:spPr>
        <a:xfrm>
          <a:off x="3797300" y="10001059"/>
          <a:ext cx="8382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56959</xdr:rowOff>
    </xdr:from>
    <xdr:to>
      <xdr:col>5</xdr:col>
      <xdr:colOff>358775</xdr:colOff>
      <xdr:row>58</xdr:row>
      <xdr:rowOff>90861</xdr:rowOff>
    </xdr:to>
    <xdr:cxnSp macro="">
      <xdr:nvCxnSpPr>
        <xdr:cNvPr id="119" name="直線コネクタ 118"/>
        <xdr:cNvCxnSpPr/>
      </xdr:nvCxnSpPr>
      <xdr:spPr>
        <a:xfrm flipV="1">
          <a:off x="2908300" y="10001059"/>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90861</xdr:rowOff>
    </xdr:from>
    <xdr:to>
      <xdr:col>4</xdr:col>
      <xdr:colOff>155575</xdr:colOff>
      <xdr:row>58</xdr:row>
      <xdr:rowOff>100472</xdr:rowOff>
    </xdr:to>
    <xdr:cxnSp macro="">
      <xdr:nvCxnSpPr>
        <xdr:cNvPr id="122" name="直線コネクタ 121"/>
        <xdr:cNvCxnSpPr/>
      </xdr:nvCxnSpPr>
      <xdr:spPr>
        <a:xfrm flipV="1">
          <a:off x="2019300" y="10034961"/>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100472</xdr:rowOff>
    </xdr:from>
    <xdr:to>
      <xdr:col>2</xdr:col>
      <xdr:colOff>638175</xdr:colOff>
      <xdr:row>58</xdr:row>
      <xdr:rowOff>101025</xdr:rowOff>
    </xdr:to>
    <xdr:cxnSp macro="">
      <xdr:nvCxnSpPr>
        <xdr:cNvPr id="125" name="直線コネクタ 124"/>
        <xdr:cNvCxnSpPr/>
      </xdr:nvCxnSpPr>
      <xdr:spPr>
        <a:xfrm flipV="1">
          <a:off x="1130300" y="10044572"/>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27054</xdr:rowOff>
    </xdr:from>
    <xdr:to>
      <xdr:col>6</xdr:col>
      <xdr:colOff>561975</xdr:colOff>
      <xdr:row>58</xdr:row>
      <xdr:rowOff>128654</xdr:rowOff>
    </xdr:to>
    <xdr:sp macro="" textlink="">
      <xdr:nvSpPr>
        <xdr:cNvPr id="135" name="円/楕円 134"/>
        <xdr:cNvSpPr/>
      </xdr:nvSpPr>
      <xdr:spPr>
        <a:xfrm>
          <a:off x="4584700" y="99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157881</xdr:rowOff>
    </xdr:from>
    <xdr:ext cx="599010" cy="259045"/>
    <xdr:sp macro="" textlink="">
      <xdr:nvSpPr>
        <xdr:cNvPr id="136" name="総務費該当値テキスト"/>
        <xdr:cNvSpPr txBox="1"/>
      </xdr:nvSpPr>
      <xdr:spPr>
        <a:xfrm>
          <a:off x="4686300" y="97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6159</xdr:rowOff>
    </xdr:from>
    <xdr:to>
      <xdr:col>5</xdr:col>
      <xdr:colOff>409575</xdr:colOff>
      <xdr:row>58</xdr:row>
      <xdr:rowOff>107759</xdr:rowOff>
    </xdr:to>
    <xdr:sp macro="" textlink="">
      <xdr:nvSpPr>
        <xdr:cNvPr id="137" name="円/楕円 136"/>
        <xdr:cNvSpPr/>
      </xdr:nvSpPr>
      <xdr:spPr>
        <a:xfrm>
          <a:off x="3746500" y="995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98886</xdr:rowOff>
    </xdr:from>
    <xdr:ext cx="599010" cy="259045"/>
    <xdr:sp macro="" textlink="">
      <xdr:nvSpPr>
        <xdr:cNvPr id="138" name="テキスト ボックス 137"/>
        <xdr:cNvSpPr txBox="1"/>
      </xdr:nvSpPr>
      <xdr:spPr>
        <a:xfrm>
          <a:off x="3497794" y="1004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40061</xdr:rowOff>
    </xdr:from>
    <xdr:to>
      <xdr:col>4</xdr:col>
      <xdr:colOff>206375</xdr:colOff>
      <xdr:row>58</xdr:row>
      <xdr:rowOff>141661</xdr:rowOff>
    </xdr:to>
    <xdr:sp macro="" textlink="">
      <xdr:nvSpPr>
        <xdr:cNvPr id="139" name="円/楕円 138"/>
        <xdr:cNvSpPr/>
      </xdr:nvSpPr>
      <xdr:spPr>
        <a:xfrm>
          <a:off x="2857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132788</xdr:rowOff>
    </xdr:from>
    <xdr:ext cx="599010" cy="259045"/>
    <xdr:sp macro="" textlink="">
      <xdr:nvSpPr>
        <xdr:cNvPr id="140" name="テキスト ボックス 139"/>
        <xdr:cNvSpPr txBox="1"/>
      </xdr:nvSpPr>
      <xdr:spPr>
        <a:xfrm>
          <a:off x="2608794" y="1007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49672</xdr:rowOff>
    </xdr:from>
    <xdr:to>
      <xdr:col>3</xdr:col>
      <xdr:colOff>3175</xdr:colOff>
      <xdr:row>58</xdr:row>
      <xdr:rowOff>151272</xdr:rowOff>
    </xdr:to>
    <xdr:sp macro="" textlink="">
      <xdr:nvSpPr>
        <xdr:cNvPr id="141" name="円/楕円 140"/>
        <xdr:cNvSpPr/>
      </xdr:nvSpPr>
      <xdr:spPr>
        <a:xfrm>
          <a:off x="1968500" y="99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142399</xdr:rowOff>
    </xdr:from>
    <xdr:ext cx="534377" cy="259045"/>
    <xdr:sp macro="" textlink="">
      <xdr:nvSpPr>
        <xdr:cNvPr id="142" name="テキスト ボックス 141"/>
        <xdr:cNvSpPr txBox="1"/>
      </xdr:nvSpPr>
      <xdr:spPr>
        <a:xfrm>
          <a:off x="1752111" y="1008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50225</xdr:rowOff>
    </xdr:from>
    <xdr:to>
      <xdr:col>1</xdr:col>
      <xdr:colOff>485775</xdr:colOff>
      <xdr:row>58</xdr:row>
      <xdr:rowOff>151825</xdr:rowOff>
    </xdr:to>
    <xdr:sp macro="" textlink="">
      <xdr:nvSpPr>
        <xdr:cNvPr id="143" name="円/楕円 142"/>
        <xdr:cNvSpPr/>
      </xdr:nvSpPr>
      <xdr:spPr>
        <a:xfrm>
          <a:off x="1079500" y="99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142952</xdr:rowOff>
    </xdr:from>
    <xdr:ext cx="534377" cy="259045"/>
    <xdr:sp macro="" textlink="">
      <xdr:nvSpPr>
        <xdr:cNvPr id="144" name="テキスト ボックス 143"/>
        <xdr:cNvSpPr txBox="1"/>
      </xdr:nvSpPr>
      <xdr:spPr>
        <a:xfrm>
          <a:off x="863111" y="100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56553</xdr:rowOff>
    </xdr:from>
    <xdr:to>
      <xdr:col>6</xdr:col>
      <xdr:colOff>511175</xdr:colOff>
      <xdr:row>77</xdr:row>
      <xdr:rowOff>63965</xdr:rowOff>
    </xdr:to>
    <xdr:cxnSp macro="">
      <xdr:nvCxnSpPr>
        <xdr:cNvPr id="171" name="直線コネクタ 170"/>
        <xdr:cNvCxnSpPr/>
      </xdr:nvCxnSpPr>
      <xdr:spPr>
        <a:xfrm flipV="1">
          <a:off x="3797300" y="13258203"/>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63965</xdr:rowOff>
    </xdr:from>
    <xdr:to>
      <xdr:col>5</xdr:col>
      <xdr:colOff>358775</xdr:colOff>
      <xdr:row>77</xdr:row>
      <xdr:rowOff>93914</xdr:rowOff>
    </xdr:to>
    <xdr:cxnSp macro="">
      <xdr:nvCxnSpPr>
        <xdr:cNvPr id="174" name="直線コネクタ 173"/>
        <xdr:cNvCxnSpPr/>
      </xdr:nvCxnSpPr>
      <xdr:spPr>
        <a:xfrm flipV="1">
          <a:off x="2908300" y="13265615"/>
          <a:ext cx="889000" cy="2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93876</xdr:rowOff>
    </xdr:from>
    <xdr:to>
      <xdr:col>4</xdr:col>
      <xdr:colOff>155575</xdr:colOff>
      <xdr:row>77</xdr:row>
      <xdr:rowOff>93914</xdr:rowOff>
    </xdr:to>
    <xdr:cxnSp macro="">
      <xdr:nvCxnSpPr>
        <xdr:cNvPr id="177" name="直線コネクタ 176"/>
        <xdr:cNvCxnSpPr/>
      </xdr:nvCxnSpPr>
      <xdr:spPr>
        <a:xfrm>
          <a:off x="2019300" y="1329552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86102</xdr:rowOff>
    </xdr:from>
    <xdr:to>
      <xdr:col>2</xdr:col>
      <xdr:colOff>638175</xdr:colOff>
      <xdr:row>77</xdr:row>
      <xdr:rowOff>93876</xdr:rowOff>
    </xdr:to>
    <xdr:cxnSp macro="">
      <xdr:nvCxnSpPr>
        <xdr:cNvPr id="180" name="直線コネクタ 179"/>
        <xdr:cNvCxnSpPr/>
      </xdr:nvCxnSpPr>
      <xdr:spPr>
        <a:xfrm>
          <a:off x="1130300" y="13287752"/>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5753</xdr:rowOff>
    </xdr:from>
    <xdr:to>
      <xdr:col>6</xdr:col>
      <xdr:colOff>561975</xdr:colOff>
      <xdr:row>77</xdr:row>
      <xdr:rowOff>107353</xdr:rowOff>
    </xdr:to>
    <xdr:sp macro="" textlink="">
      <xdr:nvSpPr>
        <xdr:cNvPr id="190" name="円/楕円 189"/>
        <xdr:cNvSpPr/>
      </xdr:nvSpPr>
      <xdr:spPr>
        <a:xfrm>
          <a:off x="4584700" y="132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92130</xdr:rowOff>
    </xdr:from>
    <xdr:ext cx="599010" cy="259045"/>
    <xdr:sp macro="" textlink="">
      <xdr:nvSpPr>
        <xdr:cNvPr id="191" name="民生費該当値テキスト"/>
        <xdr:cNvSpPr txBox="1"/>
      </xdr:nvSpPr>
      <xdr:spPr>
        <a:xfrm>
          <a:off x="4686300" y="1312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13165</xdr:rowOff>
    </xdr:from>
    <xdr:to>
      <xdr:col>5</xdr:col>
      <xdr:colOff>409575</xdr:colOff>
      <xdr:row>77</xdr:row>
      <xdr:rowOff>114765</xdr:rowOff>
    </xdr:to>
    <xdr:sp macro="" textlink="">
      <xdr:nvSpPr>
        <xdr:cNvPr id="192" name="円/楕円 191"/>
        <xdr:cNvSpPr/>
      </xdr:nvSpPr>
      <xdr:spPr>
        <a:xfrm>
          <a:off x="3746500" y="132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105892</xdr:rowOff>
    </xdr:from>
    <xdr:ext cx="599010" cy="259045"/>
    <xdr:sp macro="" textlink="">
      <xdr:nvSpPr>
        <xdr:cNvPr id="193" name="テキスト ボックス 192"/>
        <xdr:cNvSpPr txBox="1"/>
      </xdr:nvSpPr>
      <xdr:spPr>
        <a:xfrm>
          <a:off x="3497794" y="1330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43114</xdr:rowOff>
    </xdr:from>
    <xdr:to>
      <xdr:col>4</xdr:col>
      <xdr:colOff>206375</xdr:colOff>
      <xdr:row>77</xdr:row>
      <xdr:rowOff>144714</xdr:rowOff>
    </xdr:to>
    <xdr:sp macro="" textlink="">
      <xdr:nvSpPr>
        <xdr:cNvPr id="194" name="円/楕円 193"/>
        <xdr:cNvSpPr/>
      </xdr:nvSpPr>
      <xdr:spPr>
        <a:xfrm>
          <a:off x="2857500" y="132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135841</xdr:rowOff>
    </xdr:from>
    <xdr:ext cx="534377" cy="259045"/>
    <xdr:sp macro="" textlink="">
      <xdr:nvSpPr>
        <xdr:cNvPr id="195" name="テキスト ボックス 194"/>
        <xdr:cNvSpPr txBox="1"/>
      </xdr:nvSpPr>
      <xdr:spPr>
        <a:xfrm>
          <a:off x="2641111" y="133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43076</xdr:rowOff>
    </xdr:from>
    <xdr:to>
      <xdr:col>3</xdr:col>
      <xdr:colOff>3175</xdr:colOff>
      <xdr:row>77</xdr:row>
      <xdr:rowOff>144676</xdr:rowOff>
    </xdr:to>
    <xdr:sp macro="" textlink="">
      <xdr:nvSpPr>
        <xdr:cNvPr id="196" name="円/楕円 195"/>
        <xdr:cNvSpPr/>
      </xdr:nvSpPr>
      <xdr:spPr>
        <a:xfrm>
          <a:off x="1968500" y="132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135803</xdr:rowOff>
    </xdr:from>
    <xdr:ext cx="534377" cy="259045"/>
    <xdr:sp macro="" textlink="">
      <xdr:nvSpPr>
        <xdr:cNvPr id="197" name="テキスト ボックス 196"/>
        <xdr:cNvSpPr txBox="1"/>
      </xdr:nvSpPr>
      <xdr:spPr>
        <a:xfrm>
          <a:off x="1752111" y="1333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35302</xdr:rowOff>
    </xdr:from>
    <xdr:to>
      <xdr:col>1</xdr:col>
      <xdr:colOff>485775</xdr:colOff>
      <xdr:row>77</xdr:row>
      <xdr:rowOff>136902</xdr:rowOff>
    </xdr:to>
    <xdr:sp macro="" textlink="">
      <xdr:nvSpPr>
        <xdr:cNvPr id="198" name="円/楕円 197"/>
        <xdr:cNvSpPr/>
      </xdr:nvSpPr>
      <xdr:spPr>
        <a:xfrm>
          <a:off x="1079500" y="132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128029</xdr:rowOff>
    </xdr:from>
    <xdr:ext cx="534377" cy="259045"/>
    <xdr:sp macro="" textlink="">
      <xdr:nvSpPr>
        <xdr:cNvPr id="199" name="テキスト ボックス 198"/>
        <xdr:cNvSpPr txBox="1"/>
      </xdr:nvSpPr>
      <xdr:spPr>
        <a:xfrm>
          <a:off x="863111" y="133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39573</xdr:rowOff>
    </xdr:from>
    <xdr:to>
      <xdr:col>6</xdr:col>
      <xdr:colOff>511175</xdr:colOff>
      <xdr:row>97</xdr:row>
      <xdr:rowOff>50981</xdr:rowOff>
    </xdr:to>
    <xdr:cxnSp macro="">
      <xdr:nvCxnSpPr>
        <xdr:cNvPr id="230" name="直線コネクタ 229"/>
        <xdr:cNvCxnSpPr/>
      </xdr:nvCxnSpPr>
      <xdr:spPr>
        <a:xfrm>
          <a:off x="3797300" y="16670223"/>
          <a:ext cx="8382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19196</xdr:rowOff>
    </xdr:from>
    <xdr:to>
      <xdr:col>5</xdr:col>
      <xdr:colOff>358775</xdr:colOff>
      <xdr:row>97</xdr:row>
      <xdr:rowOff>39573</xdr:rowOff>
    </xdr:to>
    <xdr:cxnSp macro="">
      <xdr:nvCxnSpPr>
        <xdr:cNvPr id="233" name="直線コネクタ 232"/>
        <xdr:cNvCxnSpPr/>
      </xdr:nvCxnSpPr>
      <xdr:spPr>
        <a:xfrm>
          <a:off x="2908300" y="16649846"/>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141224</xdr:rowOff>
    </xdr:from>
    <xdr:to>
      <xdr:col>4</xdr:col>
      <xdr:colOff>155575</xdr:colOff>
      <xdr:row>97</xdr:row>
      <xdr:rowOff>19196</xdr:rowOff>
    </xdr:to>
    <xdr:cxnSp macro="">
      <xdr:nvCxnSpPr>
        <xdr:cNvPr id="236" name="直線コネクタ 235"/>
        <xdr:cNvCxnSpPr/>
      </xdr:nvCxnSpPr>
      <xdr:spPr>
        <a:xfrm>
          <a:off x="2019300" y="16600424"/>
          <a:ext cx="889000" cy="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113215</xdr:rowOff>
    </xdr:from>
    <xdr:to>
      <xdr:col>2</xdr:col>
      <xdr:colOff>638175</xdr:colOff>
      <xdr:row>96</xdr:row>
      <xdr:rowOff>141224</xdr:rowOff>
    </xdr:to>
    <xdr:cxnSp macro="">
      <xdr:nvCxnSpPr>
        <xdr:cNvPr id="239" name="直線コネクタ 238"/>
        <xdr:cNvCxnSpPr/>
      </xdr:nvCxnSpPr>
      <xdr:spPr>
        <a:xfrm>
          <a:off x="1130300" y="16572415"/>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181</xdr:rowOff>
    </xdr:from>
    <xdr:to>
      <xdr:col>6</xdr:col>
      <xdr:colOff>561975</xdr:colOff>
      <xdr:row>97</xdr:row>
      <xdr:rowOff>101781</xdr:rowOff>
    </xdr:to>
    <xdr:sp macro="" textlink="">
      <xdr:nvSpPr>
        <xdr:cNvPr id="249" name="円/楕円 248"/>
        <xdr:cNvSpPr/>
      </xdr:nvSpPr>
      <xdr:spPr>
        <a:xfrm>
          <a:off x="4584700" y="166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150058</xdr:rowOff>
    </xdr:from>
    <xdr:ext cx="534377" cy="259045"/>
    <xdr:sp macro="" textlink="">
      <xdr:nvSpPr>
        <xdr:cNvPr id="250" name="衛生費該当値テキスト"/>
        <xdr:cNvSpPr txBox="1"/>
      </xdr:nvSpPr>
      <xdr:spPr>
        <a:xfrm>
          <a:off x="4686300" y="166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160223</xdr:rowOff>
    </xdr:from>
    <xdr:to>
      <xdr:col>5</xdr:col>
      <xdr:colOff>409575</xdr:colOff>
      <xdr:row>97</xdr:row>
      <xdr:rowOff>90373</xdr:rowOff>
    </xdr:to>
    <xdr:sp macro="" textlink="">
      <xdr:nvSpPr>
        <xdr:cNvPr id="251" name="円/楕円 250"/>
        <xdr:cNvSpPr/>
      </xdr:nvSpPr>
      <xdr:spPr>
        <a:xfrm>
          <a:off x="3746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81500</xdr:rowOff>
    </xdr:from>
    <xdr:ext cx="534377" cy="259045"/>
    <xdr:sp macro="" textlink="">
      <xdr:nvSpPr>
        <xdr:cNvPr id="252" name="テキスト ボックス 251"/>
        <xdr:cNvSpPr txBox="1"/>
      </xdr:nvSpPr>
      <xdr:spPr>
        <a:xfrm>
          <a:off x="3530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139846</xdr:rowOff>
    </xdr:from>
    <xdr:to>
      <xdr:col>4</xdr:col>
      <xdr:colOff>206375</xdr:colOff>
      <xdr:row>97</xdr:row>
      <xdr:rowOff>69996</xdr:rowOff>
    </xdr:to>
    <xdr:sp macro="" textlink="">
      <xdr:nvSpPr>
        <xdr:cNvPr id="253" name="円/楕円 252"/>
        <xdr:cNvSpPr/>
      </xdr:nvSpPr>
      <xdr:spPr>
        <a:xfrm>
          <a:off x="2857500" y="165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61123</xdr:rowOff>
    </xdr:from>
    <xdr:ext cx="534377" cy="259045"/>
    <xdr:sp macro="" textlink="">
      <xdr:nvSpPr>
        <xdr:cNvPr id="254" name="テキスト ボックス 253"/>
        <xdr:cNvSpPr txBox="1"/>
      </xdr:nvSpPr>
      <xdr:spPr>
        <a:xfrm>
          <a:off x="2641111" y="166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90424</xdr:rowOff>
    </xdr:from>
    <xdr:to>
      <xdr:col>3</xdr:col>
      <xdr:colOff>3175</xdr:colOff>
      <xdr:row>97</xdr:row>
      <xdr:rowOff>20574</xdr:rowOff>
    </xdr:to>
    <xdr:sp macro="" textlink="">
      <xdr:nvSpPr>
        <xdr:cNvPr id="255" name="円/楕円 254"/>
        <xdr:cNvSpPr/>
      </xdr:nvSpPr>
      <xdr:spPr>
        <a:xfrm>
          <a:off x="1968500" y="165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11701</xdr:rowOff>
    </xdr:from>
    <xdr:ext cx="534377" cy="259045"/>
    <xdr:sp macro="" textlink="">
      <xdr:nvSpPr>
        <xdr:cNvPr id="256" name="テキスト ボックス 255"/>
        <xdr:cNvSpPr txBox="1"/>
      </xdr:nvSpPr>
      <xdr:spPr>
        <a:xfrm>
          <a:off x="1752111" y="166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62415</xdr:rowOff>
    </xdr:from>
    <xdr:to>
      <xdr:col>1</xdr:col>
      <xdr:colOff>485775</xdr:colOff>
      <xdr:row>96</xdr:row>
      <xdr:rowOff>164015</xdr:rowOff>
    </xdr:to>
    <xdr:sp macro="" textlink="">
      <xdr:nvSpPr>
        <xdr:cNvPr id="257" name="円/楕円 256"/>
        <xdr:cNvSpPr/>
      </xdr:nvSpPr>
      <xdr:spPr>
        <a:xfrm>
          <a:off x="1079500" y="165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155142</xdr:rowOff>
    </xdr:from>
    <xdr:ext cx="534377" cy="259045"/>
    <xdr:sp macro="" textlink="">
      <xdr:nvSpPr>
        <xdr:cNvPr id="258" name="テキスト ボックス 257"/>
        <xdr:cNvSpPr txBox="1"/>
      </xdr:nvSpPr>
      <xdr:spPr>
        <a:xfrm>
          <a:off x="863111" y="166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152502</xdr:rowOff>
    </xdr:from>
    <xdr:to>
      <xdr:col>14</xdr:col>
      <xdr:colOff>28575</xdr:colOff>
      <xdr:row>38</xdr:row>
      <xdr:rowOff>139700</xdr:rowOff>
    </xdr:to>
    <xdr:cxnSp macro="">
      <xdr:nvCxnSpPr>
        <xdr:cNvPr id="288" name="直線コネクタ 287"/>
        <xdr:cNvCxnSpPr/>
      </xdr:nvCxnSpPr>
      <xdr:spPr>
        <a:xfrm>
          <a:off x="8750300" y="6496152"/>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123332</xdr:rowOff>
    </xdr:from>
    <xdr:to>
      <xdr:col>12</xdr:col>
      <xdr:colOff>511175</xdr:colOff>
      <xdr:row>37</xdr:row>
      <xdr:rowOff>152502</xdr:rowOff>
    </xdr:to>
    <xdr:cxnSp macro="">
      <xdr:nvCxnSpPr>
        <xdr:cNvPr id="291" name="直線コネクタ 290"/>
        <xdr:cNvCxnSpPr/>
      </xdr:nvCxnSpPr>
      <xdr:spPr>
        <a:xfrm>
          <a:off x="7861300" y="6466982"/>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46890</xdr:rowOff>
    </xdr:from>
    <xdr:ext cx="469744" cy="259045"/>
    <xdr:sp macro="" textlink="">
      <xdr:nvSpPr>
        <xdr:cNvPr id="293" name="テキスト ボックス 292"/>
        <xdr:cNvSpPr txBox="1"/>
      </xdr:nvSpPr>
      <xdr:spPr>
        <a:xfrm>
          <a:off x="8515427" y="65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123332</xdr:rowOff>
    </xdr:from>
    <xdr:to>
      <xdr:col>11</xdr:col>
      <xdr:colOff>307975</xdr:colOff>
      <xdr:row>38</xdr:row>
      <xdr:rowOff>51095</xdr:rowOff>
    </xdr:to>
    <xdr:cxnSp macro="">
      <xdr:nvCxnSpPr>
        <xdr:cNvPr id="294" name="直線コネクタ 293"/>
        <xdr:cNvCxnSpPr/>
      </xdr:nvCxnSpPr>
      <xdr:spPr>
        <a:xfrm flipV="1">
          <a:off x="6972300" y="6466982"/>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101702</xdr:rowOff>
    </xdr:from>
    <xdr:to>
      <xdr:col>12</xdr:col>
      <xdr:colOff>561975</xdr:colOff>
      <xdr:row>38</xdr:row>
      <xdr:rowOff>31852</xdr:rowOff>
    </xdr:to>
    <xdr:sp macro="" textlink="">
      <xdr:nvSpPr>
        <xdr:cNvPr id="308" name="円/楕円 307"/>
        <xdr:cNvSpPr/>
      </xdr:nvSpPr>
      <xdr:spPr>
        <a:xfrm>
          <a:off x="8699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48379</xdr:rowOff>
    </xdr:from>
    <xdr:ext cx="469744" cy="259045"/>
    <xdr:sp macro="" textlink="">
      <xdr:nvSpPr>
        <xdr:cNvPr id="309" name="テキスト ボックス 308"/>
        <xdr:cNvSpPr txBox="1"/>
      </xdr:nvSpPr>
      <xdr:spPr>
        <a:xfrm>
          <a:off x="8515427" y="622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72532</xdr:rowOff>
    </xdr:from>
    <xdr:to>
      <xdr:col>11</xdr:col>
      <xdr:colOff>358775</xdr:colOff>
      <xdr:row>38</xdr:row>
      <xdr:rowOff>2682</xdr:rowOff>
    </xdr:to>
    <xdr:sp macro="" textlink="">
      <xdr:nvSpPr>
        <xdr:cNvPr id="310" name="円/楕円 309"/>
        <xdr:cNvSpPr/>
      </xdr:nvSpPr>
      <xdr:spPr>
        <a:xfrm>
          <a:off x="7810500" y="64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19209</xdr:rowOff>
    </xdr:from>
    <xdr:ext cx="469744" cy="259045"/>
    <xdr:sp macro="" textlink="">
      <xdr:nvSpPr>
        <xdr:cNvPr id="311" name="テキスト ボックス 310"/>
        <xdr:cNvSpPr txBox="1"/>
      </xdr:nvSpPr>
      <xdr:spPr>
        <a:xfrm>
          <a:off x="7626427" y="619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295</xdr:rowOff>
    </xdr:from>
    <xdr:to>
      <xdr:col>10</xdr:col>
      <xdr:colOff>155575</xdr:colOff>
      <xdr:row>38</xdr:row>
      <xdr:rowOff>101895</xdr:rowOff>
    </xdr:to>
    <xdr:sp macro="" textlink="">
      <xdr:nvSpPr>
        <xdr:cNvPr id="312" name="円/楕円 311"/>
        <xdr:cNvSpPr/>
      </xdr:nvSpPr>
      <xdr:spPr>
        <a:xfrm>
          <a:off x="6921500" y="6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93022</xdr:rowOff>
    </xdr:from>
    <xdr:ext cx="469744" cy="259045"/>
    <xdr:sp macro="" textlink="">
      <xdr:nvSpPr>
        <xdr:cNvPr id="313" name="テキスト ボックス 312"/>
        <xdr:cNvSpPr txBox="1"/>
      </xdr:nvSpPr>
      <xdr:spPr>
        <a:xfrm>
          <a:off x="6737427" y="660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73951</xdr:rowOff>
    </xdr:from>
    <xdr:to>
      <xdr:col>15</xdr:col>
      <xdr:colOff>180975</xdr:colOff>
      <xdr:row>59</xdr:row>
      <xdr:rowOff>77574</xdr:rowOff>
    </xdr:to>
    <xdr:cxnSp macro="">
      <xdr:nvCxnSpPr>
        <xdr:cNvPr id="344" name="直線コネクタ 343"/>
        <xdr:cNvCxnSpPr/>
      </xdr:nvCxnSpPr>
      <xdr:spPr>
        <a:xfrm>
          <a:off x="9639300" y="10189501"/>
          <a:ext cx="8382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73951</xdr:rowOff>
    </xdr:from>
    <xdr:to>
      <xdr:col>14</xdr:col>
      <xdr:colOff>28575</xdr:colOff>
      <xdr:row>59</xdr:row>
      <xdr:rowOff>79429</xdr:rowOff>
    </xdr:to>
    <xdr:cxnSp macro="">
      <xdr:nvCxnSpPr>
        <xdr:cNvPr id="347" name="直線コネクタ 346"/>
        <xdr:cNvCxnSpPr/>
      </xdr:nvCxnSpPr>
      <xdr:spPr>
        <a:xfrm flipV="1">
          <a:off x="8750300" y="10189501"/>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79429</xdr:rowOff>
    </xdr:from>
    <xdr:to>
      <xdr:col>12</xdr:col>
      <xdr:colOff>511175</xdr:colOff>
      <xdr:row>59</xdr:row>
      <xdr:rowOff>81136</xdr:rowOff>
    </xdr:to>
    <xdr:cxnSp macro="">
      <xdr:nvCxnSpPr>
        <xdr:cNvPr id="350" name="直線コネクタ 349"/>
        <xdr:cNvCxnSpPr/>
      </xdr:nvCxnSpPr>
      <xdr:spPr>
        <a:xfrm flipV="1">
          <a:off x="7861300" y="10194979"/>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80135</xdr:rowOff>
    </xdr:from>
    <xdr:to>
      <xdr:col>11</xdr:col>
      <xdr:colOff>307975</xdr:colOff>
      <xdr:row>59</xdr:row>
      <xdr:rowOff>81136</xdr:rowOff>
    </xdr:to>
    <xdr:cxnSp macro="">
      <xdr:nvCxnSpPr>
        <xdr:cNvPr id="353" name="直線コネクタ 352"/>
        <xdr:cNvCxnSpPr/>
      </xdr:nvCxnSpPr>
      <xdr:spPr>
        <a:xfrm>
          <a:off x="6972300" y="10195685"/>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26774</xdr:rowOff>
    </xdr:from>
    <xdr:to>
      <xdr:col>15</xdr:col>
      <xdr:colOff>231775</xdr:colOff>
      <xdr:row>59</xdr:row>
      <xdr:rowOff>128374</xdr:rowOff>
    </xdr:to>
    <xdr:sp macro="" textlink="">
      <xdr:nvSpPr>
        <xdr:cNvPr id="363" name="円/楕円 362"/>
        <xdr:cNvSpPr/>
      </xdr:nvSpPr>
      <xdr:spPr>
        <a:xfrm>
          <a:off x="10426700" y="101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23151</xdr:rowOff>
    </xdr:from>
    <xdr:to>
      <xdr:col>14</xdr:col>
      <xdr:colOff>79375</xdr:colOff>
      <xdr:row>59</xdr:row>
      <xdr:rowOff>124751</xdr:rowOff>
    </xdr:to>
    <xdr:sp macro="" textlink="">
      <xdr:nvSpPr>
        <xdr:cNvPr id="365" name="円/楕円 364"/>
        <xdr:cNvSpPr/>
      </xdr:nvSpPr>
      <xdr:spPr>
        <a:xfrm>
          <a:off x="9588500" y="101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115878</xdr:rowOff>
    </xdr:from>
    <xdr:ext cx="534377" cy="259045"/>
    <xdr:sp macro="" textlink="">
      <xdr:nvSpPr>
        <xdr:cNvPr id="366" name="テキスト ボックス 365"/>
        <xdr:cNvSpPr txBox="1"/>
      </xdr:nvSpPr>
      <xdr:spPr>
        <a:xfrm>
          <a:off x="9372111" y="102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28629</xdr:rowOff>
    </xdr:from>
    <xdr:to>
      <xdr:col>12</xdr:col>
      <xdr:colOff>561975</xdr:colOff>
      <xdr:row>59</xdr:row>
      <xdr:rowOff>130229</xdr:rowOff>
    </xdr:to>
    <xdr:sp macro="" textlink="">
      <xdr:nvSpPr>
        <xdr:cNvPr id="367" name="円/楕円 366"/>
        <xdr:cNvSpPr/>
      </xdr:nvSpPr>
      <xdr:spPr>
        <a:xfrm>
          <a:off x="8699500" y="101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121356</xdr:rowOff>
    </xdr:from>
    <xdr:ext cx="534377" cy="259045"/>
    <xdr:sp macro="" textlink="">
      <xdr:nvSpPr>
        <xdr:cNvPr id="368" name="テキスト ボックス 367"/>
        <xdr:cNvSpPr txBox="1"/>
      </xdr:nvSpPr>
      <xdr:spPr>
        <a:xfrm>
          <a:off x="8483111" y="102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30336</xdr:rowOff>
    </xdr:from>
    <xdr:to>
      <xdr:col>11</xdr:col>
      <xdr:colOff>358775</xdr:colOff>
      <xdr:row>59</xdr:row>
      <xdr:rowOff>131936</xdr:rowOff>
    </xdr:to>
    <xdr:sp macro="" textlink="">
      <xdr:nvSpPr>
        <xdr:cNvPr id="369" name="円/楕円 368"/>
        <xdr:cNvSpPr/>
      </xdr:nvSpPr>
      <xdr:spPr>
        <a:xfrm>
          <a:off x="7810500" y="10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123063</xdr:rowOff>
    </xdr:from>
    <xdr:ext cx="534377" cy="259045"/>
    <xdr:sp macro="" textlink="">
      <xdr:nvSpPr>
        <xdr:cNvPr id="370" name="テキスト ボックス 369"/>
        <xdr:cNvSpPr txBox="1"/>
      </xdr:nvSpPr>
      <xdr:spPr>
        <a:xfrm>
          <a:off x="7594111" y="102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29335</xdr:rowOff>
    </xdr:from>
    <xdr:to>
      <xdr:col>10</xdr:col>
      <xdr:colOff>155575</xdr:colOff>
      <xdr:row>59</xdr:row>
      <xdr:rowOff>130935</xdr:rowOff>
    </xdr:to>
    <xdr:sp macro="" textlink="">
      <xdr:nvSpPr>
        <xdr:cNvPr id="371" name="円/楕円 370"/>
        <xdr:cNvSpPr/>
      </xdr:nvSpPr>
      <xdr:spPr>
        <a:xfrm>
          <a:off x="6921500" y="101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122062</xdr:rowOff>
    </xdr:from>
    <xdr:ext cx="534377" cy="259045"/>
    <xdr:sp macro="" textlink="">
      <xdr:nvSpPr>
        <xdr:cNvPr id="372" name="テキスト ボックス 371"/>
        <xdr:cNvSpPr txBox="1"/>
      </xdr:nvSpPr>
      <xdr:spPr>
        <a:xfrm>
          <a:off x="6705111" y="102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52476</xdr:rowOff>
    </xdr:from>
    <xdr:to>
      <xdr:col>15</xdr:col>
      <xdr:colOff>180975</xdr:colOff>
      <xdr:row>78</xdr:row>
      <xdr:rowOff>89289</xdr:rowOff>
    </xdr:to>
    <xdr:cxnSp macro="">
      <xdr:nvCxnSpPr>
        <xdr:cNvPr id="399" name="直線コネクタ 398"/>
        <xdr:cNvCxnSpPr/>
      </xdr:nvCxnSpPr>
      <xdr:spPr>
        <a:xfrm flipV="1">
          <a:off x="9639300" y="13425576"/>
          <a:ext cx="8382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87734</xdr:rowOff>
    </xdr:from>
    <xdr:to>
      <xdr:col>14</xdr:col>
      <xdr:colOff>28575</xdr:colOff>
      <xdr:row>78</xdr:row>
      <xdr:rowOff>89289</xdr:rowOff>
    </xdr:to>
    <xdr:cxnSp macro="">
      <xdr:nvCxnSpPr>
        <xdr:cNvPr id="402" name="直線コネクタ 401"/>
        <xdr:cNvCxnSpPr/>
      </xdr:nvCxnSpPr>
      <xdr:spPr>
        <a:xfrm>
          <a:off x="8750300" y="1346083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87734</xdr:rowOff>
    </xdr:from>
    <xdr:to>
      <xdr:col>12</xdr:col>
      <xdr:colOff>511175</xdr:colOff>
      <xdr:row>78</xdr:row>
      <xdr:rowOff>100454</xdr:rowOff>
    </xdr:to>
    <xdr:cxnSp macro="">
      <xdr:nvCxnSpPr>
        <xdr:cNvPr id="405" name="直線コネクタ 404"/>
        <xdr:cNvCxnSpPr/>
      </xdr:nvCxnSpPr>
      <xdr:spPr>
        <a:xfrm flipV="1">
          <a:off x="7861300" y="13460834"/>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100454</xdr:rowOff>
    </xdr:from>
    <xdr:to>
      <xdr:col>11</xdr:col>
      <xdr:colOff>307975</xdr:colOff>
      <xdr:row>78</xdr:row>
      <xdr:rowOff>108043</xdr:rowOff>
    </xdr:to>
    <xdr:cxnSp macro="">
      <xdr:nvCxnSpPr>
        <xdr:cNvPr id="408" name="直線コネクタ 407"/>
        <xdr:cNvCxnSpPr/>
      </xdr:nvCxnSpPr>
      <xdr:spPr>
        <a:xfrm flipV="1">
          <a:off x="6972300" y="13473554"/>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1676</xdr:rowOff>
    </xdr:from>
    <xdr:to>
      <xdr:col>15</xdr:col>
      <xdr:colOff>231775</xdr:colOff>
      <xdr:row>78</xdr:row>
      <xdr:rowOff>103276</xdr:rowOff>
    </xdr:to>
    <xdr:sp macro="" textlink="">
      <xdr:nvSpPr>
        <xdr:cNvPr id="418" name="円/楕円 417"/>
        <xdr:cNvSpPr/>
      </xdr:nvSpPr>
      <xdr:spPr>
        <a:xfrm>
          <a:off x="10426700" y="133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88053</xdr:rowOff>
    </xdr:from>
    <xdr:ext cx="469744" cy="259045"/>
    <xdr:sp macro="" textlink="">
      <xdr:nvSpPr>
        <xdr:cNvPr id="419" name="商工費該当値テキスト"/>
        <xdr:cNvSpPr txBox="1"/>
      </xdr:nvSpPr>
      <xdr:spPr>
        <a:xfrm>
          <a:off x="10528300" y="132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38489</xdr:rowOff>
    </xdr:from>
    <xdr:to>
      <xdr:col>14</xdr:col>
      <xdr:colOff>79375</xdr:colOff>
      <xdr:row>78</xdr:row>
      <xdr:rowOff>140089</xdr:rowOff>
    </xdr:to>
    <xdr:sp macro="" textlink="">
      <xdr:nvSpPr>
        <xdr:cNvPr id="420" name="円/楕円 419"/>
        <xdr:cNvSpPr/>
      </xdr:nvSpPr>
      <xdr:spPr>
        <a:xfrm>
          <a:off x="9588500" y="134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131216</xdr:rowOff>
    </xdr:from>
    <xdr:ext cx="469744" cy="259045"/>
    <xdr:sp macro="" textlink="">
      <xdr:nvSpPr>
        <xdr:cNvPr id="421" name="テキスト ボックス 420"/>
        <xdr:cNvSpPr txBox="1"/>
      </xdr:nvSpPr>
      <xdr:spPr>
        <a:xfrm>
          <a:off x="9404427" y="135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36934</xdr:rowOff>
    </xdr:from>
    <xdr:to>
      <xdr:col>12</xdr:col>
      <xdr:colOff>561975</xdr:colOff>
      <xdr:row>78</xdr:row>
      <xdr:rowOff>138534</xdr:rowOff>
    </xdr:to>
    <xdr:sp macro="" textlink="">
      <xdr:nvSpPr>
        <xdr:cNvPr id="422" name="円/楕円 421"/>
        <xdr:cNvSpPr/>
      </xdr:nvSpPr>
      <xdr:spPr>
        <a:xfrm>
          <a:off x="8699500" y="134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129661</xdr:rowOff>
    </xdr:from>
    <xdr:ext cx="469744" cy="259045"/>
    <xdr:sp macro="" textlink="">
      <xdr:nvSpPr>
        <xdr:cNvPr id="423" name="テキスト ボックス 422"/>
        <xdr:cNvSpPr txBox="1"/>
      </xdr:nvSpPr>
      <xdr:spPr>
        <a:xfrm>
          <a:off x="8515427" y="135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49654</xdr:rowOff>
    </xdr:from>
    <xdr:to>
      <xdr:col>11</xdr:col>
      <xdr:colOff>358775</xdr:colOff>
      <xdr:row>78</xdr:row>
      <xdr:rowOff>151254</xdr:rowOff>
    </xdr:to>
    <xdr:sp macro="" textlink="">
      <xdr:nvSpPr>
        <xdr:cNvPr id="424" name="円/楕円 423"/>
        <xdr:cNvSpPr/>
      </xdr:nvSpPr>
      <xdr:spPr>
        <a:xfrm>
          <a:off x="7810500" y="134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142381</xdr:rowOff>
    </xdr:from>
    <xdr:ext cx="469744" cy="259045"/>
    <xdr:sp macro="" textlink="">
      <xdr:nvSpPr>
        <xdr:cNvPr id="425" name="テキスト ボックス 424"/>
        <xdr:cNvSpPr txBox="1"/>
      </xdr:nvSpPr>
      <xdr:spPr>
        <a:xfrm>
          <a:off x="7626427" y="1351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57243</xdr:rowOff>
    </xdr:from>
    <xdr:to>
      <xdr:col>10</xdr:col>
      <xdr:colOff>155575</xdr:colOff>
      <xdr:row>78</xdr:row>
      <xdr:rowOff>158843</xdr:rowOff>
    </xdr:to>
    <xdr:sp macro="" textlink="">
      <xdr:nvSpPr>
        <xdr:cNvPr id="426" name="円/楕円 425"/>
        <xdr:cNvSpPr/>
      </xdr:nvSpPr>
      <xdr:spPr>
        <a:xfrm>
          <a:off x="6921500" y="134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149970</xdr:rowOff>
    </xdr:from>
    <xdr:ext cx="469744" cy="259045"/>
    <xdr:sp macro="" textlink="">
      <xdr:nvSpPr>
        <xdr:cNvPr id="427" name="テキスト ボックス 426"/>
        <xdr:cNvSpPr txBox="1"/>
      </xdr:nvSpPr>
      <xdr:spPr>
        <a:xfrm>
          <a:off x="6737427" y="135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122659</xdr:rowOff>
    </xdr:from>
    <xdr:to>
      <xdr:col>15</xdr:col>
      <xdr:colOff>180975</xdr:colOff>
      <xdr:row>98</xdr:row>
      <xdr:rowOff>127538</xdr:rowOff>
    </xdr:to>
    <xdr:cxnSp macro="">
      <xdr:nvCxnSpPr>
        <xdr:cNvPr id="454" name="直線コネクタ 453"/>
        <xdr:cNvCxnSpPr/>
      </xdr:nvCxnSpPr>
      <xdr:spPr>
        <a:xfrm flipV="1">
          <a:off x="9639300" y="16924759"/>
          <a:ext cx="8382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117188</xdr:rowOff>
    </xdr:from>
    <xdr:to>
      <xdr:col>14</xdr:col>
      <xdr:colOff>28575</xdr:colOff>
      <xdr:row>98</xdr:row>
      <xdr:rowOff>127538</xdr:rowOff>
    </xdr:to>
    <xdr:cxnSp macro="">
      <xdr:nvCxnSpPr>
        <xdr:cNvPr id="457" name="直線コネクタ 456"/>
        <xdr:cNvCxnSpPr/>
      </xdr:nvCxnSpPr>
      <xdr:spPr>
        <a:xfrm>
          <a:off x="8750300" y="16919288"/>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117188</xdr:rowOff>
    </xdr:from>
    <xdr:to>
      <xdr:col>12</xdr:col>
      <xdr:colOff>511175</xdr:colOff>
      <xdr:row>98</xdr:row>
      <xdr:rowOff>132299</xdr:rowOff>
    </xdr:to>
    <xdr:cxnSp macro="">
      <xdr:nvCxnSpPr>
        <xdr:cNvPr id="460" name="直線コネクタ 459"/>
        <xdr:cNvCxnSpPr/>
      </xdr:nvCxnSpPr>
      <xdr:spPr>
        <a:xfrm flipV="1">
          <a:off x="7861300" y="1691928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131142</xdr:rowOff>
    </xdr:from>
    <xdr:to>
      <xdr:col>11</xdr:col>
      <xdr:colOff>307975</xdr:colOff>
      <xdr:row>98</xdr:row>
      <xdr:rowOff>132299</xdr:rowOff>
    </xdr:to>
    <xdr:cxnSp macro="">
      <xdr:nvCxnSpPr>
        <xdr:cNvPr id="463" name="直線コネクタ 462"/>
        <xdr:cNvCxnSpPr/>
      </xdr:nvCxnSpPr>
      <xdr:spPr>
        <a:xfrm>
          <a:off x="6972300" y="16933242"/>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71859</xdr:rowOff>
    </xdr:from>
    <xdr:to>
      <xdr:col>15</xdr:col>
      <xdr:colOff>231775</xdr:colOff>
      <xdr:row>99</xdr:row>
      <xdr:rowOff>2009</xdr:rowOff>
    </xdr:to>
    <xdr:sp macro="" textlink="">
      <xdr:nvSpPr>
        <xdr:cNvPr id="473" name="円/楕円 472"/>
        <xdr:cNvSpPr/>
      </xdr:nvSpPr>
      <xdr:spPr>
        <a:xfrm>
          <a:off x="10426700" y="168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76738</xdr:rowOff>
    </xdr:from>
    <xdr:to>
      <xdr:col>14</xdr:col>
      <xdr:colOff>79375</xdr:colOff>
      <xdr:row>99</xdr:row>
      <xdr:rowOff>6888</xdr:rowOff>
    </xdr:to>
    <xdr:sp macro="" textlink="">
      <xdr:nvSpPr>
        <xdr:cNvPr id="475" name="円/楕円 474"/>
        <xdr:cNvSpPr/>
      </xdr:nvSpPr>
      <xdr:spPr>
        <a:xfrm>
          <a:off x="9588500" y="168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169465</xdr:rowOff>
    </xdr:from>
    <xdr:ext cx="534377" cy="259045"/>
    <xdr:sp macro="" textlink="">
      <xdr:nvSpPr>
        <xdr:cNvPr id="476" name="テキスト ボックス 475"/>
        <xdr:cNvSpPr txBox="1"/>
      </xdr:nvSpPr>
      <xdr:spPr>
        <a:xfrm>
          <a:off x="9372111" y="169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66388</xdr:rowOff>
    </xdr:from>
    <xdr:to>
      <xdr:col>12</xdr:col>
      <xdr:colOff>561975</xdr:colOff>
      <xdr:row>98</xdr:row>
      <xdr:rowOff>167988</xdr:rowOff>
    </xdr:to>
    <xdr:sp macro="" textlink="">
      <xdr:nvSpPr>
        <xdr:cNvPr id="477" name="円/楕円 476"/>
        <xdr:cNvSpPr/>
      </xdr:nvSpPr>
      <xdr:spPr>
        <a:xfrm>
          <a:off x="8699500" y="16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159115</xdr:rowOff>
    </xdr:from>
    <xdr:ext cx="534377" cy="259045"/>
    <xdr:sp macro="" textlink="">
      <xdr:nvSpPr>
        <xdr:cNvPr id="478" name="テキスト ボックス 477"/>
        <xdr:cNvSpPr txBox="1"/>
      </xdr:nvSpPr>
      <xdr:spPr>
        <a:xfrm>
          <a:off x="8483111" y="16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81499</xdr:rowOff>
    </xdr:from>
    <xdr:to>
      <xdr:col>11</xdr:col>
      <xdr:colOff>358775</xdr:colOff>
      <xdr:row>99</xdr:row>
      <xdr:rowOff>11649</xdr:rowOff>
    </xdr:to>
    <xdr:sp macro="" textlink="">
      <xdr:nvSpPr>
        <xdr:cNvPr id="479" name="円/楕円 478"/>
        <xdr:cNvSpPr/>
      </xdr:nvSpPr>
      <xdr:spPr>
        <a:xfrm>
          <a:off x="7810500" y="168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2776</xdr:rowOff>
    </xdr:from>
    <xdr:ext cx="534377" cy="259045"/>
    <xdr:sp macro="" textlink="">
      <xdr:nvSpPr>
        <xdr:cNvPr id="480" name="テキスト ボックス 479"/>
        <xdr:cNvSpPr txBox="1"/>
      </xdr:nvSpPr>
      <xdr:spPr>
        <a:xfrm>
          <a:off x="7594111" y="169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80342</xdr:rowOff>
    </xdr:from>
    <xdr:to>
      <xdr:col>10</xdr:col>
      <xdr:colOff>155575</xdr:colOff>
      <xdr:row>99</xdr:row>
      <xdr:rowOff>10492</xdr:rowOff>
    </xdr:to>
    <xdr:sp macro="" textlink="">
      <xdr:nvSpPr>
        <xdr:cNvPr id="481" name="円/楕円 480"/>
        <xdr:cNvSpPr/>
      </xdr:nvSpPr>
      <xdr:spPr>
        <a:xfrm>
          <a:off x="6921500" y="168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1619</xdr:rowOff>
    </xdr:from>
    <xdr:ext cx="534377" cy="259045"/>
    <xdr:sp macro="" textlink="">
      <xdr:nvSpPr>
        <xdr:cNvPr id="482" name="テキスト ボックス 481"/>
        <xdr:cNvSpPr txBox="1"/>
      </xdr:nvSpPr>
      <xdr:spPr>
        <a:xfrm>
          <a:off x="6705111" y="169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59625</xdr:rowOff>
    </xdr:from>
    <xdr:to>
      <xdr:col>23</xdr:col>
      <xdr:colOff>517525</xdr:colOff>
      <xdr:row>37</xdr:row>
      <xdr:rowOff>68948</xdr:rowOff>
    </xdr:to>
    <xdr:cxnSp macro="">
      <xdr:nvCxnSpPr>
        <xdr:cNvPr id="513" name="直線コネクタ 512"/>
        <xdr:cNvCxnSpPr/>
      </xdr:nvCxnSpPr>
      <xdr:spPr>
        <a:xfrm>
          <a:off x="15481300" y="6403275"/>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159017</xdr:rowOff>
    </xdr:from>
    <xdr:to>
      <xdr:col>22</xdr:col>
      <xdr:colOff>365125</xdr:colOff>
      <xdr:row>37</xdr:row>
      <xdr:rowOff>59625</xdr:rowOff>
    </xdr:to>
    <xdr:cxnSp macro="">
      <xdr:nvCxnSpPr>
        <xdr:cNvPr id="516" name="直線コネクタ 515"/>
        <xdr:cNvCxnSpPr/>
      </xdr:nvCxnSpPr>
      <xdr:spPr>
        <a:xfrm>
          <a:off x="14592300" y="6331217"/>
          <a:ext cx="889000" cy="7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159017</xdr:rowOff>
    </xdr:from>
    <xdr:to>
      <xdr:col>21</xdr:col>
      <xdr:colOff>161925</xdr:colOff>
      <xdr:row>37</xdr:row>
      <xdr:rowOff>127258</xdr:rowOff>
    </xdr:to>
    <xdr:cxnSp macro="">
      <xdr:nvCxnSpPr>
        <xdr:cNvPr id="519" name="直線コネクタ 518"/>
        <xdr:cNvCxnSpPr/>
      </xdr:nvCxnSpPr>
      <xdr:spPr>
        <a:xfrm flipV="1">
          <a:off x="13703300" y="6331217"/>
          <a:ext cx="889000" cy="13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117852</xdr:rowOff>
    </xdr:from>
    <xdr:to>
      <xdr:col>19</xdr:col>
      <xdr:colOff>644525</xdr:colOff>
      <xdr:row>37</xdr:row>
      <xdr:rowOff>127258</xdr:rowOff>
    </xdr:to>
    <xdr:cxnSp macro="">
      <xdr:nvCxnSpPr>
        <xdr:cNvPr id="522" name="直線コネクタ 521"/>
        <xdr:cNvCxnSpPr/>
      </xdr:nvCxnSpPr>
      <xdr:spPr>
        <a:xfrm>
          <a:off x="12814300" y="646150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18148</xdr:rowOff>
    </xdr:from>
    <xdr:to>
      <xdr:col>23</xdr:col>
      <xdr:colOff>568325</xdr:colOff>
      <xdr:row>37</xdr:row>
      <xdr:rowOff>119748</xdr:rowOff>
    </xdr:to>
    <xdr:sp macro="" textlink="">
      <xdr:nvSpPr>
        <xdr:cNvPr id="532" name="円/楕円 531"/>
        <xdr:cNvSpPr/>
      </xdr:nvSpPr>
      <xdr:spPr>
        <a:xfrm>
          <a:off x="162687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168025</xdr:rowOff>
    </xdr:from>
    <xdr:ext cx="534377" cy="259045"/>
    <xdr:sp macro="" textlink="">
      <xdr:nvSpPr>
        <xdr:cNvPr id="533" name="消防費該当値テキスト"/>
        <xdr:cNvSpPr txBox="1"/>
      </xdr:nvSpPr>
      <xdr:spPr>
        <a:xfrm>
          <a:off x="16370300" y="6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8825</xdr:rowOff>
    </xdr:from>
    <xdr:to>
      <xdr:col>22</xdr:col>
      <xdr:colOff>415925</xdr:colOff>
      <xdr:row>37</xdr:row>
      <xdr:rowOff>110425</xdr:rowOff>
    </xdr:to>
    <xdr:sp macro="" textlink="">
      <xdr:nvSpPr>
        <xdr:cNvPr id="534" name="円/楕円 533"/>
        <xdr:cNvSpPr/>
      </xdr:nvSpPr>
      <xdr:spPr>
        <a:xfrm>
          <a:off x="15430500" y="63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101552</xdr:rowOff>
    </xdr:from>
    <xdr:ext cx="534377" cy="259045"/>
    <xdr:sp macro="" textlink="">
      <xdr:nvSpPr>
        <xdr:cNvPr id="535" name="テキスト ボックス 534"/>
        <xdr:cNvSpPr txBox="1"/>
      </xdr:nvSpPr>
      <xdr:spPr>
        <a:xfrm>
          <a:off x="15214111" y="64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108217</xdr:rowOff>
    </xdr:from>
    <xdr:to>
      <xdr:col>21</xdr:col>
      <xdr:colOff>212725</xdr:colOff>
      <xdr:row>37</xdr:row>
      <xdr:rowOff>38367</xdr:rowOff>
    </xdr:to>
    <xdr:sp macro="" textlink="">
      <xdr:nvSpPr>
        <xdr:cNvPr id="536" name="円/楕円 535"/>
        <xdr:cNvSpPr/>
      </xdr:nvSpPr>
      <xdr:spPr>
        <a:xfrm>
          <a:off x="14541500" y="62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29494</xdr:rowOff>
    </xdr:from>
    <xdr:ext cx="534377" cy="259045"/>
    <xdr:sp macro="" textlink="">
      <xdr:nvSpPr>
        <xdr:cNvPr id="537" name="テキスト ボックス 536"/>
        <xdr:cNvSpPr txBox="1"/>
      </xdr:nvSpPr>
      <xdr:spPr>
        <a:xfrm>
          <a:off x="14325111" y="63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76458</xdr:rowOff>
    </xdr:from>
    <xdr:to>
      <xdr:col>20</xdr:col>
      <xdr:colOff>9525</xdr:colOff>
      <xdr:row>38</xdr:row>
      <xdr:rowOff>6607</xdr:rowOff>
    </xdr:to>
    <xdr:sp macro="" textlink="">
      <xdr:nvSpPr>
        <xdr:cNvPr id="538" name="円/楕円 537"/>
        <xdr:cNvSpPr/>
      </xdr:nvSpPr>
      <xdr:spPr>
        <a:xfrm>
          <a:off x="13652500" y="64201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169184</xdr:rowOff>
    </xdr:from>
    <xdr:ext cx="534377" cy="259045"/>
    <xdr:sp macro="" textlink="">
      <xdr:nvSpPr>
        <xdr:cNvPr id="539" name="テキスト ボックス 538"/>
        <xdr:cNvSpPr txBox="1"/>
      </xdr:nvSpPr>
      <xdr:spPr>
        <a:xfrm>
          <a:off x="13436111" y="651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67052</xdr:rowOff>
    </xdr:from>
    <xdr:to>
      <xdr:col>18</xdr:col>
      <xdr:colOff>492125</xdr:colOff>
      <xdr:row>37</xdr:row>
      <xdr:rowOff>168652</xdr:rowOff>
    </xdr:to>
    <xdr:sp macro="" textlink="">
      <xdr:nvSpPr>
        <xdr:cNvPr id="540" name="円/楕円 539"/>
        <xdr:cNvSpPr/>
      </xdr:nvSpPr>
      <xdr:spPr>
        <a:xfrm>
          <a:off x="12763500" y="6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159779</xdr:rowOff>
    </xdr:from>
    <xdr:ext cx="534377" cy="259045"/>
    <xdr:sp macro="" textlink="">
      <xdr:nvSpPr>
        <xdr:cNvPr id="541" name="テキスト ボックス 540"/>
        <xdr:cNvSpPr txBox="1"/>
      </xdr:nvSpPr>
      <xdr:spPr>
        <a:xfrm>
          <a:off x="12547111" y="65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120615</xdr:rowOff>
    </xdr:from>
    <xdr:to>
      <xdr:col>23</xdr:col>
      <xdr:colOff>517525</xdr:colOff>
      <xdr:row>57</xdr:row>
      <xdr:rowOff>127584</xdr:rowOff>
    </xdr:to>
    <xdr:cxnSp macro="">
      <xdr:nvCxnSpPr>
        <xdr:cNvPr id="572" name="直線コネクタ 571"/>
        <xdr:cNvCxnSpPr/>
      </xdr:nvCxnSpPr>
      <xdr:spPr>
        <a:xfrm flipV="1">
          <a:off x="15481300" y="9893265"/>
          <a:ext cx="8382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127584</xdr:rowOff>
    </xdr:from>
    <xdr:to>
      <xdr:col>22</xdr:col>
      <xdr:colOff>365125</xdr:colOff>
      <xdr:row>57</xdr:row>
      <xdr:rowOff>154200</xdr:rowOff>
    </xdr:to>
    <xdr:cxnSp macro="">
      <xdr:nvCxnSpPr>
        <xdr:cNvPr id="575" name="直線コネクタ 574"/>
        <xdr:cNvCxnSpPr/>
      </xdr:nvCxnSpPr>
      <xdr:spPr>
        <a:xfrm flipV="1">
          <a:off x="14592300" y="9900234"/>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154200</xdr:rowOff>
    </xdr:from>
    <xdr:to>
      <xdr:col>21</xdr:col>
      <xdr:colOff>161925</xdr:colOff>
      <xdr:row>57</xdr:row>
      <xdr:rowOff>162475</xdr:rowOff>
    </xdr:to>
    <xdr:cxnSp macro="">
      <xdr:nvCxnSpPr>
        <xdr:cNvPr id="578" name="直線コネクタ 577"/>
        <xdr:cNvCxnSpPr/>
      </xdr:nvCxnSpPr>
      <xdr:spPr>
        <a:xfrm flipV="1">
          <a:off x="13703300" y="992685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102804</xdr:rowOff>
    </xdr:from>
    <xdr:to>
      <xdr:col>19</xdr:col>
      <xdr:colOff>644525</xdr:colOff>
      <xdr:row>57</xdr:row>
      <xdr:rowOff>162475</xdr:rowOff>
    </xdr:to>
    <xdr:cxnSp macro="">
      <xdr:nvCxnSpPr>
        <xdr:cNvPr id="581" name="直線コネクタ 580"/>
        <xdr:cNvCxnSpPr/>
      </xdr:nvCxnSpPr>
      <xdr:spPr>
        <a:xfrm>
          <a:off x="12814300" y="9875454"/>
          <a:ext cx="889000" cy="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69815</xdr:rowOff>
    </xdr:from>
    <xdr:to>
      <xdr:col>23</xdr:col>
      <xdr:colOff>568325</xdr:colOff>
      <xdr:row>57</xdr:row>
      <xdr:rowOff>171415</xdr:rowOff>
    </xdr:to>
    <xdr:sp macro="" textlink="">
      <xdr:nvSpPr>
        <xdr:cNvPr id="591" name="円/楕円 590"/>
        <xdr:cNvSpPr/>
      </xdr:nvSpPr>
      <xdr:spPr>
        <a:xfrm>
          <a:off x="16268700" y="98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156192</xdr:rowOff>
    </xdr:from>
    <xdr:ext cx="534377" cy="259045"/>
    <xdr:sp macro="" textlink="">
      <xdr:nvSpPr>
        <xdr:cNvPr id="592" name="教育費該当値テキスト"/>
        <xdr:cNvSpPr txBox="1"/>
      </xdr:nvSpPr>
      <xdr:spPr>
        <a:xfrm>
          <a:off x="16370300" y="97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76784</xdr:rowOff>
    </xdr:from>
    <xdr:to>
      <xdr:col>22</xdr:col>
      <xdr:colOff>415925</xdr:colOff>
      <xdr:row>58</xdr:row>
      <xdr:rowOff>6934</xdr:rowOff>
    </xdr:to>
    <xdr:sp macro="" textlink="">
      <xdr:nvSpPr>
        <xdr:cNvPr id="593" name="円/楕円 592"/>
        <xdr:cNvSpPr/>
      </xdr:nvSpPr>
      <xdr:spPr>
        <a:xfrm>
          <a:off x="15430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169511</xdr:rowOff>
    </xdr:from>
    <xdr:ext cx="534377" cy="259045"/>
    <xdr:sp macro="" textlink="">
      <xdr:nvSpPr>
        <xdr:cNvPr id="594" name="テキスト ボックス 593"/>
        <xdr:cNvSpPr txBox="1"/>
      </xdr:nvSpPr>
      <xdr:spPr>
        <a:xfrm>
          <a:off x="15214111" y="99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103400</xdr:rowOff>
    </xdr:from>
    <xdr:to>
      <xdr:col>21</xdr:col>
      <xdr:colOff>212725</xdr:colOff>
      <xdr:row>58</xdr:row>
      <xdr:rowOff>33550</xdr:rowOff>
    </xdr:to>
    <xdr:sp macro="" textlink="">
      <xdr:nvSpPr>
        <xdr:cNvPr id="595" name="円/楕円 594"/>
        <xdr:cNvSpPr/>
      </xdr:nvSpPr>
      <xdr:spPr>
        <a:xfrm>
          <a:off x="145415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24677</xdr:rowOff>
    </xdr:from>
    <xdr:ext cx="534377" cy="259045"/>
    <xdr:sp macro="" textlink="">
      <xdr:nvSpPr>
        <xdr:cNvPr id="596" name="テキスト ボックス 595"/>
        <xdr:cNvSpPr txBox="1"/>
      </xdr:nvSpPr>
      <xdr:spPr>
        <a:xfrm>
          <a:off x="14325111" y="99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111675</xdr:rowOff>
    </xdr:from>
    <xdr:to>
      <xdr:col>20</xdr:col>
      <xdr:colOff>9525</xdr:colOff>
      <xdr:row>58</xdr:row>
      <xdr:rowOff>41825</xdr:rowOff>
    </xdr:to>
    <xdr:sp macro="" textlink="">
      <xdr:nvSpPr>
        <xdr:cNvPr id="597" name="円/楕円 596"/>
        <xdr:cNvSpPr/>
      </xdr:nvSpPr>
      <xdr:spPr>
        <a:xfrm>
          <a:off x="13652500" y="98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32952</xdr:rowOff>
    </xdr:from>
    <xdr:ext cx="534377" cy="259045"/>
    <xdr:sp macro="" textlink="">
      <xdr:nvSpPr>
        <xdr:cNvPr id="598" name="テキスト ボックス 597"/>
        <xdr:cNvSpPr txBox="1"/>
      </xdr:nvSpPr>
      <xdr:spPr>
        <a:xfrm>
          <a:off x="13436111" y="99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52004</xdr:rowOff>
    </xdr:from>
    <xdr:to>
      <xdr:col>18</xdr:col>
      <xdr:colOff>492125</xdr:colOff>
      <xdr:row>57</xdr:row>
      <xdr:rowOff>153604</xdr:rowOff>
    </xdr:to>
    <xdr:sp macro="" textlink="">
      <xdr:nvSpPr>
        <xdr:cNvPr id="599" name="円/楕円 598"/>
        <xdr:cNvSpPr/>
      </xdr:nvSpPr>
      <xdr:spPr>
        <a:xfrm>
          <a:off x="12763500" y="98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144731</xdr:rowOff>
    </xdr:from>
    <xdr:ext cx="534377" cy="259045"/>
    <xdr:sp macro="" textlink="">
      <xdr:nvSpPr>
        <xdr:cNvPr id="600" name="テキスト ボックス 599"/>
        <xdr:cNvSpPr txBox="1"/>
      </xdr:nvSpPr>
      <xdr:spPr>
        <a:xfrm>
          <a:off x="12547111" y="99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14827</xdr:rowOff>
    </xdr:from>
    <xdr:to>
      <xdr:col>22</xdr:col>
      <xdr:colOff>365125</xdr:colOff>
      <xdr:row>78</xdr:row>
      <xdr:rowOff>25400</xdr:rowOff>
    </xdr:to>
    <xdr:cxnSp macro="">
      <xdr:nvCxnSpPr>
        <xdr:cNvPr id="628" name="直線コネクタ 627"/>
        <xdr:cNvCxnSpPr/>
      </xdr:nvCxnSpPr>
      <xdr:spPr>
        <a:xfrm>
          <a:off x="14592300" y="1338792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14827</xdr:rowOff>
    </xdr:from>
    <xdr:to>
      <xdr:col>21</xdr:col>
      <xdr:colOff>161925</xdr:colOff>
      <xdr:row>78</xdr:row>
      <xdr:rowOff>25400</xdr:rowOff>
    </xdr:to>
    <xdr:cxnSp macro="">
      <xdr:nvCxnSpPr>
        <xdr:cNvPr id="631" name="直線コネクタ 630"/>
        <xdr:cNvCxnSpPr/>
      </xdr:nvCxnSpPr>
      <xdr:spPr>
        <a:xfrm flipV="1">
          <a:off x="13703300" y="1338792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135477</xdr:rowOff>
    </xdr:from>
    <xdr:to>
      <xdr:col>21</xdr:col>
      <xdr:colOff>212725</xdr:colOff>
      <xdr:row>78</xdr:row>
      <xdr:rowOff>65627</xdr:rowOff>
    </xdr:to>
    <xdr:sp macro="" textlink="">
      <xdr:nvSpPr>
        <xdr:cNvPr id="648" name="円/楕円 647"/>
        <xdr:cNvSpPr/>
      </xdr:nvSpPr>
      <xdr:spPr>
        <a:xfrm>
          <a:off x="14541500" y="133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56754</xdr:rowOff>
    </xdr:from>
    <xdr:ext cx="469744" cy="259045"/>
    <xdr:sp macro="" textlink="">
      <xdr:nvSpPr>
        <xdr:cNvPr id="649" name="テキスト ボックス 648"/>
        <xdr:cNvSpPr txBox="1"/>
      </xdr:nvSpPr>
      <xdr:spPr>
        <a:xfrm>
          <a:off x="14357427" y="1342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109685</xdr:rowOff>
    </xdr:from>
    <xdr:to>
      <xdr:col>23</xdr:col>
      <xdr:colOff>517525</xdr:colOff>
      <xdr:row>96</xdr:row>
      <xdr:rowOff>120475</xdr:rowOff>
    </xdr:to>
    <xdr:cxnSp macro="">
      <xdr:nvCxnSpPr>
        <xdr:cNvPr id="678" name="直線コネクタ 677"/>
        <xdr:cNvCxnSpPr/>
      </xdr:nvCxnSpPr>
      <xdr:spPr>
        <a:xfrm>
          <a:off x="15481300" y="16568885"/>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102930</xdr:rowOff>
    </xdr:from>
    <xdr:to>
      <xdr:col>22</xdr:col>
      <xdr:colOff>365125</xdr:colOff>
      <xdr:row>96</xdr:row>
      <xdr:rowOff>109685</xdr:rowOff>
    </xdr:to>
    <xdr:cxnSp macro="">
      <xdr:nvCxnSpPr>
        <xdr:cNvPr id="681" name="直線コネクタ 680"/>
        <xdr:cNvCxnSpPr/>
      </xdr:nvCxnSpPr>
      <xdr:spPr>
        <a:xfrm>
          <a:off x="14592300" y="16562130"/>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102930</xdr:rowOff>
    </xdr:from>
    <xdr:to>
      <xdr:col>21</xdr:col>
      <xdr:colOff>161925</xdr:colOff>
      <xdr:row>96</xdr:row>
      <xdr:rowOff>109296</xdr:rowOff>
    </xdr:to>
    <xdr:cxnSp macro="">
      <xdr:nvCxnSpPr>
        <xdr:cNvPr id="684" name="直線コネクタ 683"/>
        <xdr:cNvCxnSpPr/>
      </xdr:nvCxnSpPr>
      <xdr:spPr>
        <a:xfrm flipV="1">
          <a:off x="13703300" y="16562130"/>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107336</xdr:rowOff>
    </xdr:from>
    <xdr:to>
      <xdr:col>19</xdr:col>
      <xdr:colOff>644525</xdr:colOff>
      <xdr:row>96</xdr:row>
      <xdr:rowOff>109296</xdr:rowOff>
    </xdr:to>
    <xdr:cxnSp macro="">
      <xdr:nvCxnSpPr>
        <xdr:cNvPr id="687" name="直線コネクタ 686"/>
        <xdr:cNvCxnSpPr/>
      </xdr:nvCxnSpPr>
      <xdr:spPr>
        <a:xfrm>
          <a:off x="12814300" y="1656653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69675</xdr:rowOff>
    </xdr:from>
    <xdr:to>
      <xdr:col>23</xdr:col>
      <xdr:colOff>568325</xdr:colOff>
      <xdr:row>96</xdr:row>
      <xdr:rowOff>171275</xdr:rowOff>
    </xdr:to>
    <xdr:sp macro="" textlink="">
      <xdr:nvSpPr>
        <xdr:cNvPr id="697" name="円/楕円 696"/>
        <xdr:cNvSpPr/>
      </xdr:nvSpPr>
      <xdr:spPr>
        <a:xfrm>
          <a:off x="16268700" y="165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48102</xdr:rowOff>
    </xdr:from>
    <xdr:ext cx="534377" cy="259045"/>
    <xdr:sp macro="" textlink="">
      <xdr:nvSpPr>
        <xdr:cNvPr id="698" name="公債費該当値テキスト"/>
        <xdr:cNvSpPr txBox="1"/>
      </xdr:nvSpPr>
      <xdr:spPr>
        <a:xfrm>
          <a:off x="16370300" y="165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58885</xdr:rowOff>
    </xdr:from>
    <xdr:to>
      <xdr:col>22</xdr:col>
      <xdr:colOff>415925</xdr:colOff>
      <xdr:row>96</xdr:row>
      <xdr:rowOff>160485</xdr:rowOff>
    </xdr:to>
    <xdr:sp macro="" textlink="">
      <xdr:nvSpPr>
        <xdr:cNvPr id="699" name="円/楕円 698"/>
        <xdr:cNvSpPr/>
      </xdr:nvSpPr>
      <xdr:spPr>
        <a:xfrm>
          <a:off x="15430500" y="165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151612</xdr:rowOff>
    </xdr:from>
    <xdr:ext cx="534377" cy="259045"/>
    <xdr:sp macro="" textlink="">
      <xdr:nvSpPr>
        <xdr:cNvPr id="700" name="テキスト ボックス 699"/>
        <xdr:cNvSpPr txBox="1"/>
      </xdr:nvSpPr>
      <xdr:spPr>
        <a:xfrm>
          <a:off x="15214111" y="166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52130</xdr:rowOff>
    </xdr:from>
    <xdr:to>
      <xdr:col>21</xdr:col>
      <xdr:colOff>212725</xdr:colOff>
      <xdr:row>96</xdr:row>
      <xdr:rowOff>153730</xdr:rowOff>
    </xdr:to>
    <xdr:sp macro="" textlink="">
      <xdr:nvSpPr>
        <xdr:cNvPr id="701" name="円/楕円 700"/>
        <xdr:cNvSpPr/>
      </xdr:nvSpPr>
      <xdr:spPr>
        <a:xfrm>
          <a:off x="14541500" y="165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144857</xdr:rowOff>
    </xdr:from>
    <xdr:ext cx="534377" cy="259045"/>
    <xdr:sp macro="" textlink="">
      <xdr:nvSpPr>
        <xdr:cNvPr id="702" name="テキスト ボックス 701"/>
        <xdr:cNvSpPr txBox="1"/>
      </xdr:nvSpPr>
      <xdr:spPr>
        <a:xfrm>
          <a:off x="14325111" y="166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58496</xdr:rowOff>
    </xdr:from>
    <xdr:to>
      <xdr:col>20</xdr:col>
      <xdr:colOff>9525</xdr:colOff>
      <xdr:row>96</xdr:row>
      <xdr:rowOff>160096</xdr:rowOff>
    </xdr:to>
    <xdr:sp macro="" textlink="">
      <xdr:nvSpPr>
        <xdr:cNvPr id="703" name="円/楕円 702"/>
        <xdr:cNvSpPr/>
      </xdr:nvSpPr>
      <xdr:spPr>
        <a:xfrm>
          <a:off x="13652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151223</xdr:rowOff>
    </xdr:from>
    <xdr:ext cx="534377" cy="259045"/>
    <xdr:sp macro="" textlink="">
      <xdr:nvSpPr>
        <xdr:cNvPr id="704" name="テキスト ボックス 703"/>
        <xdr:cNvSpPr txBox="1"/>
      </xdr:nvSpPr>
      <xdr:spPr>
        <a:xfrm>
          <a:off x="13436111" y="166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56536</xdr:rowOff>
    </xdr:from>
    <xdr:to>
      <xdr:col>18</xdr:col>
      <xdr:colOff>492125</xdr:colOff>
      <xdr:row>96</xdr:row>
      <xdr:rowOff>158136</xdr:rowOff>
    </xdr:to>
    <xdr:sp macro="" textlink="">
      <xdr:nvSpPr>
        <xdr:cNvPr id="705" name="円/楕円 704"/>
        <xdr:cNvSpPr/>
      </xdr:nvSpPr>
      <xdr:spPr>
        <a:xfrm>
          <a:off x="12763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149263</xdr:rowOff>
    </xdr:from>
    <xdr:ext cx="534377" cy="259045"/>
    <xdr:sp macro="" textlink="">
      <xdr:nvSpPr>
        <xdr:cNvPr id="706" name="テキスト ボックス 705"/>
        <xdr:cNvSpPr txBox="1"/>
      </xdr:nvSpPr>
      <xdr:spPr>
        <a:xfrm>
          <a:off x="12547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総務費は住民一人当たり１３５，２７１円となっており、前年度比較では２５．３％減となっているが類似団体平均よりは高い水準となっている。平成２６年度は</a:t>
          </a:r>
          <a:r>
            <a:rPr lang="ja-JP" altLang="ja-JP" sz="1300">
              <a:solidFill>
                <a:schemeClr val="dk1"/>
              </a:solidFill>
              <a:effectLst/>
              <a:latin typeface="+mn-lt"/>
              <a:ea typeface="+mn-ea"/>
              <a:cs typeface="+mn-cs"/>
            </a:rPr>
            <a:t>地上デジタル共聴</a:t>
          </a:r>
          <a:r>
            <a:rPr lang="ja-JP" altLang="en-US" sz="1300">
              <a:solidFill>
                <a:schemeClr val="dk1"/>
              </a:solidFill>
              <a:effectLst/>
              <a:latin typeface="+mn-lt"/>
              <a:ea typeface="+mn-ea"/>
              <a:cs typeface="+mn-cs"/>
            </a:rPr>
            <a:t>施設設置工事（</a:t>
          </a:r>
          <a:r>
            <a:rPr lang="ja-JP" altLang="ja-JP" sz="1300">
              <a:solidFill>
                <a:schemeClr val="dk1"/>
              </a:solidFill>
              <a:effectLst/>
              <a:latin typeface="+mn-lt"/>
              <a:ea typeface="+mn-ea"/>
              <a:cs typeface="+mn-cs"/>
            </a:rPr>
            <a:t>ギャップフィラーとは、山間部等の地上デジタル放送が受信できない地域に無線を使用して、難視聴を解消するシステム）</a:t>
          </a:r>
          <a:r>
            <a:rPr lang="ja-JP" altLang="en-US" sz="1300">
              <a:solidFill>
                <a:schemeClr val="dk1"/>
              </a:solidFill>
              <a:effectLst/>
              <a:latin typeface="+mn-lt"/>
              <a:ea typeface="+mn-ea"/>
              <a:cs typeface="+mn-cs"/>
            </a:rPr>
            <a:t>による、</a:t>
          </a:r>
          <a:r>
            <a:rPr lang="ja-JP" altLang="ja-JP" sz="1300">
              <a:solidFill>
                <a:schemeClr val="dk1"/>
              </a:solidFill>
              <a:effectLst/>
              <a:latin typeface="+mn-lt"/>
              <a:ea typeface="+mn-ea"/>
              <a:cs typeface="+mn-cs"/>
            </a:rPr>
            <a:t>普通建設事業費</a:t>
          </a:r>
          <a:r>
            <a:rPr lang="ja-JP" altLang="en-US" sz="1300">
              <a:solidFill>
                <a:schemeClr val="dk1"/>
              </a:solidFill>
              <a:effectLst/>
              <a:latin typeface="+mn-lt"/>
              <a:ea typeface="+mn-ea"/>
              <a:cs typeface="+mn-cs"/>
            </a:rPr>
            <a:t>の増嵩が要因であり、平成２７年度は例年の水準となっている。商工費は住民一人当たり９，５３９円となっており、前年度比較では７３．０％増となっているが</a:t>
          </a:r>
          <a:r>
            <a:rPr kumimoji="1" lang="ja-JP" altLang="ja-JP" sz="1300">
              <a:solidFill>
                <a:schemeClr val="dk1"/>
              </a:solidFill>
              <a:effectLst/>
              <a:latin typeface="+mn-lt"/>
              <a:ea typeface="+mn-ea"/>
              <a:cs typeface="+mn-cs"/>
            </a:rPr>
            <a:t>類似団体平均よりは</a:t>
          </a:r>
          <a:r>
            <a:rPr kumimoji="1" lang="ja-JP" altLang="en-US" sz="1300">
              <a:solidFill>
                <a:schemeClr val="dk1"/>
              </a:solidFill>
              <a:effectLst/>
              <a:latin typeface="+mn-lt"/>
              <a:ea typeface="+mn-ea"/>
              <a:cs typeface="+mn-cs"/>
            </a:rPr>
            <a:t>低</a:t>
          </a:r>
          <a:r>
            <a:rPr kumimoji="1" lang="ja-JP" altLang="ja-JP" sz="1300">
              <a:solidFill>
                <a:schemeClr val="dk1"/>
              </a:solidFill>
              <a:effectLst/>
              <a:latin typeface="+mn-lt"/>
              <a:ea typeface="+mn-ea"/>
              <a:cs typeface="+mn-cs"/>
            </a:rPr>
            <a:t>い水準となっている。</a:t>
          </a:r>
          <a:r>
            <a:rPr kumimoji="1" lang="ja-JP" altLang="en-US" sz="1300">
              <a:solidFill>
                <a:schemeClr val="dk1"/>
              </a:solidFill>
              <a:effectLst/>
              <a:latin typeface="+mn-lt"/>
              <a:ea typeface="+mn-ea"/>
              <a:cs typeface="+mn-cs"/>
            </a:rPr>
            <a:t>平成２７年度は、産業の活性化を実現する事業としてプレミアム付き商品券の発行、地方創生先行型交付金事業による農産物加工施設改修等の増が主な要因である。</a:t>
          </a:r>
          <a:r>
            <a:rPr kumimoji="0" lang="ja-JP" altLang="en-US" sz="1300">
              <a:solidFill>
                <a:schemeClr val="dk1"/>
              </a:solidFill>
              <a:effectLst/>
              <a:latin typeface="+mn-lt"/>
              <a:ea typeface="+mn-ea"/>
              <a:cs typeface="+mn-cs"/>
            </a:rPr>
            <a:t>土木</a:t>
          </a:r>
          <a:r>
            <a:rPr lang="ja-JP" altLang="ja-JP" sz="1300">
              <a:solidFill>
                <a:schemeClr val="dk1"/>
              </a:solidFill>
              <a:effectLst/>
              <a:latin typeface="+mn-lt"/>
              <a:ea typeface="+mn-ea"/>
              <a:cs typeface="+mn-cs"/>
            </a:rPr>
            <a:t>費は住民一人当たり</a:t>
          </a:r>
          <a:r>
            <a:rPr lang="ja-JP" altLang="en-US" sz="1300">
              <a:solidFill>
                <a:schemeClr val="dk1"/>
              </a:solidFill>
              <a:effectLst/>
              <a:latin typeface="+mn-lt"/>
              <a:ea typeface="+mn-ea"/>
              <a:cs typeface="+mn-cs"/>
            </a:rPr>
            <a:t>３７</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２７１</a:t>
          </a:r>
          <a:r>
            <a:rPr lang="ja-JP" altLang="ja-JP" sz="1300">
              <a:solidFill>
                <a:schemeClr val="dk1"/>
              </a:solidFill>
              <a:effectLst/>
              <a:latin typeface="+mn-lt"/>
              <a:ea typeface="+mn-ea"/>
              <a:cs typeface="+mn-cs"/>
            </a:rPr>
            <a:t>円となっており、前年度比較では</a:t>
          </a:r>
          <a:r>
            <a:rPr lang="ja-JP" altLang="en-US" sz="1300">
              <a:solidFill>
                <a:schemeClr val="dk1"/>
              </a:solidFill>
              <a:effectLst/>
              <a:latin typeface="+mn-lt"/>
              <a:ea typeface="+mn-ea"/>
              <a:cs typeface="+mn-cs"/>
            </a:rPr>
            <a:t>４０</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１</a:t>
          </a:r>
          <a:r>
            <a:rPr lang="ja-JP" altLang="ja-JP" sz="1300">
              <a:solidFill>
                <a:schemeClr val="dk1"/>
              </a:solidFill>
              <a:effectLst/>
              <a:latin typeface="+mn-lt"/>
              <a:ea typeface="+mn-ea"/>
              <a:cs typeface="+mn-cs"/>
            </a:rPr>
            <a:t>％増となっているが</a:t>
          </a:r>
          <a:r>
            <a:rPr kumimoji="1" lang="ja-JP" altLang="ja-JP" sz="1300">
              <a:solidFill>
                <a:schemeClr val="dk1"/>
              </a:solidFill>
              <a:effectLst/>
              <a:latin typeface="+mn-lt"/>
              <a:ea typeface="+mn-ea"/>
              <a:cs typeface="+mn-cs"/>
            </a:rPr>
            <a:t>類似団体平均よりは低い水準となっている。平成２７年度は、</a:t>
          </a:r>
          <a:r>
            <a:rPr kumimoji="1" lang="ja-JP" altLang="en-US" sz="1300">
              <a:solidFill>
                <a:schemeClr val="dk1"/>
              </a:solidFill>
              <a:effectLst/>
              <a:latin typeface="+mn-lt"/>
              <a:ea typeface="+mn-ea"/>
              <a:cs typeface="+mn-cs"/>
            </a:rPr>
            <a:t>社会資本総合整備交付金</a:t>
          </a:r>
          <a:r>
            <a:rPr kumimoji="1" lang="ja-JP" altLang="ja-JP" sz="1300">
              <a:solidFill>
                <a:schemeClr val="dk1"/>
              </a:solidFill>
              <a:effectLst/>
              <a:latin typeface="+mn-lt"/>
              <a:ea typeface="+mn-ea"/>
              <a:cs typeface="+mn-cs"/>
            </a:rPr>
            <a:t>事業として</a:t>
          </a:r>
          <a:r>
            <a:rPr kumimoji="1" lang="ja-JP" altLang="en-US" sz="1300">
              <a:solidFill>
                <a:schemeClr val="dk1"/>
              </a:solidFill>
              <a:effectLst/>
              <a:latin typeface="+mn-lt"/>
              <a:ea typeface="+mn-ea"/>
              <a:cs typeface="+mn-cs"/>
            </a:rPr>
            <a:t>（仮称）茂原・長柄ＳＩＣ設置事業等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事業費の</a:t>
          </a:r>
          <a:r>
            <a:rPr kumimoji="1" lang="ja-JP" altLang="ja-JP" sz="1300">
              <a:solidFill>
                <a:schemeClr val="dk1"/>
              </a:solidFill>
              <a:effectLst/>
              <a:latin typeface="+mn-lt"/>
              <a:ea typeface="+mn-ea"/>
              <a:cs typeface="+mn-cs"/>
            </a:rPr>
            <a:t>増が主な要因である。</a:t>
          </a:r>
          <a:endParaRPr lang="ja-JP"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実質収支比率は一般的には３～５％が適正な範囲とされている、一般会計については</a:t>
          </a:r>
          <a:r>
            <a:rPr kumimoji="1" lang="ja-JP" altLang="ja-JP" sz="1100">
              <a:solidFill>
                <a:schemeClr val="dk1"/>
              </a:solidFill>
              <a:effectLst/>
              <a:latin typeface="+mn-lt"/>
              <a:ea typeface="+mn-ea"/>
              <a:cs typeface="+mn-cs"/>
            </a:rPr>
            <a:t>平成２７年度は繰越事業により翌年度に繰り越すべき財源が増加したこと、歳計剰余金の積立をしたことで実質収支</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が減少しています。</a:t>
          </a:r>
          <a:r>
            <a:rPr kumimoji="1" lang="ja-JP" altLang="en-US" sz="1100">
              <a:solidFill>
                <a:schemeClr val="dk1"/>
              </a:solidFill>
              <a:effectLst/>
              <a:latin typeface="+mn-lt"/>
              <a:ea typeface="+mn-ea"/>
              <a:cs typeface="+mn-cs"/>
            </a:rPr>
            <a:t>財政調整基金は、公民館施設建て替え（複合化計画）のため取崩しているが、歳計剰余金の予算積立を行い財政健全化に努めている。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1"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一般会計、特別会計の実質収支、資金不足がないため赤字はありません。</a:t>
          </a:r>
          <a:r>
            <a:rPr lang="ja-JP" altLang="en-US" sz="1100">
              <a:solidFill>
                <a:schemeClr val="dk1"/>
              </a:solidFill>
              <a:effectLst/>
              <a:latin typeface="+mn-lt"/>
              <a:ea typeface="+mn-ea"/>
              <a:cs typeface="+mn-cs"/>
            </a:rPr>
            <a:t>一般会計については</a:t>
          </a:r>
          <a:r>
            <a:rPr kumimoji="1" lang="ja-JP" altLang="en-US" sz="1100">
              <a:latin typeface="ＭＳ ゴシック" pitchFamily="49" charset="-128"/>
              <a:ea typeface="ＭＳ ゴシック" pitchFamily="49" charset="-128"/>
            </a:rPr>
            <a:t>平成２７年度は繰越事業により翌年度に繰り越すべき財源が増加したこと、歳計剰余金の積立をしたことで黒字額が減少しています。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3665138</v>
      </c>
      <c r="BO4" s="409"/>
      <c r="BP4" s="409"/>
      <c r="BQ4" s="409"/>
      <c r="BR4" s="409"/>
      <c r="BS4" s="409"/>
      <c r="BT4" s="409"/>
      <c r="BU4" s="410"/>
      <c r="BV4" s="408">
        <v>4072591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10.1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3503997</v>
      </c>
      <c r="BO5" s="414"/>
      <c r="BP5" s="414"/>
      <c r="BQ5" s="414"/>
      <c r="BR5" s="414"/>
      <c r="BS5" s="414"/>
      <c r="BT5" s="414"/>
      <c r="BU5" s="415"/>
      <c r="BV5" s="413">
        <v>3804419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93.5</v>
      </c>
      <c r="CU5" s="384"/>
      <c r="CV5" s="384"/>
      <c r="CW5" s="384"/>
      <c r="CX5" s="384"/>
      <c r="CY5" s="384"/>
      <c r="CZ5" s="384"/>
      <c r="DA5" s="385"/>
      <c r="DB5" s="383">
        <v>87.2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161141</v>
      </c>
      <c r="BO6" s="414"/>
      <c r="BP6" s="414"/>
      <c r="BQ6" s="414"/>
      <c r="BR6" s="414"/>
      <c r="BS6" s="414"/>
      <c r="BT6" s="414"/>
      <c r="BU6" s="415"/>
      <c r="BV6" s="413">
        <v>268172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93.5</v>
      </c>
      <c r="CU6" s="560"/>
      <c r="CV6" s="560"/>
      <c r="CW6" s="560"/>
      <c r="CX6" s="560"/>
      <c r="CY6" s="560"/>
      <c r="CZ6" s="560"/>
      <c r="DA6" s="561"/>
      <c r="DB6" s="559">
        <v>94.7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34968</v>
      </c>
      <c r="BO7" s="414"/>
      <c r="BP7" s="414"/>
      <c r="BQ7" s="414"/>
      <c r="BR7" s="414"/>
      <c r="BS7" s="414"/>
      <c r="BT7" s="414"/>
      <c r="BU7" s="415"/>
      <c r="BV7" s="413">
        <v>19139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2562300</v>
      </c>
      <c r="CU7" s="414"/>
      <c r="CV7" s="414"/>
      <c r="CW7" s="414"/>
      <c r="CX7" s="414"/>
      <c r="CY7" s="414"/>
      <c r="CZ7" s="414"/>
      <c r="DA7" s="415"/>
      <c r="DB7" s="413">
        <v>2462114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126173</v>
      </c>
      <c r="BO8" s="414"/>
      <c r="BP8" s="414"/>
      <c r="BQ8" s="414"/>
      <c r="BR8" s="414"/>
      <c r="BS8" s="414"/>
      <c r="BT8" s="414"/>
      <c r="BU8" s="415"/>
      <c r="BV8" s="413">
        <v>249033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0.55000000000000004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7337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-122860</v>
      </c>
      <c r="BO9" s="414"/>
      <c r="BP9" s="414"/>
      <c r="BQ9" s="414"/>
      <c r="BR9" s="414"/>
      <c r="BS9" s="414"/>
      <c r="BT9" s="414"/>
      <c r="BU9" s="415"/>
      <c r="BV9" s="413">
        <v>149671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10.8</v>
      </c>
      <c r="CU9" s="384"/>
      <c r="CV9" s="384"/>
      <c r="CW9" s="384"/>
      <c r="CX9" s="384"/>
      <c r="CY9" s="384"/>
      <c r="CZ9" s="384"/>
      <c r="DA9" s="385"/>
      <c r="DB9" s="383">
        <v>10.8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8035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53084</v>
      </c>
      <c r="BO10" s="414"/>
      <c r="BP10" s="414"/>
      <c r="BQ10" s="414"/>
      <c r="BR10" s="414"/>
      <c r="BS10" s="414"/>
      <c r="BT10" s="414"/>
      <c r="BU10" s="415"/>
      <c r="BV10" s="413">
        <v>60737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7378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200000</v>
      </c>
      <c r="BO12" s="414"/>
      <c r="BP12" s="414"/>
      <c r="BQ12" s="414"/>
      <c r="BR12" s="414"/>
      <c r="BS12" s="414"/>
      <c r="BT12" s="414"/>
      <c r="BU12" s="415"/>
      <c r="BV12" s="413">
        <v>200000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7305</v>
      </c>
      <c r="S13" s="515"/>
      <c r="T13" s="515"/>
      <c r="U13" s="515"/>
      <c r="V13" s="516"/>
      <c r="W13" s="502" t="s">
        <v>120</v>
      </c>
      <c r="X13" s="426"/>
      <c r="Y13" s="426"/>
      <c r="Z13" s="426"/>
      <c r="AA13" s="426"/>
      <c r="AB13" s="427"/>
      <c r="AC13" s="389">
        <v>259</v>
      </c>
      <c r="AD13" s="390"/>
      <c r="AE13" s="390"/>
      <c r="AF13" s="390"/>
      <c r="AG13" s="391"/>
      <c r="AH13" s="389">
        <v>446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-269776</v>
      </c>
      <c r="BO13" s="414"/>
      <c r="BP13" s="414"/>
      <c r="BQ13" s="414"/>
      <c r="BR13" s="414"/>
      <c r="BS13" s="414"/>
      <c r="BT13" s="414"/>
      <c r="BU13" s="415"/>
      <c r="BV13" s="413">
        <v>10408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7495</v>
      </c>
      <c r="S14" s="515"/>
      <c r="T14" s="515"/>
      <c r="U14" s="515"/>
      <c r="V14" s="516"/>
      <c r="W14" s="517"/>
      <c r="X14" s="429"/>
      <c r="Y14" s="429"/>
      <c r="Z14" s="429"/>
      <c r="AA14" s="429"/>
      <c r="AB14" s="430"/>
      <c r="AC14" s="507">
        <v>7.4</v>
      </c>
      <c r="AD14" s="508"/>
      <c r="AE14" s="508"/>
      <c r="AF14" s="508"/>
      <c r="AG14" s="509"/>
      <c r="AH14" s="507">
        <v>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v>
      </c>
      <c r="CU14" s="486"/>
      <c r="CV14" s="486"/>
      <c r="CW14" s="486"/>
      <c r="CX14" s="486"/>
      <c r="CY14" s="486"/>
      <c r="CZ14" s="486"/>
      <c r="DA14" s="487"/>
      <c r="DB14" s="518">
        <v>23.2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7409</v>
      </c>
      <c r="S15" s="515"/>
      <c r="T15" s="515"/>
      <c r="U15" s="515"/>
      <c r="V15" s="516"/>
      <c r="W15" s="502" t="s">
        <v>126</v>
      </c>
      <c r="X15" s="426"/>
      <c r="Y15" s="426"/>
      <c r="Z15" s="426"/>
      <c r="AA15" s="426"/>
      <c r="AB15" s="427"/>
      <c r="AC15" s="389">
        <v>962</v>
      </c>
      <c r="AD15" s="390"/>
      <c r="AE15" s="390"/>
      <c r="AF15" s="390"/>
      <c r="AG15" s="391"/>
      <c r="AH15" s="389">
        <v>1144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1144120</v>
      </c>
      <c r="BO15" s="409"/>
      <c r="BP15" s="409"/>
      <c r="BQ15" s="409"/>
      <c r="BR15" s="409"/>
      <c r="BS15" s="409"/>
      <c r="BT15" s="409"/>
      <c r="BU15" s="410"/>
      <c r="BV15" s="408">
        <v>1074488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27.6</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2059540</v>
      </c>
      <c r="BO16" s="414"/>
      <c r="BP16" s="414"/>
      <c r="BQ16" s="414"/>
      <c r="BR16" s="414"/>
      <c r="BS16" s="414"/>
      <c r="BT16" s="414"/>
      <c r="BU16" s="415"/>
      <c r="BV16" s="413">
        <v>1954697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2263</v>
      </c>
      <c r="AD17" s="390"/>
      <c r="AE17" s="390"/>
      <c r="AF17" s="390"/>
      <c r="AG17" s="391"/>
      <c r="AH17" s="389">
        <v>2378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1460212</v>
      </c>
      <c r="BO17" s="414"/>
      <c r="BP17" s="414"/>
      <c r="BQ17" s="414"/>
      <c r="BR17" s="414"/>
      <c r="BS17" s="414"/>
      <c r="BT17" s="414"/>
      <c r="BU17" s="415"/>
      <c r="BV17" s="413">
        <v>1379918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47.11</v>
      </c>
      <c r="M18" s="478"/>
      <c r="N18" s="478"/>
      <c r="O18" s="478"/>
      <c r="P18" s="478"/>
      <c r="Q18" s="478"/>
      <c r="R18" s="479"/>
      <c r="S18" s="479"/>
      <c r="T18" s="479"/>
      <c r="U18" s="479"/>
      <c r="V18" s="480"/>
      <c r="W18" s="494"/>
      <c r="X18" s="495"/>
      <c r="Y18" s="495"/>
      <c r="Z18" s="495"/>
      <c r="AA18" s="495"/>
      <c r="AB18" s="503"/>
      <c r="AC18" s="377">
        <v>65</v>
      </c>
      <c r="AD18" s="378"/>
      <c r="AE18" s="378"/>
      <c r="AF18" s="378"/>
      <c r="AG18" s="481"/>
      <c r="AH18" s="377">
        <v>58.7</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2254664</v>
      </c>
      <c r="BO18" s="414"/>
      <c r="BP18" s="414"/>
      <c r="BQ18" s="414"/>
      <c r="BR18" s="414"/>
      <c r="BS18" s="414"/>
      <c r="BT18" s="414"/>
      <c r="BU18" s="415"/>
      <c r="BV18" s="413">
        <v>2209421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156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2969908</v>
      </c>
      <c r="BO19" s="414"/>
      <c r="BP19" s="414"/>
      <c r="BQ19" s="414"/>
      <c r="BR19" s="414"/>
      <c r="BS19" s="414"/>
      <c r="BT19" s="414"/>
      <c r="BU19" s="415"/>
      <c r="BV19" s="413">
        <v>3151450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2591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3167286</v>
      </c>
      <c r="BO23" s="414"/>
      <c r="BP23" s="414"/>
      <c r="BQ23" s="414"/>
      <c r="BR23" s="414"/>
      <c r="BS23" s="414"/>
      <c r="BT23" s="414"/>
      <c r="BU23" s="415"/>
      <c r="BV23" s="413">
        <v>3334624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7880</v>
      </c>
      <c r="R24" s="390"/>
      <c r="S24" s="390"/>
      <c r="T24" s="390"/>
      <c r="U24" s="390"/>
      <c r="V24" s="391"/>
      <c r="W24" s="455"/>
      <c r="X24" s="446"/>
      <c r="Y24" s="447"/>
      <c r="Z24" s="386" t="s">
        <v>150</v>
      </c>
      <c r="AA24" s="387"/>
      <c r="AB24" s="387"/>
      <c r="AC24" s="387"/>
      <c r="AD24" s="387"/>
      <c r="AE24" s="387"/>
      <c r="AF24" s="387"/>
      <c r="AG24" s="388"/>
      <c r="AH24" s="389">
        <v>98</v>
      </c>
      <c r="AI24" s="390"/>
      <c r="AJ24" s="390"/>
      <c r="AK24" s="390"/>
      <c r="AL24" s="391"/>
      <c r="AM24" s="389">
        <v>286160</v>
      </c>
      <c r="AN24" s="390"/>
      <c r="AO24" s="390"/>
      <c r="AP24" s="390"/>
      <c r="AQ24" s="390"/>
      <c r="AR24" s="391"/>
      <c r="AS24" s="389">
        <v>2920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2873691</v>
      </c>
      <c r="BO24" s="414"/>
      <c r="BP24" s="414"/>
      <c r="BQ24" s="414"/>
      <c r="BR24" s="414"/>
      <c r="BS24" s="414"/>
      <c r="BT24" s="414"/>
      <c r="BU24" s="415"/>
      <c r="BV24" s="413">
        <v>2999437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6390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2819</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5770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7914</v>
      </c>
      <c r="AN26" s="390"/>
      <c r="AO26" s="390"/>
      <c r="AP26" s="390"/>
      <c r="AQ26" s="390"/>
      <c r="AR26" s="391"/>
      <c r="AS26" s="389">
        <v>2638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2850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152444</v>
      </c>
      <c r="BO27" s="417"/>
      <c r="BP27" s="417"/>
      <c r="BQ27" s="417"/>
      <c r="BR27" s="417"/>
      <c r="BS27" s="417"/>
      <c r="BT27" s="417"/>
      <c r="BU27" s="418"/>
      <c r="BV27" s="416">
        <v>152395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2370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934287</v>
      </c>
      <c r="BO28" s="409"/>
      <c r="BP28" s="409"/>
      <c r="BQ28" s="409"/>
      <c r="BR28" s="409"/>
      <c r="BS28" s="409"/>
      <c r="BT28" s="409"/>
      <c r="BU28" s="410"/>
      <c r="BV28" s="408">
        <v>981203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2140</v>
      </c>
      <c r="R29" s="390"/>
      <c r="S29" s="390"/>
      <c r="T29" s="390"/>
      <c r="U29" s="390"/>
      <c r="V29" s="391"/>
      <c r="W29" s="456"/>
      <c r="X29" s="457"/>
      <c r="Y29" s="458"/>
      <c r="Z29" s="386" t="s">
        <v>166</v>
      </c>
      <c r="AA29" s="387"/>
      <c r="AB29" s="387"/>
      <c r="AC29" s="387"/>
      <c r="AD29" s="387"/>
      <c r="AE29" s="387"/>
      <c r="AF29" s="387"/>
      <c r="AG29" s="388"/>
      <c r="AH29" s="389">
        <v>98</v>
      </c>
      <c r="AI29" s="390"/>
      <c r="AJ29" s="390"/>
      <c r="AK29" s="390"/>
      <c r="AL29" s="391"/>
      <c r="AM29" s="389">
        <v>286160</v>
      </c>
      <c r="AN29" s="390"/>
      <c r="AO29" s="390"/>
      <c r="AP29" s="390"/>
      <c r="AQ29" s="390"/>
      <c r="AR29" s="391"/>
      <c r="AS29" s="389">
        <v>2920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25145</v>
      </c>
      <c r="BO29" s="414"/>
      <c r="BP29" s="414"/>
      <c r="BQ29" s="414"/>
      <c r="BR29" s="414"/>
      <c r="BS29" s="414"/>
      <c r="BT29" s="414"/>
      <c r="BU29" s="415"/>
      <c r="BV29" s="413">
        <v>25120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631534</v>
      </c>
      <c r="BO30" s="417"/>
      <c r="BP30" s="417"/>
      <c r="BQ30" s="417"/>
      <c r="BR30" s="417"/>
      <c r="BS30" s="417"/>
      <c r="BT30" s="417"/>
      <c r="BU30" s="418"/>
      <c r="BV30" s="416">
        <v>447826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長生郡市広域市町村圏組合(一般会計）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浄化槽事業特別会計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長生郡市広域市町村圏組合(火葬場・斎場会計）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長生郡市広域市町村圏組合（水道会計）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長生郡市広域市町村圏組合（病院会計）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九十九里水道企業団</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千葉県市町村総合事務組合（一般会計）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千葉県市町村総合事務組合（千葉県自治会館管理運営特別会計）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千葉県市町村総合事務組合（千葉県自治研修センター特別会計）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千葉県市町村総合事務組合（千葉県市町村交通災害共済特別会計）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2.75</v>
      </c>
      <c r="G34" s="33">
        <v>4.04</v>
      </c>
      <c r="H34" s="33">
        <v>3.76</v>
      </c>
      <c r="I34" s="33">
        <v>4.99</v>
      </c>
      <c r="J34" s="34">
        <v>4.96</v>
      </c>
      <c r="K34" s="22"/>
      <c r="L34" s="22"/>
      <c r="M34" s="22"/>
      <c r="N34" s="22"/>
      <c r="O34" s="22"/>
      <c r="P34" s="22"/>
    </row>
    <row r="35" spans="1:16" ht="39" customHeight="1">
      <c r="A35" s="22"/>
      <c r="B35" s="35"/>
      <c r="C35" s="1175" t="s">
        <v>531</v>
      </c>
      <c r="D35" s="1176"/>
      <c r="E35" s="1177"/>
      <c r="F35" s="36">
        <v>18.149999999999999</v>
      </c>
      <c r="G35" s="37">
        <v>16.649999999999999</v>
      </c>
      <c r="H35" s="37">
        <v>3.92</v>
      </c>
      <c r="I35" s="37">
        <v>10.11</v>
      </c>
      <c r="J35" s="38">
        <v>4.92</v>
      </c>
      <c r="K35" s="22"/>
      <c r="L35" s="22"/>
      <c r="M35" s="22"/>
      <c r="N35" s="22"/>
      <c r="O35" s="22"/>
      <c r="P35" s="22"/>
    </row>
    <row r="36" spans="1:16" ht="39" customHeight="1">
      <c r="A36" s="22"/>
      <c r="B36" s="35"/>
      <c r="C36" s="1175" t="s">
        <v>532</v>
      </c>
      <c r="D36" s="1176"/>
      <c r="E36" s="1177"/>
      <c r="F36" s="36">
        <v>1.43</v>
      </c>
      <c r="G36" s="37">
        <v>1.72</v>
      </c>
      <c r="H36" s="37">
        <v>1.96</v>
      </c>
      <c r="I36" s="37">
        <v>2.4300000000000002</v>
      </c>
      <c r="J36" s="38">
        <v>3.06</v>
      </c>
      <c r="K36" s="22"/>
      <c r="L36" s="22"/>
      <c r="M36" s="22"/>
      <c r="N36" s="22"/>
      <c r="O36" s="22"/>
      <c r="P36" s="22"/>
    </row>
    <row r="37" spans="1:16" ht="39" customHeight="1">
      <c r="A37" s="22"/>
      <c r="B37" s="35"/>
      <c r="C37" s="1175" t="s">
        <v>533</v>
      </c>
      <c r="D37" s="1176"/>
      <c r="E37" s="1177"/>
      <c r="F37" s="36">
        <v>0.02</v>
      </c>
      <c r="G37" s="37">
        <v>0.02</v>
      </c>
      <c r="H37" s="37">
        <v>0.03</v>
      </c>
      <c r="I37" s="37">
        <v>0.02</v>
      </c>
      <c r="J37" s="38">
        <v>0.02</v>
      </c>
      <c r="K37" s="22"/>
      <c r="L37" s="22"/>
      <c r="M37" s="22"/>
      <c r="N37" s="22"/>
      <c r="O37" s="22"/>
      <c r="P37" s="22"/>
    </row>
    <row r="38" spans="1:16" ht="39" customHeight="1">
      <c r="A38" s="22"/>
      <c r="B38" s="35"/>
      <c r="C38" s="1175" t="s">
        <v>534</v>
      </c>
      <c r="D38" s="1176"/>
      <c r="E38" s="1177"/>
      <c r="F38" s="36">
        <v>0</v>
      </c>
      <c r="G38" s="37">
        <v>0</v>
      </c>
      <c r="H38" s="37">
        <v>0</v>
      </c>
      <c r="I38" s="37">
        <v>0</v>
      </c>
      <c r="J38" s="38">
        <v>0</v>
      </c>
      <c r="K38" s="22"/>
      <c r="L38" s="22"/>
      <c r="M38" s="22"/>
      <c r="N38" s="22"/>
      <c r="O38" s="22"/>
      <c r="P38" s="22"/>
    </row>
    <row r="39" spans="1:16" ht="39" customHeight="1">
      <c r="A39" s="22"/>
      <c r="B39" s="35"/>
      <c r="C39" s="1175" t="s">
        <v>535</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537</v>
      </c>
      <c r="D43" s="1179"/>
      <c r="E43" s="118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355</v>
      </c>
      <c r="L45" s="60">
        <v>346</v>
      </c>
      <c r="M45" s="60">
        <v>354</v>
      </c>
      <c r="N45" s="60">
        <v>339</v>
      </c>
      <c r="O45" s="61">
        <v>320</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41</v>
      </c>
      <c r="L48" s="64">
        <v>41</v>
      </c>
      <c r="M48" s="64">
        <v>43</v>
      </c>
      <c r="N48" s="64">
        <v>43</v>
      </c>
      <c r="O48" s="65">
        <v>44</v>
      </c>
      <c r="P48" s="48"/>
      <c r="Q48" s="48"/>
      <c r="R48" s="48"/>
      <c r="S48" s="48"/>
      <c r="T48" s="48"/>
      <c r="U48" s="48"/>
    </row>
    <row r="49" spans="1:21" ht="30.75" customHeight="1">
      <c r="A49" s="48"/>
      <c r="B49" s="1193"/>
      <c r="C49" s="1194"/>
      <c r="D49" s="62"/>
      <c r="E49" s="1185" t="s">
        <v>15</v>
      </c>
      <c r="F49" s="1185"/>
      <c r="G49" s="1185"/>
      <c r="H49" s="1185"/>
      <c r="I49" s="1185"/>
      <c r="J49" s="1186"/>
      <c r="K49" s="63">
        <v>87</v>
      </c>
      <c r="L49" s="64">
        <v>73</v>
      </c>
      <c r="M49" s="64">
        <v>54</v>
      </c>
      <c r="N49" s="64">
        <v>36</v>
      </c>
      <c r="O49" s="65">
        <v>37</v>
      </c>
      <c r="P49" s="48"/>
      <c r="Q49" s="48"/>
      <c r="R49" s="48"/>
      <c r="S49" s="48"/>
      <c r="T49" s="48"/>
      <c r="U49" s="48"/>
    </row>
    <row r="50" spans="1:21" ht="30.75" customHeight="1">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265</v>
      </c>
      <c r="L52" s="64">
        <v>267</v>
      </c>
      <c r="M52" s="64">
        <v>270</v>
      </c>
      <c r="N52" s="64">
        <v>285</v>
      </c>
      <c r="O52" s="65">
        <v>280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218</v>
      </c>
      <c r="L53" s="69">
        <v>193</v>
      </c>
      <c r="M53" s="69">
        <v>181</v>
      </c>
      <c r="N53" s="69">
        <v>133</v>
      </c>
      <c r="O53" s="70">
        <v>121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3563</v>
      </c>
      <c r="J41" s="83">
        <v>3324</v>
      </c>
      <c r="K41" s="83">
        <v>3326</v>
      </c>
      <c r="L41" s="83">
        <v>3335</v>
      </c>
      <c r="M41" s="84">
        <v>3167</v>
      </c>
    </row>
    <row r="42" spans="2:13" ht="27.75" customHeight="1">
      <c r="B42" s="1201"/>
      <c r="C42" s="1202"/>
      <c r="D42" s="85"/>
      <c r="E42" s="1205" t="s">
        <v>25</v>
      </c>
      <c r="F42" s="1205"/>
      <c r="G42" s="1205"/>
      <c r="H42" s="1206"/>
      <c r="I42" s="86" t="s">
        <v>484</v>
      </c>
      <c r="J42" s="87" t="s">
        <v>484</v>
      </c>
      <c r="K42" s="87" t="s">
        <v>484</v>
      </c>
      <c r="L42" s="87" t="s">
        <v>484</v>
      </c>
      <c r="M42" s="88">
        <v>3</v>
      </c>
    </row>
    <row r="43" spans="2:13" ht="27.75" customHeight="1">
      <c r="B43" s="1201"/>
      <c r="C43" s="1202"/>
      <c r="D43" s="85"/>
      <c r="E43" s="1205" t="s">
        <v>26</v>
      </c>
      <c r="F43" s="1205"/>
      <c r="G43" s="1205"/>
      <c r="H43" s="1206"/>
      <c r="I43" s="86">
        <v>617</v>
      </c>
      <c r="J43" s="87">
        <v>594</v>
      </c>
      <c r="K43" s="87">
        <v>574</v>
      </c>
      <c r="L43" s="87">
        <v>535</v>
      </c>
      <c r="M43" s="88">
        <v>508</v>
      </c>
    </row>
    <row r="44" spans="2:13" ht="27.75" customHeight="1">
      <c r="B44" s="1201"/>
      <c r="C44" s="1202"/>
      <c r="D44" s="85"/>
      <c r="E44" s="1205" t="s">
        <v>27</v>
      </c>
      <c r="F44" s="1205"/>
      <c r="G44" s="1205"/>
      <c r="H44" s="1206"/>
      <c r="I44" s="86">
        <v>331</v>
      </c>
      <c r="J44" s="87">
        <v>275</v>
      </c>
      <c r="K44" s="87">
        <v>254</v>
      </c>
      <c r="L44" s="87">
        <v>238</v>
      </c>
      <c r="M44" s="88">
        <v>232</v>
      </c>
    </row>
    <row r="45" spans="2:13" ht="27.75" customHeight="1">
      <c r="B45" s="1201"/>
      <c r="C45" s="1202"/>
      <c r="D45" s="85"/>
      <c r="E45" s="1205" t="s">
        <v>28</v>
      </c>
      <c r="F45" s="1205"/>
      <c r="G45" s="1205"/>
      <c r="H45" s="1206"/>
      <c r="I45" s="86">
        <v>1236</v>
      </c>
      <c r="J45" s="87">
        <v>1248</v>
      </c>
      <c r="K45" s="87">
        <v>1220</v>
      </c>
      <c r="L45" s="87">
        <v>1148</v>
      </c>
      <c r="M45" s="88">
        <v>1090</v>
      </c>
    </row>
    <row r="46" spans="2:13" ht="27.75" customHeight="1">
      <c r="B46" s="1201"/>
      <c r="C46" s="1202"/>
      <c r="D46" s="85"/>
      <c r="E46" s="1205" t="s">
        <v>29</v>
      </c>
      <c r="F46" s="1205"/>
      <c r="G46" s="1205"/>
      <c r="H46" s="1206"/>
      <c r="I46" s="86" t="s">
        <v>484</v>
      </c>
      <c r="J46" s="87" t="s">
        <v>484</v>
      </c>
      <c r="K46" s="87" t="s">
        <v>484</v>
      </c>
      <c r="L46" s="87" t="s">
        <v>484</v>
      </c>
      <c r="M46" s="88" t="s">
        <v>484</v>
      </c>
    </row>
    <row r="47" spans="2:13" ht="27.75" customHeight="1">
      <c r="B47" s="1201"/>
      <c r="C47" s="1202"/>
      <c r="D47" s="85"/>
      <c r="E47" s="1205" t="s">
        <v>30</v>
      </c>
      <c r="F47" s="1205"/>
      <c r="G47" s="1205"/>
      <c r="H47" s="1206"/>
      <c r="I47" s="86" t="s">
        <v>484</v>
      </c>
      <c r="J47" s="87" t="s">
        <v>484</v>
      </c>
      <c r="K47" s="87" t="s">
        <v>484</v>
      </c>
      <c r="L47" s="87" t="s">
        <v>484</v>
      </c>
      <c r="M47" s="88" t="s">
        <v>484</v>
      </c>
    </row>
    <row r="48" spans="2:13" ht="27.75" customHeight="1">
      <c r="B48" s="1203"/>
      <c r="C48" s="1204"/>
      <c r="D48" s="85"/>
      <c r="E48" s="1205" t="s">
        <v>31</v>
      </c>
      <c r="F48" s="1205"/>
      <c r="G48" s="1205"/>
      <c r="H48" s="1206"/>
      <c r="I48" s="86" t="s">
        <v>484</v>
      </c>
      <c r="J48" s="87" t="s">
        <v>484</v>
      </c>
      <c r="K48" s="87" t="s">
        <v>484</v>
      </c>
      <c r="L48" s="87" t="s">
        <v>484</v>
      </c>
      <c r="M48" s="88" t="s">
        <v>484</v>
      </c>
    </row>
    <row r="49" spans="2:13" ht="27.75" customHeight="1">
      <c r="B49" s="1199" t="s">
        <v>32</v>
      </c>
      <c r="C49" s="1200"/>
      <c r="D49" s="89"/>
      <c r="E49" s="1205" t="s">
        <v>33</v>
      </c>
      <c r="F49" s="1205"/>
      <c r="G49" s="1205"/>
      <c r="H49" s="1206"/>
      <c r="I49" s="86">
        <v>886</v>
      </c>
      <c r="J49" s="87">
        <v>1061</v>
      </c>
      <c r="K49" s="87">
        <v>1332</v>
      </c>
      <c r="L49" s="87">
        <v>1539</v>
      </c>
      <c r="M49" s="88">
        <v>1700</v>
      </c>
    </row>
    <row r="50" spans="2:13" ht="27.75" customHeight="1">
      <c r="B50" s="1201"/>
      <c r="C50" s="1202"/>
      <c r="D50" s="85"/>
      <c r="E50" s="1205" t="s">
        <v>34</v>
      </c>
      <c r="F50" s="1205"/>
      <c r="G50" s="1205"/>
      <c r="H50" s="1206"/>
      <c r="I50" s="86">
        <v>4</v>
      </c>
      <c r="J50" s="87" t="s">
        <v>484</v>
      </c>
      <c r="K50" s="87" t="s">
        <v>484</v>
      </c>
      <c r="L50" s="87" t="s">
        <v>484</v>
      </c>
      <c r="M50" s="88" t="s">
        <v>484</v>
      </c>
    </row>
    <row r="51" spans="2:13" ht="27.75" customHeight="1">
      <c r="B51" s="1203"/>
      <c r="C51" s="1204"/>
      <c r="D51" s="85"/>
      <c r="E51" s="1205" t="s">
        <v>35</v>
      </c>
      <c r="F51" s="1205"/>
      <c r="G51" s="1205"/>
      <c r="H51" s="1206"/>
      <c r="I51" s="86">
        <v>3132</v>
      </c>
      <c r="J51" s="87">
        <v>3188</v>
      </c>
      <c r="K51" s="87">
        <v>3191</v>
      </c>
      <c r="L51" s="87">
        <v>3212</v>
      </c>
      <c r="M51" s="88">
        <v>3232</v>
      </c>
    </row>
    <row r="52" spans="2:13" ht="27.75" customHeight="1" thickBot="1">
      <c r="B52" s="1207" t="s">
        <v>36</v>
      </c>
      <c r="C52" s="1208"/>
      <c r="D52" s="90"/>
      <c r="E52" s="1209" t="s">
        <v>37</v>
      </c>
      <c r="F52" s="1209"/>
      <c r="G52" s="1209"/>
      <c r="H52" s="1210"/>
      <c r="I52" s="91">
        <v>1726</v>
      </c>
      <c r="J52" s="92">
        <v>1192</v>
      </c>
      <c r="K52" s="92">
        <v>851</v>
      </c>
      <c r="L52" s="92">
        <v>505</v>
      </c>
      <c r="M52" s="93">
        <v>69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72" sqref="G72:J7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51"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558</v>
      </c>
      <c r="H73" s="1240"/>
      <c r="I73" s="1245" t="s">
        <v>559</v>
      </c>
      <c r="J73" s="1245"/>
      <c r="K73" s="1226">
        <v>74.400000000000006</v>
      </c>
      <c r="L73" s="1226">
        <v>53.1</v>
      </c>
      <c r="M73" s="1215">
        <v>37.6</v>
      </c>
      <c r="N73" s="1215">
        <v>23.2</v>
      </c>
      <c r="O73" s="1215">
        <v>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10.3</v>
      </c>
      <c r="L75" s="1247">
        <v>9.3000000000000007</v>
      </c>
      <c r="M75" s="1247">
        <v>8.6</v>
      </c>
      <c r="N75" s="1247">
        <v>7.5</v>
      </c>
      <c r="O75" s="1247">
        <v>6.4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38.6</v>
      </c>
      <c r="L77" s="1226">
        <v>28.4</v>
      </c>
      <c r="M77" s="1215">
        <v>20.5</v>
      </c>
      <c r="N77" s="1215">
        <v>17.899999999999999</v>
      </c>
      <c r="O77" s="1215">
        <v>0.8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12.6</v>
      </c>
      <c r="L79" s="1218">
        <v>11.4</v>
      </c>
      <c r="M79" s="1218">
        <v>10.5</v>
      </c>
      <c r="N79" s="1218">
        <v>9.5</v>
      </c>
      <c r="O79" s="1218">
        <v>8.1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19259</v>
      </c>
      <c r="E3" s="116"/>
      <c r="F3" s="117">
        <v>92021</v>
      </c>
      <c r="G3" s="118"/>
      <c r="H3" s="119"/>
    </row>
    <row r="4" spans="1:8">
      <c r="A4" s="120"/>
      <c r="B4" s="121"/>
      <c r="C4" s="122"/>
      <c r="D4" s="123">
        <v>13742</v>
      </c>
      <c r="E4" s="124"/>
      <c r="F4" s="125">
        <v>52579</v>
      </c>
      <c r="G4" s="126"/>
      <c r="H4" s="127"/>
    </row>
    <row r="5" spans="1:8">
      <c r="A5" s="108" t="s">
        <v>517</v>
      </c>
      <c r="B5" s="113"/>
      <c r="C5" s="114"/>
      <c r="D5" s="115">
        <v>8555</v>
      </c>
      <c r="E5" s="116"/>
      <c r="F5" s="117">
        <v>94828</v>
      </c>
      <c r="G5" s="118"/>
      <c r="H5" s="119"/>
    </row>
    <row r="6" spans="1:8">
      <c r="A6" s="120"/>
      <c r="B6" s="121"/>
      <c r="C6" s="122"/>
      <c r="D6" s="123">
        <v>7705</v>
      </c>
      <c r="E6" s="124"/>
      <c r="F6" s="125">
        <v>55133</v>
      </c>
      <c r="G6" s="126"/>
      <c r="H6" s="127"/>
    </row>
    <row r="7" spans="1:8">
      <c r="A7" s="108" t="s">
        <v>518</v>
      </c>
      <c r="B7" s="113"/>
      <c r="C7" s="114"/>
      <c r="D7" s="115">
        <v>53182</v>
      </c>
      <c r="E7" s="116"/>
      <c r="F7" s="117">
        <v>119674</v>
      </c>
      <c r="G7" s="118"/>
      <c r="H7" s="119"/>
    </row>
    <row r="8" spans="1:8">
      <c r="A8" s="120"/>
      <c r="B8" s="121"/>
      <c r="C8" s="122"/>
      <c r="D8" s="123">
        <v>30726</v>
      </c>
      <c r="E8" s="124"/>
      <c r="F8" s="125">
        <v>57803</v>
      </c>
      <c r="G8" s="126"/>
      <c r="H8" s="127"/>
    </row>
    <row r="9" spans="1:8">
      <c r="A9" s="108" t="s">
        <v>519</v>
      </c>
      <c r="B9" s="113"/>
      <c r="C9" s="114"/>
      <c r="D9" s="115">
        <v>71444</v>
      </c>
      <c r="E9" s="116"/>
      <c r="F9" s="117">
        <v>119685</v>
      </c>
      <c r="G9" s="118"/>
      <c r="H9" s="119"/>
    </row>
    <row r="10" spans="1:8">
      <c r="A10" s="120"/>
      <c r="B10" s="121"/>
      <c r="C10" s="122"/>
      <c r="D10" s="123">
        <v>65016</v>
      </c>
      <c r="E10" s="124"/>
      <c r="F10" s="125">
        <v>68464</v>
      </c>
      <c r="G10" s="126"/>
      <c r="H10" s="127"/>
    </row>
    <row r="11" spans="1:8">
      <c r="A11" s="108" t="s">
        <v>520</v>
      </c>
      <c r="B11" s="113"/>
      <c r="C11" s="114"/>
      <c r="D11" s="115">
        <v>34505</v>
      </c>
      <c r="E11" s="116"/>
      <c r="F11" s="117">
        <v>128611</v>
      </c>
      <c r="G11" s="118"/>
      <c r="H11" s="119"/>
    </row>
    <row r="12" spans="1:8">
      <c r="A12" s="120"/>
      <c r="B12" s="121"/>
      <c r="C12" s="128"/>
      <c r="D12" s="123">
        <v>24906</v>
      </c>
      <c r="E12" s="124"/>
      <c r="F12" s="125">
        <v>61552</v>
      </c>
      <c r="G12" s="126"/>
      <c r="H12" s="127"/>
    </row>
    <row r="13" spans="1:8">
      <c r="A13" s="108"/>
      <c r="B13" s="113"/>
      <c r="C13" s="129"/>
      <c r="D13" s="130">
        <v>37389</v>
      </c>
      <c r="E13" s="131"/>
      <c r="F13" s="132">
        <v>110964</v>
      </c>
      <c r="G13" s="133"/>
      <c r="H13" s="119"/>
    </row>
    <row r="14" spans="1:8">
      <c r="A14" s="120"/>
      <c r="B14" s="121"/>
      <c r="C14" s="122"/>
      <c r="D14" s="123">
        <v>28419</v>
      </c>
      <c r="E14" s="124"/>
      <c r="F14" s="125">
        <v>59106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18.079999999999998</v>
      </c>
      <c r="C19" s="134">
        <f>ROUND(VALUE(SUBSTITUTE(実質収支比率等に係る経年分析!G$48,"▲","-")),2)</f>
        <v>16.420000000000002</v>
      </c>
      <c r="D19" s="134">
        <f>ROUND(VALUE(SUBSTITUTE(実質収支比率等に係る経年分析!H$48,"▲","-")),2)</f>
        <v>3.93</v>
      </c>
      <c r="E19" s="134">
        <f>ROUND(VALUE(SUBSTITUTE(実質収支比率等に係る経年分析!I$48,"▲","-")),2)</f>
        <v>10.11</v>
      </c>
      <c r="F19" s="134">
        <f>ROUND(VALUE(SUBSTITUTE(実質収支比率等に係る経年分析!J$48,"▲","-")),2)</f>
        <v>4.92</v>
      </c>
    </row>
    <row r="20" spans="1:11">
      <c r="A20" s="134" t="s">
        <v>42</v>
      </c>
      <c r="B20" s="134">
        <f>ROUND(VALUE(SUBSTITUTE(実質収支比率等に係る経年分析!F$47,"▲","-")),2)</f>
        <v>27.12</v>
      </c>
      <c r="C20" s="134">
        <f>ROUND(VALUE(SUBSTITUTE(実質収支比率等に係る経年分析!G$47,"▲","-")),2)</f>
        <v>34.29</v>
      </c>
      <c r="D20" s="134">
        <f>ROUND(VALUE(SUBSTITUTE(実質収支比率等に係る経年分析!H$47,"▲","-")),2)</f>
        <v>40.33</v>
      </c>
      <c r="E20" s="134">
        <f>ROUND(VALUE(SUBSTITUTE(実質収支比率等に係る経年分析!I$47,"▲","-")),2)</f>
        <v>39.85</v>
      </c>
      <c r="F20" s="134">
        <f>ROUND(VALUE(SUBSTITUTE(実質収支比率等に係る経年分析!J$47,"▲","-")),2)</f>
        <v>36.46</v>
      </c>
    </row>
    <row r="21" spans="1:11">
      <c r="A21" s="134" t="s">
        <v>43</v>
      </c>
      <c r="B21" s="134">
        <f>IF(ISNUMBER(VALUE(SUBSTITUTE(実質収支比率等に係る経年分析!F$49,"▲","-"))),ROUND(VALUE(SUBSTITUTE(実質収支比率等に係る経年分析!F$49,"▲","-")),2),NA())</f>
        <v>6.65</v>
      </c>
      <c r="C21" s="134">
        <f>IF(ISNUMBER(VALUE(SUBSTITUTE(実質収支比率等に係る経年分析!G$49,"▲","-"))),ROUND(VALUE(SUBSTITUTE(実質収支比率等に係る経年分析!G$49,"▲","-")),2),NA())</f>
        <v>0.39</v>
      </c>
      <c r="D21" s="134">
        <f>IF(ISNUMBER(VALUE(SUBSTITUTE(実質収支比率等に係る経年分析!H$49,"▲","-"))),ROUND(VALUE(SUBSTITUTE(実質収支比率等に係る経年分析!H$49,"▲","-")),2),NA())</f>
        <v>-9.9600000000000009</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-10.53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浄化槽事業特別会計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18.149999999999999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16.649999999999999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265</v>
      </c>
      <c r="E42" s="136"/>
      <c r="F42" s="136"/>
      <c r="G42" s="136">
        <f>'実質公債費比率（分子）の構造'!L$52</f>
        <v>267</v>
      </c>
      <c r="H42" s="136"/>
      <c r="I42" s="136"/>
      <c r="J42" s="136">
        <f>'実質公債費比率（分子）の構造'!M$52</f>
        <v>270</v>
      </c>
      <c r="K42" s="136"/>
      <c r="L42" s="136"/>
      <c r="M42" s="136">
        <f>'実質公債費比率（分子）の構造'!N$52</f>
        <v>285</v>
      </c>
      <c r="N42" s="136"/>
      <c r="O42" s="136"/>
      <c r="P42" s="136">
        <f>'実質公債費比率（分子）の構造'!O$52</f>
        <v>280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87</v>
      </c>
      <c r="C45" s="136"/>
      <c r="D45" s="136"/>
      <c r="E45" s="136">
        <f>'実質公債費比率（分子）の構造'!L$49</f>
        <v>73</v>
      </c>
      <c r="F45" s="136"/>
      <c r="G45" s="136"/>
      <c r="H45" s="136">
        <f>'実質公債費比率（分子）の構造'!M$49</f>
        <v>54</v>
      </c>
      <c r="I45" s="136"/>
      <c r="J45" s="136"/>
      <c r="K45" s="136">
        <f>'実質公債費比率（分子）の構造'!N$49</f>
        <v>36</v>
      </c>
      <c r="L45" s="136"/>
      <c r="M45" s="136"/>
      <c r="N45" s="136">
        <f>'実質公債費比率（分子）の構造'!O$49</f>
        <v>37</v>
      </c>
      <c r="O45" s="136"/>
      <c r="P45" s="136"/>
    </row>
    <row r="46" spans="1:16">
      <c r="A46" s="136" t="s">
        <v>54</v>
      </c>
      <c r="B46" s="136">
        <f>'実質公債費比率（分子）の構造'!K$48</f>
        <v>41</v>
      </c>
      <c r="C46" s="136"/>
      <c r="D46" s="136"/>
      <c r="E46" s="136">
        <f>'実質公債費比率（分子）の構造'!L$48</f>
        <v>41</v>
      </c>
      <c r="F46" s="136"/>
      <c r="G46" s="136"/>
      <c r="H46" s="136">
        <f>'実質公債費比率（分子）の構造'!M$48</f>
        <v>43</v>
      </c>
      <c r="I46" s="136"/>
      <c r="J46" s="136"/>
      <c r="K46" s="136">
        <f>'実質公債費比率（分子）の構造'!N$48</f>
        <v>43</v>
      </c>
      <c r="L46" s="136"/>
      <c r="M46" s="136"/>
      <c r="N46" s="136">
        <f>'実質公債費比率（分子）の構造'!O$48</f>
        <v>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355</v>
      </c>
      <c r="C49" s="136"/>
      <c r="D49" s="136"/>
      <c r="E49" s="136">
        <f>'実質公債費比率（分子）の構造'!L$45</f>
        <v>346</v>
      </c>
      <c r="F49" s="136"/>
      <c r="G49" s="136"/>
      <c r="H49" s="136">
        <f>'実質公債費比率（分子）の構造'!M$45</f>
        <v>354</v>
      </c>
      <c r="I49" s="136"/>
      <c r="J49" s="136"/>
      <c r="K49" s="136">
        <f>'実質公債費比率（分子）の構造'!N$45</f>
        <v>339</v>
      </c>
      <c r="L49" s="136"/>
      <c r="M49" s="136"/>
      <c r="N49" s="136">
        <f>'実質公債費比率（分子）の構造'!O$45</f>
        <v>320</v>
      </c>
      <c r="O49" s="136"/>
      <c r="P49" s="136"/>
    </row>
    <row r="50" spans="1:16">
      <c r="A50" s="136" t="s">
        <v>58</v>
      </c>
      <c r="B50" s="136" t="e">
        <f>NA()</f>
        <v>#N/A</v>
      </c>
      <c r="C50" s="136">
        <f>IF(ISNUMBER('実質公債費比率（分子）の構造'!K$53),'実質公債費比率（分子）の構造'!K$53,NA())</f>
        <v>218</v>
      </c>
      <c r="D50" s="136" t="e">
        <f>NA()</f>
        <v>#N/A</v>
      </c>
      <c r="E50" s="136" t="e">
        <f>NA()</f>
        <v>#N/A</v>
      </c>
      <c r="F50" s="136">
        <f>IF(ISNUMBER('実質公債費比率（分子）の構造'!L$53),'実質公債費比率（分子）の構造'!L$53,NA())</f>
        <v>193</v>
      </c>
      <c r="G50" s="136" t="e">
        <f>NA()</f>
        <v>#N/A</v>
      </c>
      <c r="H50" s="136" t="e">
        <f>NA()</f>
        <v>#N/A</v>
      </c>
      <c r="I50" s="136">
        <f>IF(ISNUMBER('実質公債費比率（分子）の構造'!M$53),'実質公債費比率（分子）の構造'!M$53,NA())</f>
        <v>181</v>
      </c>
      <c r="J50" s="136" t="e">
        <f>NA()</f>
        <v>#N/A</v>
      </c>
      <c r="K50" s="136" t="e">
        <f>NA()</f>
        <v>#N/A</v>
      </c>
      <c r="L50" s="136">
        <f>IF(ISNUMBER('実質公債費比率（分子）の構造'!N$53),'実質公債費比率（分子）の構造'!N$53,NA())</f>
        <v>133</v>
      </c>
      <c r="M50" s="136" t="e">
        <f>NA()</f>
        <v>#N/A</v>
      </c>
      <c r="N50" s="136" t="e">
        <f>NA()</f>
        <v>#N/A</v>
      </c>
      <c r="O50" s="136">
        <f>IF(ISNUMBER('実質公債費比率（分子）の構造'!O$53),'実質公債費比率（分子）の構造'!O$53,NA())</f>
        <v>121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3132</v>
      </c>
      <c r="E56" s="135"/>
      <c r="F56" s="135"/>
      <c r="G56" s="135">
        <f>'将来負担比率（分子）の構造'!J$51</f>
        <v>3188</v>
      </c>
      <c r="H56" s="135"/>
      <c r="I56" s="135"/>
      <c r="J56" s="135">
        <f>'将来負担比率（分子）の構造'!K$51</f>
        <v>3191</v>
      </c>
      <c r="K56" s="135"/>
      <c r="L56" s="135"/>
      <c r="M56" s="135">
        <f>'将来負担比率（分子）の構造'!L$51</f>
        <v>3212</v>
      </c>
      <c r="N56" s="135"/>
      <c r="O56" s="135"/>
      <c r="P56" s="135">
        <f>'将来負担比率（分子）の構造'!M$51</f>
        <v>3232</v>
      </c>
    </row>
    <row r="57" spans="1:16">
      <c r="A57" s="135" t="s">
        <v>34</v>
      </c>
      <c r="B57" s="135"/>
      <c r="C57" s="135"/>
      <c r="D57" s="135">
        <f>'将来負担比率（分子）の構造'!I$50</f>
        <v>4</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886</v>
      </c>
      <c r="E58" s="135"/>
      <c r="F58" s="135"/>
      <c r="G58" s="135">
        <f>'将来負担比率（分子）の構造'!J$49</f>
        <v>1061</v>
      </c>
      <c r="H58" s="135"/>
      <c r="I58" s="135"/>
      <c r="J58" s="135">
        <f>'将来負担比率（分子）の構造'!K$49</f>
        <v>1332</v>
      </c>
      <c r="K58" s="135"/>
      <c r="L58" s="135"/>
      <c r="M58" s="135">
        <f>'将来負担比率（分子）の構造'!L$49</f>
        <v>1539</v>
      </c>
      <c r="N58" s="135"/>
      <c r="O58" s="135"/>
      <c r="P58" s="135">
        <f>'将来負担比率（分子）の構造'!M$49</f>
        <v>1700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1236</v>
      </c>
      <c r="C62" s="135"/>
      <c r="D62" s="135"/>
      <c r="E62" s="135">
        <f>'将来負担比率（分子）の構造'!J$45</f>
        <v>1248</v>
      </c>
      <c r="F62" s="135"/>
      <c r="G62" s="135"/>
      <c r="H62" s="135">
        <f>'将来負担比率（分子）の構造'!K$45</f>
        <v>1220</v>
      </c>
      <c r="I62" s="135"/>
      <c r="J62" s="135"/>
      <c r="K62" s="135">
        <f>'将来負担比率（分子）の構造'!L$45</f>
        <v>1148</v>
      </c>
      <c r="L62" s="135"/>
      <c r="M62" s="135"/>
      <c r="N62" s="135">
        <f>'将来負担比率（分子）の構造'!M$45</f>
        <v>1090</v>
      </c>
      <c r="O62" s="135"/>
      <c r="P62" s="135"/>
    </row>
    <row r="63" spans="1:16">
      <c r="A63" s="135" t="s">
        <v>27</v>
      </c>
      <c r="B63" s="135">
        <f>'将来負担比率（分子）の構造'!I$44</f>
        <v>331</v>
      </c>
      <c r="C63" s="135"/>
      <c r="D63" s="135"/>
      <c r="E63" s="135">
        <f>'将来負担比率（分子）の構造'!J$44</f>
        <v>275</v>
      </c>
      <c r="F63" s="135"/>
      <c r="G63" s="135"/>
      <c r="H63" s="135">
        <f>'将来負担比率（分子）の構造'!K$44</f>
        <v>254</v>
      </c>
      <c r="I63" s="135"/>
      <c r="J63" s="135"/>
      <c r="K63" s="135">
        <f>'将来負担比率（分子）の構造'!L$44</f>
        <v>238</v>
      </c>
      <c r="L63" s="135"/>
      <c r="M63" s="135"/>
      <c r="N63" s="135">
        <f>'将来負担比率（分子）の構造'!M$44</f>
        <v>232</v>
      </c>
      <c r="O63" s="135"/>
      <c r="P63" s="135"/>
    </row>
    <row r="64" spans="1:16">
      <c r="A64" s="135" t="s">
        <v>26</v>
      </c>
      <c r="B64" s="135">
        <f>'将来負担比率（分子）の構造'!I$43</f>
        <v>617</v>
      </c>
      <c r="C64" s="135"/>
      <c r="D64" s="135"/>
      <c r="E64" s="135">
        <f>'将来負担比率（分子）の構造'!J$43</f>
        <v>594</v>
      </c>
      <c r="F64" s="135"/>
      <c r="G64" s="135"/>
      <c r="H64" s="135">
        <f>'将来負担比率（分子）の構造'!K$43</f>
        <v>574</v>
      </c>
      <c r="I64" s="135"/>
      <c r="J64" s="135"/>
      <c r="K64" s="135">
        <f>'将来負担比率（分子）の構造'!L$43</f>
        <v>535</v>
      </c>
      <c r="L64" s="135"/>
      <c r="M64" s="135"/>
      <c r="N64" s="135">
        <f>'将来負担比率（分子）の構造'!M$43</f>
        <v>508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3</v>
      </c>
      <c r="O65" s="135"/>
      <c r="P65" s="135"/>
    </row>
    <row r="66" spans="1:16">
      <c r="A66" s="135" t="s">
        <v>24</v>
      </c>
      <c r="B66" s="135">
        <f>'将来負担比率（分子）の構造'!I$41</f>
        <v>3563</v>
      </c>
      <c r="C66" s="135"/>
      <c r="D66" s="135"/>
      <c r="E66" s="135">
        <f>'将来負担比率（分子）の構造'!J$41</f>
        <v>3324</v>
      </c>
      <c r="F66" s="135"/>
      <c r="G66" s="135"/>
      <c r="H66" s="135">
        <f>'将来負担比率（分子）の構造'!K$41</f>
        <v>3326</v>
      </c>
      <c r="I66" s="135"/>
      <c r="J66" s="135"/>
      <c r="K66" s="135">
        <f>'将来負担比率（分子）の構造'!L$41</f>
        <v>3335</v>
      </c>
      <c r="L66" s="135"/>
      <c r="M66" s="135"/>
      <c r="N66" s="135">
        <f>'将来負担比率（分子）の構造'!M$41</f>
        <v>3167</v>
      </c>
      <c r="O66" s="135"/>
      <c r="P66" s="135"/>
    </row>
    <row r="67" spans="1:16">
      <c r="A67" s="135" t="s">
        <v>62</v>
      </c>
      <c r="B67" s="135" t="e">
        <f>NA()</f>
        <v>#N/A</v>
      </c>
      <c r="C67" s="135">
        <f>IF(ISNUMBER('将来負担比率（分子）の構造'!I$52), IF('将来負担比率（分子）の構造'!I$52 &lt; 0, 0, '将来負担比率（分子）の構造'!I$52), NA())</f>
        <v>1726</v>
      </c>
      <c r="D67" s="135" t="e">
        <f>NA()</f>
        <v>#N/A</v>
      </c>
      <c r="E67" s="135" t="e">
        <f>NA()</f>
        <v>#N/A</v>
      </c>
      <c r="F67" s="135">
        <f>IF(ISNUMBER('将来負担比率（分子）の構造'!J$52), IF('将来負担比率（分子）の構造'!J$52 &lt; 0, 0, '将来負担比率（分子）の構造'!J$52), NA())</f>
        <v>1192</v>
      </c>
      <c r="G67" s="135" t="e">
        <f>NA()</f>
        <v>#N/A</v>
      </c>
      <c r="H67" s="135" t="e">
        <f>NA()</f>
        <v>#N/A</v>
      </c>
      <c r="I67" s="135">
        <f>IF(ISNUMBER('将来負担比率（分子）の構造'!K$52), IF('将来負担比率（分子）の構造'!K$52 &lt; 0, 0, '将来負担比率（分子）の構造'!K$52), NA())</f>
        <v>851</v>
      </c>
      <c r="J67" s="135" t="e">
        <f>NA()</f>
        <v>#N/A</v>
      </c>
      <c r="K67" s="135" t="e">
        <f>NA()</f>
        <v>#N/A</v>
      </c>
      <c r="L67" s="135">
        <f>IF(ISNUMBER('将来負担比率（分子）の構造'!L$52), IF('将来負担比率（分子）の構造'!L$52 &lt; 0, 0, '将来負担比率（分子）の構造'!L$52), NA())</f>
        <v>505</v>
      </c>
      <c r="M67" s="135" t="e">
        <f>NA()</f>
        <v>#N/A</v>
      </c>
      <c r="N67" s="135" t="e">
        <f>NA()</f>
        <v>#N/A</v>
      </c>
      <c r="O67" s="135">
        <f>IF(ISNUMBER('将来負担比率（分子）の構造'!M$52), IF('将来負担比率（分子）の構造'!M$52 &lt; 0, 0, '将来負担比率（分子）の構造'!M$52), NA())</f>
        <v>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1173899</v>
      </c>
      <c r="S5" s="669"/>
      <c r="T5" s="669"/>
      <c r="U5" s="669"/>
      <c r="V5" s="669"/>
      <c r="W5" s="669"/>
      <c r="X5" s="669"/>
      <c r="Y5" s="716"/>
      <c r="Z5" s="729">
        <v>32</v>
      </c>
      <c r="AA5" s="729"/>
      <c r="AB5" s="729"/>
      <c r="AC5" s="729"/>
      <c r="AD5" s="730">
        <v>1173899</v>
      </c>
      <c r="AE5" s="730"/>
      <c r="AF5" s="730"/>
      <c r="AG5" s="730"/>
      <c r="AH5" s="730"/>
      <c r="AI5" s="730"/>
      <c r="AJ5" s="730"/>
      <c r="AK5" s="730"/>
      <c r="AL5" s="717">
        <v>48.7</v>
      </c>
      <c r="AM5" s="686"/>
      <c r="AN5" s="686"/>
      <c r="AO5" s="718"/>
      <c r="AP5" s="705" t="s">
        <v>205</v>
      </c>
      <c r="AQ5" s="706"/>
      <c r="AR5" s="706"/>
      <c r="AS5" s="706"/>
      <c r="AT5" s="706"/>
      <c r="AU5" s="706"/>
      <c r="AV5" s="706"/>
      <c r="AW5" s="706"/>
      <c r="AX5" s="706"/>
      <c r="AY5" s="706"/>
      <c r="AZ5" s="706"/>
      <c r="BA5" s="706"/>
      <c r="BB5" s="706"/>
      <c r="BC5" s="706"/>
      <c r="BD5" s="706"/>
      <c r="BE5" s="706"/>
      <c r="BF5" s="707"/>
      <c r="BG5" s="618">
        <v>1173899</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61228</v>
      </c>
      <c r="S6" s="619"/>
      <c r="T6" s="619"/>
      <c r="U6" s="619"/>
      <c r="V6" s="619"/>
      <c r="W6" s="619"/>
      <c r="X6" s="619"/>
      <c r="Y6" s="620"/>
      <c r="Z6" s="671">
        <v>1.7</v>
      </c>
      <c r="AA6" s="671"/>
      <c r="AB6" s="671"/>
      <c r="AC6" s="671"/>
      <c r="AD6" s="672">
        <v>61228</v>
      </c>
      <c r="AE6" s="672"/>
      <c r="AF6" s="672"/>
      <c r="AG6" s="672"/>
      <c r="AH6" s="672"/>
      <c r="AI6" s="672"/>
      <c r="AJ6" s="672"/>
      <c r="AK6" s="672"/>
      <c r="AL6" s="641">
        <v>2.5</v>
      </c>
      <c r="AM6" s="673"/>
      <c r="AN6" s="673"/>
      <c r="AO6" s="674"/>
      <c r="AP6" s="615" t="s">
        <v>211</v>
      </c>
      <c r="AQ6" s="616"/>
      <c r="AR6" s="616"/>
      <c r="AS6" s="616"/>
      <c r="AT6" s="616"/>
      <c r="AU6" s="616"/>
      <c r="AV6" s="616"/>
      <c r="AW6" s="616"/>
      <c r="AX6" s="616"/>
      <c r="AY6" s="616"/>
      <c r="AZ6" s="616"/>
      <c r="BA6" s="616"/>
      <c r="BB6" s="616"/>
      <c r="BC6" s="616"/>
      <c r="BD6" s="616"/>
      <c r="BE6" s="616"/>
      <c r="BF6" s="617"/>
      <c r="BG6" s="618">
        <v>1173899</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78446</v>
      </c>
      <c r="CS6" s="619"/>
      <c r="CT6" s="619"/>
      <c r="CU6" s="619"/>
      <c r="CV6" s="619"/>
      <c r="CW6" s="619"/>
      <c r="CX6" s="619"/>
      <c r="CY6" s="620"/>
      <c r="CZ6" s="671">
        <v>2.2000000000000002</v>
      </c>
      <c r="DA6" s="671"/>
      <c r="DB6" s="671"/>
      <c r="DC6" s="671"/>
      <c r="DD6" s="624" t="s">
        <v>206</v>
      </c>
      <c r="DE6" s="619"/>
      <c r="DF6" s="619"/>
      <c r="DG6" s="619"/>
      <c r="DH6" s="619"/>
      <c r="DI6" s="619"/>
      <c r="DJ6" s="619"/>
      <c r="DK6" s="619"/>
      <c r="DL6" s="619"/>
      <c r="DM6" s="619"/>
      <c r="DN6" s="619"/>
      <c r="DO6" s="619"/>
      <c r="DP6" s="620"/>
      <c r="DQ6" s="624">
        <v>78446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1326</v>
      </c>
      <c r="S7" s="619"/>
      <c r="T7" s="619"/>
      <c r="U7" s="619"/>
      <c r="V7" s="619"/>
      <c r="W7" s="619"/>
      <c r="X7" s="619"/>
      <c r="Y7" s="620"/>
      <c r="Z7" s="671">
        <v>0</v>
      </c>
      <c r="AA7" s="671"/>
      <c r="AB7" s="671"/>
      <c r="AC7" s="671"/>
      <c r="AD7" s="672">
        <v>1326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385078</v>
      </c>
      <c r="BH7" s="619"/>
      <c r="BI7" s="619"/>
      <c r="BJ7" s="619"/>
      <c r="BK7" s="619"/>
      <c r="BL7" s="619"/>
      <c r="BM7" s="619"/>
      <c r="BN7" s="620"/>
      <c r="BO7" s="671">
        <v>32.799999999999997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998028</v>
      </c>
      <c r="CS7" s="619"/>
      <c r="CT7" s="619"/>
      <c r="CU7" s="619"/>
      <c r="CV7" s="619"/>
      <c r="CW7" s="619"/>
      <c r="CX7" s="619"/>
      <c r="CY7" s="620"/>
      <c r="CZ7" s="671">
        <v>28.5</v>
      </c>
      <c r="DA7" s="671"/>
      <c r="DB7" s="671"/>
      <c r="DC7" s="671"/>
      <c r="DD7" s="624">
        <v>1900</v>
      </c>
      <c r="DE7" s="619"/>
      <c r="DF7" s="619"/>
      <c r="DG7" s="619"/>
      <c r="DH7" s="619"/>
      <c r="DI7" s="619"/>
      <c r="DJ7" s="619"/>
      <c r="DK7" s="619"/>
      <c r="DL7" s="619"/>
      <c r="DM7" s="619"/>
      <c r="DN7" s="619"/>
      <c r="DO7" s="619"/>
      <c r="DP7" s="620"/>
      <c r="DQ7" s="624">
        <v>848533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4844</v>
      </c>
      <c r="S8" s="619"/>
      <c r="T8" s="619"/>
      <c r="U8" s="619"/>
      <c r="V8" s="619"/>
      <c r="W8" s="619"/>
      <c r="X8" s="619"/>
      <c r="Y8" s="620"/>
      <c r="Z8" s="671">
        <v>0.1</v>
      </c>
      <c r="AA8" s="671"/>
      <c r="AB8" s="671"/>
      <c r="AC8" s="671"/>
      <c r="AD8" s="672">
        <v>4844</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13731</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821701</v>
      </c>
      <c r="CS8" s="619"/>
      <c r="CT8" s="619"/>
      <c r="CU8" s="619"/>
      <c r="CV8" s="619"/>
      <c r="CW8" s="619"/>
      <c r="CX8" s="619"/>
      <c r="CY8" s="620"/>
      <c r="CZ8" s="671">
        <v>23.5</v>
      </c>
      <c r="DA8" s="671"/>
      <c r="DB8" s="671"/>
      <c r="DC8" s="671"/>
      <c r="DD8" s="624">
        <v>4633</v>
      </c>
      <c r="DE8" s="619"/>
      <c r="DF8" s="619"/>
      <c r="DG8" s="619"/>
      <c r="DH8" s="619"/>
      <c r="DI8" s="619"/>
      <c r="DJ8" s="619"/>
      <c r="DK8" s="619"/>
      <c r="DL8" s="619"/>
      <c r="DM8" s="619"/>
      <c r="DN8" s="619"/>
      <c r="DO8" s="619"/>
      <c r="DP8" s="620"/>
      <c r="DQ8" s="624">
        <v>535355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5070</v>
      </c>
      <c r="S9" s="619"/>
      <c r="T9" s="619"/>
      <c r="U9" s="619"/>
      <c r="V9" s="619"/>
      <c r="W9" s="619"/>
      <c r="X9" s="619"/>
      <c r="Y9" s="620"/>
      <c r="Z9" s="671">
        <v>0.1</v>
      </c>
      <c r="AA9" s="671"/>
      <c r="AB9" s="671"/>
      <c r="AC9" s="671"/>
      <c r="AD9" s="672">
        <v>5070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306356</v>
      </c>
      <c r="BH9" s="619"/>
      <c r="BI9" s="619"/>
      <c r="BJ9" s="619"/>
      <c r="BK9" s="619"/>
      <c r="BL9" s="619"/>
      <c r="BM9" s="619"/>
      <c r="BN9" s="620"/>
      <c r="BO9" s="671">
        <v>26.1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264869</v>
      </c>
      <c r="CS9" s="619"/>
      <c r="CT9" s="619"/>
      <c r="CU9" s="619"/>
      <c r="CV9" s="619"/>
      <c r="CW9" s="619"/>
      <c r="CX9" s="619"/>
      <c r="CY9" s="620"/>
      <c r="CZ9" s="671">
        <v>7.6</v>
      </c>
      <c r="DA9" s="671"/>
      <c r="DB9" s="671"/>
      <c r="DC9" s="671"/>
      <c r="DD9" s="624">
        <v>1282</v>
      </c>
      <c r="DE9" s="619"/>
      <c r="DF9" s="619"/>
      <c r="DG9" s="619"/>
      <c r="DH9" s="619"/>
      <c r="DI9" s="619"/>
      <c r="DJ9" s="619"/>
      <c r="DK9" s="619"/>
      <c r="DL9" s="619"/>
      <c r="DM9" s="619"/>
      <c r="DN9" s="619"/>
      <c r="DO9" s="619"/>
      <c r="DP9" s="620"/>
      <c r="DQ9" s="624">
        <v>255373</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147237</v>
      </c>
      <c r="S10" s="619"/>
      <c r="T10" s="619"/>
      <c r="U10" s="619"/>
      <c r="V10" s="619"/>
      <c r="W10" s="619"/>
      <c r="X10" s="619"/>
      <c r="Y10" s="620"/>
      <c r="Z10" s="671">
        <v>4</v>
      </c>
      <c r="AA10" s="671"/>
      <c r="AB10" s="671"/>
      <c r="AC10" s="671"/>
      <c r="AD10" s="672">
        <v>147237</v>
      </c>
      <c r="AE10" s="672"/>
      <c r="AF10" s="672"/>
      <c r="AG10" s="672"/>
      <c r="AH10" s="672"/>
      <c r="AI10" s="672"/>
      <c r="AJ10" s="672"/>
      <c r="AK10" s="672"/>
      <c r="AL10" s="641">
        <v>6.1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23842</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54101</v>
      </c>
      <c r="S11" s="619"/>
      <c r="T11" s="619"/>
      <c r="U11" s="619"/>
      <c r="V11" s="619"/>
      <c r="W11" s="619"/>
      <c r="X11" s="619"/>
      <c r="Y11" s="620"/>
      <c r="Z11" s="671">
        <v>1.5</v>
      </c>
      <c r="AA11" s="671"/>
      <c r="AB11" s="671"/>
      <c r="AC11" s="671"/>
      <c r="AD11" s="672">
        <v>54101</v>
      </c>
      <c r="AE11" s="672"/>
      <c r="AF11" s="672"/>
      <c r="AG11" s="672"/>
      <c r="AH11" s="672"/>
      <c r="AI11" s="672"/>
      <c r="AJ11" s="672"/>
      <c r="AK11" s="672"/>
      <c r="AL11" s="641">
        <v>2.2000000000000002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41149</v>
      </c>
      <c r="BH11" s="619"/>
      <c r="BI11" s="619"/>
      <c r="BJ11" s="619"/>
      <c r="BK11" s="619"/>
      <c r="BL11" s="619"/>
      <c r="BM11" s="619"/>
      <c r="BN11" s="620"/>
      <c r="BO11" s="671">
        <v>3.5</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144393</v>
      </c>
      <c r="CS11" s="619"/>
      <c r="CT11" s="619"/>
      <c r="CU11" s="619"/>
      <c r="CV11" s="619"/>
      <c r="CW11" s="619"/>
      <c r="CX11" s="619"/>
      <c r="CY11" s="620"/>
      <c r="CZ11" s="671">
        <v>4.0999999999999996</v>
      </c>
      <c r="DA11" s="671"/>
      <c r="DB11" s="671"/>
      <c r="DC11" s="671"/>
      <c r="DD11" s="624">
        <v>10457</v>
      </c>
      <c r="DE11" s="619"/>
      <c r="DF11" s="619"/>
      <c r="DG11" s="619"/>
      <c r="DH11" s="619"/>
      <c r="DI11" s="619"/>
      <c r="DJ11" s="619"/>
      <c r="DK11" s="619"/>
      <c r="DL11" s="619"/>
      <c r="DM11" s="619"/>
      <c r="DN11" s="619"/>
      <c r="DO11" s="619"/>
      <c r="DP11" s="620"/>
      <c r="DQ11" s="624">
        <v>124883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723899</v>
      </c>
      <c r="BH12" s="619"/>
      <c r="BI12" s="619"/>
      <c r="BJ12" s="619"/>
      <c r="BK12" s="619"/>
      <c r="BL12" s="619"/>
      <c r="BM12" s="619"/>
      <c r="BN12" s="620"/>
      <c r="BO12" s="671">
        <v>61.7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70381</v>
      </c>
      <c r="CS12" s="619"/>
      <c r="CT12" s="619"/>
      <c r="CU12" s="619"/>
      <c r="CV12" s="619"/>
      <c r="CW12" s="619"/>
      <c r="CX12" s="619"/>
      <c r="CY12" s="620"/>
      <c r="CZ12" s="671">
        <v>2</v>
      </c>
      <c r="DA12" s="671"/>
      <c r="DB12" s="671"/>
      <c r="DC12" s="671"/>
      <c r="DD12" s="624">
        <v>10831</v>
      </c>
      <c r="DE12" s="619"/>
      <c r="DF12" s="619"/>
      <c r="DG12" s="619"/>
      <c r="DH12" s="619"/>
      <c r="DI12" s="619"/>
      <c r="DJ12" s="619"/>
      <c r="DK12" s="619"/>
      <c r="DL12" s="619"/>
      <c r="DM12" s="619"/>
      <c r="DN12" s="619"/>
      <c r="DO12" s="619"/>
      <c r="DP12" s="620"/>
      <c r="DQ12" s="624">
        <v>64123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16295</v>
      </c>
      <c r="S13" s="619"/>
      <c r="T13" s="619"/>
      <c r="U13" s="619"/>
      <c r="V13" s="619"/>
      <c r="W13" s="619"/>
      <c r="X13" s="619"/>
      <c r="Y13" s="620"/>
      <c r="Z13" s="671">
        <v>0.4</v>
      </c>
      <c r="AA13" s="671"/>
      <c r="AB13" s="671"/>
      <c r="AC13" s="671"/>
      <c r="AD13" s="672">
        <v>16295</v>
      </c>
      <c r="AE13" s="672"/>
      <c r="AF13" s="672"/>
      <c r="AG13" s="672"/>
      <c r="AH13" s="672"/>
      <c r="AI13" s="672"/>
      <c r="AJ13" s="672"/>
      <c r="AK13" s="672"/>
      <c r="AL13" s="641">
        <v>0.7</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723482</v>
      </c>
      <c r="BH13" s="619"/>
      <c r="BI13" s="619"/>
      <c r="BJ13" s="619"/>
      <c r="BK13" s="619"/>
      <c r="BL13" s="619"/>
      <c r="BM13" s="619"/>
      <c r="BN13" s="620"/>
      <c r="BO13" s="671">
        <v>61.6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274986</v>
      </c>
      <c r="CS13" s="619"/>
      <c r="CT13" s="619"/>
      <c r="CU13" s="619"/>
      <c r="CV13" s="619"/>
      <c r="CW13" s="619"/>
      <c r="CX13" s="619"/>
      <c r="CY13" s="620"/>
      <c r="CZ13" s="671">
        <v>7.8</v>
      </c>
      <c r="DA13" s="671"/>
      <c r="DB13" s="671"/>
      <c r="DC13" s="671"/>
      <c r="DD13" s="624">
        <v>160535</v>
      </c>
      <c r="DE13" s="619"/>
      <c r="DF13" s="619"/>
      <c r="DG13" s="619"/>
      <c r="DH13" s="619"/>
      <c r="DI13" s="619"/>
      <c r="DJ13" s="619"/>
      <c r="DK13" s="619"/>
      <c r="DL13" s="619"/>
      <c r="DM13" s="619"/>
      <c r="DN13" s="619"/>
      <c r="DO13" s="619"/>
      <c r="DP13" s="620"/>
      <c r="DQ13" s="624">
        <v>146231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20519</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168463</v>
      </c>
      <c r="CS14" s="619"/>
      <c r="CT14" s="619"/>
      <c r="CU14" s="619"/>
      <c r="CV14" s="619"/>
      <c r="CW14" s="619"/>
      <c r="CX14" s="619"/>
      <c r="CY14" s="620"/>
      <c r="CZ14" s="671">
        <v>4.8</v>
      </c>
      <c r="DA14" s="671"/>
      <c r="DB14" s="671"/>
      <c r="DC14" s="671"/>
      <c r="DD14" s="624">
        <v>26556</v>
      </c>
      <c r="DE14" s="619"/>
      <c r="DF14" s="619"/>
      <c r="DG14" s="619"/>
      <c r="DH14" s="619"/>
      <c r="DI14" s="619"/>
      <c r="DJ14" s="619"/>
      <c r="DK14" s="619"/>
      <c r="DL14" s="619"/>
      <c r="DM14" s="619"/>
      <c r="DN14" s="619"/>
      <c r="DO14" s="619"/>
      <c r="DP14" s="620"/>
      <c r="DQ14" s="624">
        <v>142563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1140</v>
      </c>
      <c r="S15" s="619"/>
      <c r="T15" s="619"/>
      <c r="U15" s="619"/>
      <c r="V15" s="619"/>
      <c r="W15" s="619"/>
      <c r="X15" s="619"/>
      <c r="Y15" s="620"/>
      <c r="Z15" s="671">
        <v>0</v>
      </c>
      <c r="AA15" s="671"/>
      <c r="AB15" s="671"/>
      <c r="AC15" s="671"/>
      <c r="AD15" s="672">
        <v>1140</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44403</v>
      </c>
      <c r="BH15" s="619"/>
      <c r="BI15" s="619"/>
      <c r="BJ15" s="619"/>
      <c r="BK15" s="619"/>
      <c r="BL15" s="619"/>
      <c r="BM15" s="619"/>
      <c r="BN15" s="620"/>
      <c r="BO15" s="671">
        <v>3.8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362789</v>
      </c>
      <c r="CS15" s="619"/>
      <c r="CT15" s="619"/>
      <c r="CU15" s="619"/>
      <c r="CV15" s="619"/>
      <c r="CW15" s="619"/>
      <c r="CX15" s="619"/>
      <c r="CY15" s="620"/>
      <c r="CZ15" s="671">
        <v>10.4</v>
      </c>
      <c r="DA15" s="671"/>
      <c r="DB15" s="671"/>
      <c r="DC15" s="671"/>
      <c r="DD15" s="624">
        <v>38386</v>
      </c>
      <c r="DE15" s="619"/>
      <c r="DF15" s="619"/>
      <c r="DG15" s="619"/>
      <c r="DH15" s="619"/>
      <c r="DI15" s="619"/>
      <c r="DJ15" s="619"/>
      <c r="DK15" s="619"/>
      <c r="DL15" s="619"/>
      <c r="DM15" s="619"/>
      <c r="DN15" s="619"/>
      <c r="DO15" s="619"/>
      <c r="DP15" s="620"/>
      <c r="DQ15" s="624">
        <v>299703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1023257</v>
      </c>
      <c r="S16" s="619"/>
      <c r="T16" s="619"/>
      <c r="U16" s="619"/>
      <c r="V16" s="619"/>
      <c r="W16" s="619"/>
      <c r="X16" s="619"/>
      <c r="Y16" s="620"/>
      <c r="Z16" s="671">
        <v>27.9</v>
      </c>
      <c r="AA16" s="671"/>
      <c r="AB16" s="671"/>
      <c r="AC16" s="671"/>
      <c r="AD16" s="672">
        <v>915420</v>
      </c>
      <c r="AE16" s="672"/>
      <c r="AF16" s="672"/>
      <c r="AG16" s="672"/>
      <c r="AH16" s="672"/>
      <c r="AI16" s="672"/>
      <c r="AJ16" s="672"/>
      <c r="AK16" s="672"/>
      <c r="AL16" s="641">
        <v>38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915420</v>
      </c>
      <c r="S17" s="619"/>
      <c r="T17" s="619"/>
      <c r="U17" s="619"/>
      <c r="V17" s="619"/>
      <c r="W17" s="619"/>
      <c r="X17" s="619"/>
      <c r="Y17" s="620"/>
      <c r="Z17" s="671">
        <v>25</v>
      </c>
      <c r="AA17" s="671"/>
      <c r="AB17" s="671"/>
      <c r="AC17" s="671"/>
      <c r="AD17" s="672">
        <v>915420</v>
      </c>
      <c r="AE17" s="672"/>
      <c r="AF17" s="672"/>
      <c r="AG17" s="672"/>
      <c r="AH17" s="672"/>
      <c r="AI17" s="672"/>
      <c r="AJ17" s="672"/>
      <c r="AK17" s="672"/>
      <c r="AL17" s="641">
        <v>38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319941</v>
      </c>
      <c r="CS17" s="619"/>
      <c r="CT17" s="619"/>
      <c r="CU17" s="619"/>
      <c r="CV17" s="619"/>
      <c r="CW17" s="619"/>
      <c r="CX17" s="619"/>
      <c r="CY17" s="620"/>
      <c r="CZ17" s="671">
        <v>9.1</v>
      </c>
      <c r="DA17" s="671"/>
      <c r="DB17" s="671"/>
      <c r="DC17" s="671"/>
      <c r="DD17" s="624" t="s">
        <v>108</v>
      </c>
      <c r="DE17" s="619"/>
      <c r="DF17" s="619"/>
      <c r="DG17" s="619"/>
      <c r="DH17" s="619"/>
      <c r="DI17" s="619"/>
      <c r="DJ17" s="619"/>
      <c r="DK17" s="619"/>
      <c r="DL17" s="619"/>
      <c r="DM17" s="619"/>
      <c r="DN17" s="619"/>
      <c r="DO17" s="619"/>
      <c r="DP17" s="620"/>
      <c r="DQ17" s="624">
        <v>319941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107835</v>
      </c>
      <c r="S18" s="619"/>
      <c r="T18" s="619"/>
      <c r="U18" s="619"/>
      <c r="V18" s="619"/>
      <c r="W18" s="619"/>
      <c r="X18" s="619"/>
      <c r="Y18" s="620"/>
      <c r="Z18" s="671">
        <v>2.9</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2488397</v>
      </c>
      <c r="S20" s="619"/>
      <c r="T20" s="619"/>
      <c r="U20" s="619"/>
      <c r="V20" s="619"/>
      <c r="W20" s="619"/>
      <c r="X20" s="619"/>
      <c r="Y20" s="620"/>
      <c r="Z20" s="671">
        <v>67.900000000000006</v>
      </c>
      <c r="AA20" s="671"/>
      <c r="AB20" s="671"/>
      <c r="AC20" s="671"/>
      <c r="AD20" s="672">
        <v>2380560</v>
      </c>
      <c r="AE20" s="672"/>
      <c r="AF20" s="672"/>
      <c r="AG20" s="672"/>
      <c r="AH20" s="672"/>
      <c r="AI20" s="672"/>
      <c r="AJ20" s="672"/>
      <c r="AK20" s="672"/>
      <c r="AL20" s="641">
        <v>98.7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3503997</v>
      </c>
      <c r="CS20" s="619"/>
      <c r="CT20" s="619"/>
      <c r="CU20" s="619"/>
      <c r="CV20" s="619"/>
      <c r="CW20" s="619"/>
      <c r="CX20" s="619"/>
      <c r="CY20" s="620"/>
      <c r="CZ20" s="671">
        <v>100</v>
      </c>
      <c r="DA20" s="671"/>
      <c r="DB20" s="671"/>
      <c r="DC20" s="671"/>
      <c r="DD20" s="624">
        <v>254580</v>
      </c>
      <c r="DE20" s="619"/>
      <c r="DF20" s="619"/>
      <c r="DG20" s="619"/>
      <c r="DH20" s="619"/>
      <c r="DI20" s="619"/>
      <c r="DJ20" s="619"/>
      <c r="DK20" s="619"/>
      <c r="DL20" s="619"/>
      <c r="DM20" s="619"/>
      <c r="DN20" s="619"/>
      <c r="DO20" s="619"/>
      <c r="DP20" s="620"/>
      <c r="DQ20" s="624">
        <v>2815151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2054</v>
      </c>
      <c r="S21" s="619"/>
      <c r="T21" s="619"/>
      <c r="U21" s="619"/>
      <c r="V21" s="619"/>
      <c r="W21" s="619"/>
      <c r="X21" s="619"/>
      <c r="Y21" s="620"/>
      <c r="Z21" s="671">
        <v>0.1</v>
      </c>
      <c r="AA21" s="671"/>
      <c r="AB21" s="671"/>
      <c r="AC21" s="671"/>
      <c r="AD21" s="672">
        <v>2054</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9351</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80220</v>
      </c>
      <c r="S23" s="619"/>
      <c r="T23" s="619"/>
      <c r="U23" s="619"/>
      <c r="V23" s="619"/>
      <c r="W23" s="619"/>
      <c r="X23" s="619"/>
      <c r="Y23" s="620"/>
      <c r="Z23" s="671">
        <v>2.2000000000000002</v>
      </c>
      <c r="AA23" s="671"/>
      <c r="AB23" s="671"/>
      <c r="AC23" s="671"/>
      <c r="AD23" s="672">
        <v>16203</v>
      </c>
      <c r="AE23" s="672"/>
      <c r="AF23" s="672"/>
      <c r="AG23" s="672"/>
      <c r="AH23" s="672"/>
      <c r="AI23" s="672"/>
      <c r="AJ23" s="672"/>
      <c r="AK23" s="672"/>
      <c r="AL23" s="641">
        <v>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5458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1412981</v>
      </c>
      <c r="CS24" s="669"/>
      <c r="CT24" s="669"/>
      <c r="CU24" s="669"/>
      <c r="CV24" s="669"/>
      <c r="CW24" s="669"/>
      <c r="CX24" s="669"/>
      <c r="CY24" s="716"/>
      <c r="CZ24" s="720">
        <v>40.299999999999997</v>
      </c>
      <c r="DA24" s="721"/>
      <c r="DB24" s="721"/>
      <c r="DC24" s="722"/>
      <c r="DD24" s="715">
        <v>1193700</v>
      </c>
      <c r="DE24" s="669"/>
      <c r="DF24" s="669"/>
      <c r="DG24" s="669"/>
      <c r="DH24" s="669"/>
      <c r="DI24" s="669"/>
      <c r="DJ24" s="669"/>
      <c r="DK24" s="716"/>
      <c r="DL24" s="715">
        <v>1184493</v>
      </c>
      <c r="DM24" s="669"/>
      <c r="DN24" s="669"/>
      <c r="DO24" s="669"/>
      <c r="DP24" s="669"/>
      <c r="DQ24" s="669"/>
      <c r="DR24" s="669"/>
      <c r="DS24" s="669"/>
      <c r="DT24" s="669"/>
      <c r="DU24" s="669"/>
      <c r="DV24" s="716"/>
      <c r="DW24" s="717">
        <v>49.1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232728</v>
      </c>
      <c r="S25" s="619"/>
      <c r="T25" s="619"/>
      <c r="U25" s="619"/>
      <c r="V25" s="619"/>
      <c r="W25" s="619"/>
      <c r="X25" s="619"/>
      <c r="Y25" s="620"/>
      <c r="Z25" s="671">
        <v>6.3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828008</v>
      </c>
      <c r="CS25" s="637"/>
      <c r="CT25" s="637"/>
      <c r="CU25" s="637"/>
      <c r="CV25" s="637"/>
      <c r="CW25" s="637"/>
      <c r="CX25" s="637"/>
      <c r="CY25" s="638"/>
      <c r="CZ25" s="621">
        <v>23.6</v>
      </c>
      <c r="DA25" s="639"/>
      <c r="DB25" s="639"/>
      <c r="DC25" s="640"/>
      <c r="DD25" s="624">
        <v>784080</v>
      </c>
      <c r="DE25" s="637"/>
      <c r="DF25" s="637"/>
      <c r="DG25" s="637"/>
      <c r="DH25" s="637"/>
      <c r="DI25" s="637"/>
      <c r="DJ25" s="637"/>
      <c r="DK25" s="638"/>
      <c r="DL25" s="624">
        <v>774873</v>
      </c>
      <c r="DM25" s="637"/>
      <c r="DN25" s="637"/>
      <c r="DO25" s="637"/>
      <c r="DP25" s="637"/>
      <c r="DQ25" s="637"/>
      <c r="DR25" s="637"/>
      <c r="DS25" s="637"/>
      <c r="DT25" s="637"/>
      <c r="DU25" s="637"/>
      <c r="DV25" s="638"/>
      <c r="DW25" s="641">
        <v>32.1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497239</v>
      </c>
      <c r="CS26" s="619"/>
      <c r="CT26" s="619"/>
      <c r="CU26" s="619"/>
      <c r="CV26" s="619"/>
      <c r="CW26" s="619"/>
      <c r="CX26" s="619"/>
      <c r="CY26" s="620"/>
      <c r="CZ26" s="621">
        <v>14.2</v>
      </c>
      <c r="DA26" s="639"/>
      <c r="DB26" s="639"/>
      <c r="DC26" s="640"/>
      <c r="DD26" s="624">
        <v>456907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251969</v>
      </c>
      <c r="S27" s="619"/>
      <c r="T27" s="619"/>
      <c r="U27" s="619"/>
      <c r="V27" s="619"/>
      <c r="W27" s="619"/>
      <c r="X27" s="619"/>
      <c r="Y27" s="620"/>
      <c r="Z27" s="671">
        <v>6.9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1173899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265032</v>
      </c>
      <c r="CS27" s="637"/>
      <c r="CT27" s="637"/>
      <c r="CU27" s="637"/>
      <c r="CV27" s="637"/>
      <c r="CW27" s="637"/>
      <c r="CX27" s="637"/>
      <c r="CY27" s="638"/>
      <c r="CZ27" s="621">
        <v>7.6</v>
      </c>
      <c r="DA27" s="639"/>
      <c r="DB27" s="639"/>
      <c r="DC27" s="640"/>
      <c r="DD27" s="624">
        <v>89679</v>
      </c>
      <c r="DE27" s="637"/>
      <c r="DF27" s="637"/>
      <c r="DG27" s="637"/>
      <c r="DH27" s="637"/>
      <c r="DI27" s="637"/>
      <c r="DJ27" s="637"/>
      <c r="DK27" s="638"/>
      <c r="DL27" s="624">
        <v>89679</v>
      </c>
      <c r="DM27" s="637"/>
      <c r="DN27" s="637"/>
      <c r="DO27" s="637"/>
      <c r="DP27" s="637"/>
      <c r="DQ27" s="637"/>
      <c r="DR27" s="637"/>
      <c r="DS27" s="637"/>
      <c r="DT27" s="637"/>
      <c r="DU27" s="637"/>
      <c r="DV27" s="638"/>
      <c r="DW27" s="641">
        <v>3.7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14414</v>
      </c>
      <c r="S28" s="619"/>
      <c r="T28" s="619"/>
      <c r="U28" s="619"/>
      <c r="V28" s="619"/>
      <c r="W28" s="619"/>
      <c r="X28" s="619"/>
      <c r="Y28" s="620"/>
      <c r="Z28" s="671">
        <v>0.4</v>
      </c>
      <c r="AA28" s="671"/>
      <c r="AB28" s="671"/>
      <c r="AC28" s="671"/>
      <c r="AD28" s="672">
        <v>12299</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319941</v>
      </c>
      <c r="CS28" s="619"/>
      <c r="CT28" s="619"/>
      <c r="CU28" s="619"/>
      <c r="CV28" s="619"/>
      <c r="CW28" s="619"/>
      <c r="CX28" s="619"/>
      <c r="CY28" s="620"/>
      <c r="CZ28" s="621">
        <v>9.1</v>
      </c>
      <c r="DA28" s="639"/>
      <c r="DB28" s="639"/>
      <c r="DC28" s="640"/>
      <c r="DD28" s="624">
        <v>319941</v>
      </c>
      <c r="DE28" s="619"/>
      <c r="DF28" s="619"/>
      <c r="DG28" s="619"/>
      <c r="DH28" s="619"/>
      <c r="DI28" s="619"/>
      <c r="DJ28" s="619"/>
      <c r="DK28" s="620"/>
      <c r="DL28" s="624">
        <v>319941</v>
      </c>
      <c r="DM28" s="619"/>
      <c r="DN28" s="619"/>
      <c r="DO28" s="619"/>
      <c r="DP28" s="619"/>
      <c r="DQ28" s="619"/>
      <c r="DR28" s="619"/>
      <c r="DS28" s="619"/>
      <c r="DT28" s="619"/>
      <c r="DU28" s="619"/>
      <c r="DV28" s="620"/>
      <c r="DW28" s="641">
        <v>13.3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813</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319941</v>
      </c>
      <c r="CS29" s="637"/>
      <c r="CT29" s="637"/>
      <c r="CU29" s="637"/>
      <c r="CV29" s="637"/>
      <c r="CW29" s="637"/>
      <c r="CX29" s="637"/>
      <c r="CY29" s="638"/>
      <c r="CZ29" s="621">
        <v>9.1</v>
      </c>
      <c r="DA29" s="639"/>
      <c r="DB29" s="639"/>
      <c r="DC29" s="640"/>
      <c r="DD29" s="624">
        <v>319941</v>
      </c>
      <c r="DE29" s="637"/>
      <c r="DF29" s="637"/>
      <c r="DG29" s="637"/>
      <c r="DH29" s="637"/>
      <c r="DI29" s="637"/>
      <c r="DJ29" s="637"/>
      <c r="DK29" s="638"/>
      <c r="DL29" s="624">
        <v>319941</v>
      </c>
      <c r="DM29" s="637"/>
      <c r="DN29" s="637"/>
      <c r="DO29" s="637"/>
      <c r="DP29" s="637"/>
      <c r="DQ29" s="637"/>
      <c r="DR29" s="637"/>
      <c r="DS29" s="637"/>
      <c r="DT29" s="637"/>
      <c r="DU29" s="637"/>
      <c r="DV29" s="638"/>
      <c r="DW29" s="641">
        <v>13.3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225970</v>
      </c>
      <c r="S30" s="619"/>
      <c r="T30" s="619"/>
      <c r="U30" s="619"/>
      <c r="V30" s="619"/>
      <c r="W30" s="619"/>
      <c r="X30" s="619"/>
      <c r="Y30" s="620"/>
      <c r="Z30" s="671">
        <v>6.2</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93.9</v>
      </c>
      <c r="BN30" s="685"/>
      <c r="BO30" s="685"/>
      <c r="BP30" s="685"/>
      <c r="BQ30" s="687"/>
      <c r="BR30" s="684">
        <v>98.9</v>
      </c>
      <c r="BS30" s="685"/>
      <c r="BT30" s="685"/>
      <c r="BU30" s="685"/>
      <c r="BV30" s="685"/>
      <c r="BW30" s="685"/>
      <c r="BX30" s="686">
        <v>92.3</v>
      </c>
      <c r="BY30" s="685"/>
      <c r="BZ30" s="685"/>
      <c r="CA30" s="685"/>
      <c r="CB30" s="687"/>
      <c r="CD30" s="690"/>
      <c r="CE30" s="691"/>
      <c r="CF30" s="655" t="s">
        <v>289</v>
      </c>
      <c r="CG30" s="652"/>
      <c r="CH30" s="652"/>
      <c r="CI30" s="652"/>
      <c r="CJ30" s="652"/>
      <c r="CK30" s="652"/>
      <c r="CL30" s="652"/>
      <c r="CM30" s="652"/>
      <c r="CN30" s="652"/>
      <c r="CO30" s="652"/>
      <c r="CP30" s="652"/>
      <c r="CQ30" s="653"/>
      <c r="CR30" s="618">
        <v>278838</v>
      </c>
      <c r="CS30" s="619"/>
      <c r="CT30" s="619"/>
      <c r="CU30" s="619"/>
      <c r="CV30" s="619"/>
      <c r="CW30" s="619"/>
      <c r="CX30" s="619"/>
      <c r="CY30" s="620"/>
      <c r="CZ30" s="621">
        <v>8</v>
      </c>
      <c r="DA30" s="639"/>
      <c r="DB30" s="639"/>
      <c r="DC30" s="640"/>
      <c r="DD30" s="624">
        <v>278838</v>
      </c>
      <c r="DE30" s="619"/>
      <c r="DF30" s="619"/>
      <c r="DG30" s="619"/>
      <c r="DH30" s="619"/>
      <c r="DI30" s="619"/>
      <c r="DJ30" s="619"/>
      <c r="DK30" s="620"/>
      <c r="DL30" s="624">
        <v>278838</v>
      </c>
      <c r="DM30" s="619"/>
      <c r="DN30" s="619"/>
      <c r="DO30" s="619"/>
      <c r="DP30" s="619"/>
      <c r="DQ30" s="619"/>
      <c r="DR30" s="619"/>
      <c r="DS30" s="619"/>
      <c r="DT30" s="619"/>
      <c r="DU30" s="619"/>
      <c r="DV30" s="620"/>
      <c r="DW30" s="641">
        <v>11.6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168172</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95.1</v>
      </c>
      <c r="BN31" s="683"/>
      <c r="BO31" s="683"/>
      <c r="BP31" s="683"/>
      <c r="BQ31" s="647"/>
      <c r="BR31" s="682">
        <v>99</v>
      </c>
      <c r="BS31" s="637"/>
      <c r="BT31" s="637"/>
      <c r="BU31" s="637"/>
      <c r="BV31" s="637"/>
      <c r="BW31" s="637"/>
      <c r="BX31" s="673">
        <v>95.2</v>
      </c>
      <c r="BY31" s="683"/>
      <c r="BZ31" s="683"/>
      <c r="CA31" s="683"/>
      <c r="CB31" s="647"/>
      <c r="CD31" s="690"/>
      <c r="CE31" s="691"/>
      <c r="CF31" s="655" t="s">
        <v>293</v>
      </c>
      <c r="CG31" s="652"/>
      <c r="CH31" s="652"/>
      <c r="CI31" s="652"/>
      <c r="CJ31" s="652"/>
      <c r="CK31" s="652"/>
      <c r="CL31" s="652"/>
      <c r="CM31" s="652"/>
      <c r="CN31" s="652"/>
      <c r="CO31" s="652"/>
      <c r="CP31" s="652"/>
      <c r="CQ31" s="653"/>
      <c r="CR31" s="618">
        <v>41103</v>
      </c>
      <c r="CS31" s="637"/>
      <c r="CT31" s="637"/>
      <c r="CU31" s="637"/>
      <c r="CV31" s="637"/>
      <c r="CW31" s="637"/>
      <c r="CX31" s="637"/>
      <c r="CY31" s="638"/>
      <c r="CZ31" s="621">
        <v>1.2</v>
      </c>
      <c r="DA31" s="639"/>
      <c r="DB31" s="639"/>
      <c r="DC31" s="640"/>
      <c r="DD31" s="624">
        <v>41103</v>
      </c>
      <c r="DE31" s="637"/>
      <c r="DF31" s="637"/>
      <c r="DG31" s="637"/>
      <c r="DH31" s="637"/>
      <c r="DI31" s="637"/>
      <c r="DJ31" s="637"/>
      <c r="DK31" s="638"/>
      <c r="DL31" s="624">
        <v>41103</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74092</v>
      </c>
      <c r="S32" s="619"/>
      <c r="T32" s="619"/>
      <c r="U32" s="619"/>
      <c r="V32" s="619"/>
      <c r="W32" s="619"/>
      <c r="X32" s="619"/>
      <c r="Y32" s="620"/>
      <c r="Z32" s="671">
        <v>2</v>
      </c>
      <c r="AA32" s="671"/>
      <c r="AB32" s="671"/>
      <c r="AC32" s="671"/>
      <c r="AD32" s="672">
        <v>152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99.2</v>
      </c>
      <c r="BH32" s="603"/>
      <c r="BI32" s="603"/>
      <c r="BJ32" s="603"/>
      <c r="BK32" s="603"/>
      <c r="BL32" s="603"/>
      <c r="BM32" s="666">
        <v>93.1</v>
      </c>
      <c r="BN32" s="603"/>
      <c r="BO32" s="603"/>
      <c r="BP32" s="603"/>
      <c r="BQ32" s="660"/>
      <c r="BR32" s="681">
        <v>98.8</v>
      </c>
      <c r="BS32" s="603"/>
      <c r="BT32" s="603"/>
      <c r="BU32" s="603"/>
      <c r="BV32" s="603"/>
      <c r="BW32" s="603"/>
      <c r="BX32" s="666">
        <v>90.3</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111500</v>
      </c>
      <c r="S33" s="619"/>
      <c r="T33" s="619"/>
      <c r="U33" s="619"/>
      <c r="V33" s="619"/>
      <c r="W33" s="619"/>
      <c r="X33" s="619"/>
      <c r="Y33" s="620"/>
      <c r="Z33" s="671">
        <v>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1836436</v>
      </c>
      <c r="CS33" s="637"/>
      <c r="CT33" s="637"/>
      <c r="CU33" s="637"/>
      <c r="CV33" s="637"/>
      <c r="CW33" s="637"/>
      <c r="CX33" s="637"/>
      <c r="CY33" s="638"/>
      <c r="CZ33" s="621">
        <v>52.4</v>
      </c>
      <c r="DA33" s="639"/>
      <c r="DB33" s="639"/>
      <c r="DC33" s="640"/>
      <c r="DD33" s="624">
        <v>1539473</v>
      </c>
      <c r="DE33" s="637"/>
      <c r="DF33" s="637"/>
      <c r="DG33" s="637"/>
      <c r="DH33" s="637"/>
      <c r="DI33" s="637"/>
      <c r="DJ33" s="637"/>
      <c r="DK33" s="638"/>
      <c r="DL33" s="624">
        <v>1070171</v>
      </c>
      <c r="DM33" s="637"/>
      <c r="DN33" s="637"/>
      <c r="DO33" s="637"/>
      <c r="DP33" s="637"/>
      <c r="DQ33" s="637"/>
      <c r="DR33" s="637"/>
      <c r="DS33" s="637"/>
      <c r="DT33" s="637"/>
      <c r="DU33" s="637"/>
      <c r="DV33" s="638"/>
      <c r="DW33" s="641">
        <v>44.4</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674065</v>
      </c>
      <c r="CS34" s="619"/>
      <c r="CT34" s="619"/>
      <c r="CU34" s="619"/>
      <c r="CV34" s="619"/>
      <c r="CW34" s="619"/>
      <c r="CX34" s="619"/>
      <c r="CY34" s="620"/>
      <c r="CZ34" s="621">
        <v>19.2</v>
      </c>
      <c r="DA34" s="639"/>
      <c r="DB34" s="639"/>
      <c r="DC34" s="640"/>
      <c r="DD34" s="624">
        <v>464965</v>
      </c>
      <c r="DE34" s="619"/>
      <c r="DF34" s="619"/>
      <c r="DG34" s="619"/>
      <c r="DH34" s="619"/>
      <c r="DI34" s="619"/>
      <c r="DJ34" s="619"/>
      <c r="DK34" s="620"/>
      <c r="DL34" s="624">
        <v>355537</v>
      </c>
      <c r="DM34" s="619"/>
      <c r="DN34" s="619"/>
      <c r="DO34" s="619"/>
      <c r="DP34" s="619"/>
      <c r="DQ34" s="619"/>
      <c r="DR34" s="619"/>
      <c r="DS34" s="619"/>
      <c r="DT34" s="619"/>
      <c r="DU34" s="619"/>
      <c r="DV34" s="620"/>
      <c r="DW34" s="641">
        <v>14.7</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447931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127275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58790</v>
      </c>
      <c r="CS35" s="637"/>
      <c r="CT35" s="637"/>
      <c r="CU35" s="637"/>
      <c r="CV35" s="637"/>
      <c r="CW35" s="637"/>
      <c r="CX35" s="637"/>
      <c r="CY35" s="638"/>
      <c r="CZ35" s="621">
        <v>1.7</v>
      </c>
      <c r="DA35" s="639"/>
      <c r="DB35" s="639"/>
      <c r="DC35" s="640"/>
      <c r="DD35" s="624">
        <v>55597</v>
      </c>
      <c r="DE35" s="637"/>
      <c r="DF35" s="637"/>
      <c r="DG35" s="637"/>
      <c r="DH35" s="637"/>
      <c r="DI35" s="637"/>
      <c r="DJ35" s="637"/>
      <c r="DK35" s="638"/>
      <c r="DL35" s="624">
        <v>55597</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3665138</v>
      </c>
      <c r="S36" s="659"/>
      <c r="T36" s="659"/>
      <c r="U36" s="659"/>
      <c r="V36" s="659"/>
      <c r="W36" s="659"/>
      <c r="X36" s="659"/>
      <c r="Y36" s="662"/>
      <c r="Z36" s="663">
        <v>100</v>
      </c>
      <c r="AA36" s="663"/>
      <c r="AB36" s="663"/>
      <c r="AC36" s="663"/>
      <c r="AD36" s="664">
        <v>2411268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67300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108284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467626</v>
      </c>
      <c r="CS36" s="619"/>
      <c r="CT36" s="619"/>
      <c r="CU36" s="619"/>
      <c r="CV36" s="619"/>
      <c r="CW36" s="619"/>
      <c r="CX36" s="619"/>
      <c r="CY36" s="620"/>
      <c r="CZ36" s="621">
        <v>13.3</v>
      </c>
      <c r="DA36" s="639"/>
      <c r="DB36" s="639"/>
      <c r="DC36" s="640"/>
      <c r="DD36" s="624">
        <v>441882</v>
      </c>
      <c r="DE36" s="619"/>
      <c r="DF36" s="619"/>
      <c r="DG36" s="619"/>
      <c r="DH36" s="619"/>
      <c r="DI36" s="619"/>
      <c r="DJ36" s="619"/>
      <c r="DK36" s="620"/>
      <c r="DL36" s="624">
        <v>387255</v>
      </c>
      <c r="DM36" s="619"/>
      <c r="DN36" s="619"/>
      <c r="DO36" s="619"/>
      <c r="DP36" s="619"/>
      <c r="DQ36" s="619"/>
      <c r="DR36" s="619"/>
      <c r="DS36" s="619"/>
      <c r="DT36" s="619"/>
      <c r="DU36" s="619"/>
      <c r="DV36" s="620"/>
      <c r="DW36" s="641">
        <v>16.100000000000001</v>
      </c>
      <c r="DX36" s="642"/>
      <c r="DY36" s="642"/>
      <c r="DZ36" s="642"/>
      <c r="EA36" s="642"/>
      <c r="EB36" s="642"/>
      <c r="EC36" s="643"/>
    </row>
    <row r="37" spans="2:133" ht="11.25" customHeight="1">
      <c r="AQ37" s="644" t="s">
        <v>311</v>
      </c>
      <c r="AR37" s="645"/>
      <c r="AS37" s="645"/>
      <c r="AT37" s="645"/>
      <c r="AU37" s="645"/>
      <c r="AV37" s="645"/>
      <c r="AW37" s="645"/>
      <c r="AX37" s="645"/>
      <c r="AY37" s="646"/>
      <c r="AZ37" s="618">
        <v>36936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1373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236451</v>
      </c>
      <c r="CS37" s="637"/>
      <c r="CT37" s="637"/>
      <c r="CU37" s="637"/>
      <c r="CV37" s="637"/>
      <c r="CW37" s="637"/>
      <c r="CX37" s="637"/>
      <c r="CY37" s="638"/>
      <c r="CZ37" s="621">
        <v>6.7</v>
      </c>
      <c r="DA37" s="639"/>
      <c r="DB37" s="639"/>
      <c r="DC37" s="640"/>
      <c r="DD37" s="624">
        <v>236451</v>
      </c>
      <c r="DE37" s="637"/>
      <c r="DF37" s="637"/>
      <c r="DG37" s="637"/>
      <c r="DH37" s="637"/>
      <c r="DI37" s="637"/>
      <c r="DJ37" s="637"/>
      <c r="DK37" s="638"/>
      <c r="DL37" s="624">
        <v>236451</v>
      </c>
      <c r="DM37" s="637"/>
      <c r="DN37" s="637"/>
      <c r="DO37" s="637"/>
      <c r="DP37" s="637"/>
      <c r="DQ37" s="637"/>
      <c r="DR37" s="637"/>
      <c r="DS37" s="637"/>
      <c r="DT37" s="637"/>
      <c r="DU37" s="637"/>
      <c r="DV37" s="638"/>
      <c r="DW37" s="641">
        <v>9.8000000000000007</v>
      </c>
      <c r="DX37" s="642"/>
      <c r="DY37" s="642"/>
      <c r="DZ37" s="642"/>
      <c r="EA37" s="642"/>
      <c r="EB37" s="642"/>
      <c r="EC37" s="643"/>
    </row>
    <row r="38" spans="2:133" ht="11.25" customHeight="1">
      <c r="AQ38" s="644" t="s">
        <v>314</v>
      </c>
      <c r="AR38" s="645"/>
      <c r="AS38" s="645"/>
      <c r="AT38" s="645"/>
      <c r="AU38" s="645"/>
      <c r="AV38" s="645"/>
      <c r="AW38" s="645"/>
      <c r="AX38" s="645"/>
      <c r="AY38" s="646"/>
      <c r="AZ38" s="618">
        <v>31592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2310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379403</v>
      </c>
      <c r="CS38" s="619"/>
      <c r="CT38" s="619"/>
      <c r="CU38" s="619"/>
      <c r="CV38" s="619"/>
      <c r="CW38" s="619"/>
      <c r="CX38" s="619"/>
      <c r="CY38" s="620"/>
      <c r="CZ38" s="621">
        <v>10.8</v>
      </c>
      <c r="DA38" s="639"/>
      <c r="DB38" s="639"/>
      <c r="DC38" s="640"/>
      <c r="DD38" s="624">
        <v>321774</v>
      </c>
      <c r="DE38" s="619"/>
      <c r="DF38" s="619"/>
      <c r="DG38" s="619"/>
      <c r="DH38" s="619"/>
      <c r="DI38" s="619"/>
      <c r="DJ38" s="619"/>
      <c r="DK38" s="620"/>
      <c r="DL38" s="624">
        <v>271782</v>
      </c>
      <c r="DM38" s="619"/>
      <c r="DN38" s="619"/>
      <c r="DO38" s="619"/>
      <c r="DP38" s="619"/>
      <c r="DQ38" s="619"/>
      <c r="DR38" s="619"/>
      <c r="DS38" s="619"/>
      <c r="DT38" s="619"/>
      <c r="DU38" s="619"/>
      <c r="DV38" s="620"/>
      <c r="DW38" s="641">
        <v>11.3</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256552</v>
      </c>
      <c r="CS39" s="637"/>
      <c r="CT39" s="637"/>
      <c r="CU39" s="637"/>
      <c r="CV39" s="637"/>
      <c r="CW39" s="637"/>
      <c r="CX39" s="637"/>
      <c r="CY39" s="638"/>
      <c r="CZ39" s="621">
        <v>7.3</v>
      </c>
      <c r="DA39" s="639"/>
      <c r="DB39" s="639"/>
      <c r="DC39" s="640"/>
      <c r="DD39" s="624">
        <v>255255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89865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222238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254580</v>
      </c>
      <c r="CS42" s="619"/>
      <c r="CT42" s="619"/>
      <c r="CU42" s="619"/>
      <c r="CV42" s="619"/>
      <c r="CW42" s="619"/>
      <c r="CX42" s="619"/>
      <c r="CY42" s="620"/>
      <c r="CZ42" s="621">
        <v>7.3</v>
      </c>
      <c r="DA42" s="622"/>
      <c r="DB42" s="622"/>
      <c r="DC42" s="623"/>
      <c r="DD42" s="624">
        <v>81978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3518</v>
      </c>
      <c r="CS43" s="637"/>
      <c r="CT43" s="637"/>
      <c r="CU43" s="637"/>
      <c r="CV43" s="637"/>
      <c r="CW43" s="637"/>
      <c r="CX43" s="637"/>
      <c r="CY43" s="638"/>
      <c r="CZ43" s="621">
        <v>0.1</v>
      </c>
      <c r="DA43" s="639"/>
      <c r="DB43" s="639"/>
      <c r="DC43" s="640"/>
      <c r="DD43" s="624">
        <v>3518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254580</v>
      </c>
      <c r="CS44" s="619"/>
      <c r="CT44" s="619"/>
      <c r="CU44" s="619"/>
      <c r="CV44" s="619"/>
      <c r="CW44" s="619"/>
      <c r="CX44" s="619"/>
      <c r="CY44" s="620"/>
      <c r="CZ44" s="621">
        <v>7.3</v>
      </c>
      <c r="DA44" s="622"/>
      <c r="DB44" s="622"/>
      <c r="DC44" s="623"/>
      <c r="DD44" s="624">
        <v>81978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70822</v>
      </c>
      <c r="CS45" s="637"/>
      <c r="CT45" s="637"/>
      <c r="CU45" s="637"/>
      <c r="CV45" s="637"/>
      <c r="CW45" s="637"/>
      <c r="CX45" s="637"/>
      <c r="CY45" s="638"/>
      <c r="CZ45" s="621">
        <v>2</v>
      </c>
      <c r="DA45" s="639"/>
      <c r="DB45" s="639"/>
      <c r="DC45" s="640"/>
      <c r="DD45" s="624">
        <v>1522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183758</v>
      </c>
      <c r="CS46" s="619"/>
      <c r="CT46" s="619"/>
      <c r="CU46" s="619"/>
      <c r="CV46" s="619"/>
      <c r="CW46" s="619"/>
      <c r="CX46" s="619"/>
      <c r="CY46" s="620"/>
      <c r="CZ46" s="621">
        <v>5.2</v>
      </c>
      <c r="DA46" s="622"/>
      <c r="DB46" s="622"/>
      <c r="DC46" s="623"/>
      <c r="DD46" s="624">
        <v>80456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3503997</v>
      </c>
      <c r="CS49" s="603"/>
      <c r="CT49" s="603"/>
      <c r="CU49" s="603"/>
      <c r="CV49" s="603"/>
      <c r="CW49" s="603"/>
      <c r="CX49" s="603"/>
      <c r="CY49" s="604"/>
      <c r="CZ49" s="605">
        <v>100</v>
      </c>
      <c r="DA49" s="606"/>
      <c r="DB49" s="606"/>
      <c r="DC49" s="607"/>
      <c r="DD49" s="608">
        <v>2815151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3670</v>
      </c>
      <c r="R7" s="1131"/>
      <c r="S7" s="1131"/>
      <c r="T7" s="1131"/>
      <c r="U7" s="1131"/>
      <c r="V7" s="1131">
        <v>3508</v>
      </c>
      <c r="W7" s="1131"/>
      <c r="X7" s="1131"/>
      <c r="Y7" s="1131"/>
      <c r="Z7" s="1131"/>
      <c r="AA7" s="1131">
        <v>161</v>
      </c>
      <c r="AB7" s="1131"/>
      <c r="AC7" s="1131"/>
      <c r="AD7" s="1131"/>
      <c r="AE7" s="1132"/>
      <c r="AF7" s="1133">
        <v>126</v>
      </c>
      <c r="AG7" s="1134"/>
      <c r="AH7" s="1134"/>
      <c r="AI7" s="1134"/>
      <c r="AJ7" s="1135"/>
      <c r="AK7" s="1117">
        <v>223</v>
      </c>
      <c r="AL7" s="1118"/>
      <c r="AM7" s="1118"/>
      <c r="AN7" s="1118"/>
      <c r="AO7" s="1118"/>
      <c r="AP7" s="1118">
        <v>3167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3670</v>
      </c>
      <c r="R23" s="1095"/>
      <c r="S23" s="1095"/>
      <c r="T23" s="1095"/>
      <c r="U23" s="1095"/>
      <c r="V23" s="1095">
        <v>3508</v>
      </c>
      <c r="W23" s="1095"/>
      <c r="X23" s="1095"/>
      <c r="Y23" s="1095"/>
      <c r="Z23" s="1095"/>
      <c r="AA23" s="1095">
        <v>161</v>
      </c>
      <c r="AB23" s="1095"/>
      <c r="AC23" s="1095"/>
      <c r="AD23" s="1095"/>
      <c r="AE23" s="1096"/>
      <c r="AF23" s="1097">
        <v>126</v>
      </c>
      <c r="AG23" s="1095"/>
      <c r="AH23" s="1095"/>
      <c r="AI23" s="1095"/>
      <c r="AJ23" s="1098"/>
      <c r="AK23" s="1099"/>
      <c r="AL23" s="1100"/>
      <c r="AM23" s="1100"/>
      <c r="AN23" s="1100"/>
      <c r="AO23" s="1100"/>
      <c r="AP23" s="1095">
        <v>3167</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1304</v>
      </c>
      <c r="R28" s="1080"/>
      <c r="S28" s="1080"/>
      <c r="T28" s="1080"/>
      <c r="U28" s="1080"/>
      <c r="V28" s="1080">
        <v>1176</v>
      </c>
      <c r="W28" s="1080"/>
      <c r="X28" s="1080"/>
      <c r="Y28" s="1080"/>
      <c r="Z28" s="1080"/>
      <c r="AA28" s="1080">
        <v>127</v>
      </c>
      <c r="AB28" s="1080"/>
      <c r="AC28" s="1080"/>
      <c r="AD28" s="1080"/>
      <c r="AE28" s="1081"/>
      <c r="AF28" s="1082">
        <v>127</v>
      </c>
      <c r="AG28" s="1080"/>
      <c r="AH28" s="1080"/>
      <c r="AI28" s="1080"/>
      <c r="AJ28" s="1083"/>
      <c r="AK28" s="1084">
        <v>94</v>
      </c>
      <c r="AL28" s="1072"/>
      <c r="AM28" s="1072"/>
      <c r="AN28" s="1072"/>
      <c r="AO28" s="1072"/>
      <c r="AP28" s="1072" t="s">
        <v>551</v>
      </c>
      <c r="AQ28" s="1072"/>
      <c r="AR28" s="1072"/>
      <c r="AS28" s="1072"/>
      <c r="AT28" s="1072"/>
      <c r="AU28" s="1072" t="s">
        <v>551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729</v>
      </c>
      <c r="R29" s="1070"/>
      <c r="S29" s="1070"/>
      <c r="T29" s="1070"/>
      <c r="U29" s="1070"/>
      <c r="V29" s="1070">
        <v>650</v>
      </c>
      <c r="W29" s="1070"/>
      <c r="X29" s="1070"/>
      <c r="Y29" s="1070"/>
      <c r="Z29" s="1070"/>
      <c r="AA29" s="1070">
        <v>79</v>
      </c>
      <c r="AB29" s="1070"/>
      <c r="AC29" s="1070"/>
      <c r="AD29" s="1070"/>
      <c r="AE29" s="1071"/>
      <c r="AF29" s="1045">
        <v>79</v>
      </c>
      <c r="AG29" s="1046"/>
      <c r="AH29" s="1046"/>
      <c r="AI29" s="1046"/>
      <c r="AJ29" s="1047"/>
      <c r="AK29" s="1006">
        <v>111</v>
      </c>
      <c r="AL29" s="997"/>
      <c r="AM29" s="997"/>
      <c r="AN29" s="997"/>
      <c r="AO29" s="997"/>
      <c r="AP29" s="997" t="s">
        <v>551</v>
      </c>
      <c r="AQ29" s="997"/>
      <c r="AR29" s="997"/>
      <c r="AS29" s="997"/>
      <c r="AT29" s="997"/>
      <c r="AU29" s="997" t="s">
        <v>551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65</v>
      </c>
      <c r="R30" s="1070"/>
      <c r="S30" s="1070"/>
      <c r="T30" s="1070"/>
      <c r="U30" s="1070"/>
      <c r="V30" s="1070">
        <v>64</v>
      </c>
      <c r="W30" s="1070"/>
      <c r="X30" s="1070"/>
      <c r="Y30" s="1070"/>
      <c r="Z30" s="1070"/>
      <c r="AA30" s="1070">
        <v>1</v>
      </c>
      <c r="AB30" s="1070"/>
      <c r="AC30" s="1070"/>
      <c r="AD30" s="1070"/>
      <c r="AE30" s="1071"/>
      <c r="AF30" s="1045">
        <v>1</v>
      </c>
      <c r="AG30" s="1046"/>
      <c r="AH30" s="1046"/>
      <c r="AI30" s="1046"/>
      <c r="AJ30" s="1047"/>
      <c r="AK30" s="1006">
        <v>21</v>
      </c>
      <c r="AL30" s="997"/>
      <c r="AM30" s="997"/>
      <c r="AN30" s="997"/>
      <c r="AO30" s="997"/>
      <c r="AP30" s="997" t="s">
        <v>552</v>
      </c>
      <c r="AQ30" s="997"/>
      <c r="AR30" s="997"/>
      <c r="AS30" s="997"/>
      <c r="AT30" s="997"/>
      <c r="AU30" s="997" t="s">
        <v>551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55</v>
      </c>
      <c r="R31" s="1070"/>
      <c r="S31" s="1070"/>
      <c r="T31" s="1070"/>
      <c r="U31" s="1070"/>
      <c r="V31" s="1070">
        <v>55</v>
      </c>
      <c r="W31" s="1070"/>
      <c r="X31" s="1070"/>
      <c r="Y31" s="1070"/>
      <c r="Z31" s="1070"/>
      <c r="AA31" s="1070">
        <v>0</v>
      </c>
      <c r="AB31" s="1070"/>
      <c r="AC31" s="1070"/>
      <c r="AD31" s="1070"/>
      <c r="AE31" s="1071"/>
      <c r="AF31" s="1045">
        <v>0</v>
      </c>
      <c r="AG31" s="1046"/>
      <c r="AH31" s="1046"/>
      <c r="AI31" s="1046"/>
      <c r="AJ31" s="1047"/>
      <c r="AK31" s="1006">
        <v>43</v>
      </c>
      <c r="AL31" s="997"/>
      <c r="AM31" s="997"/>
      <c r="AN31" s="997"/>
      <c r="AO31" s="997"/>
      <c r="AP31" s="997">
        <v>305</v>
      </c>
      <c r="AQ31" s="997"/>
      <c r="AR31" s="997"/>
      <c r="AS31" s="997"/>
      <c r="AT31" s="997"/>
      <c r="AU31" s="997">
        <v>249</v>
      </c>
      <c r="AV31" s="997"/>
      <c r="AW31" s="997"/>
      <c r="AX31" s="997"/>
      <c r="AY31" s="997"/>
      <c r="AZ31" s="1068" t="s">
        <v>551</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55</v>
      </c>
      <c r="R32" s="1070"/>
      <c r="S32" s="1070"/>
      <c r="T32" s="1070"/>
      <c r="U32" s="1070"/>
      <c r="V32" s="1070">
        <v>55</v>
      </c>
      <c r="W32" s="1070"/>
      <c r="X32" s="1070"/>
      <c r="Y32" s="1070"/>
      <c r="Z32" s="1070"/>
      <c r="AA32" s="1070">
        <v>0</v>
      </c>
      <c r="AB32" s="1070"/>
      <c r="AC32" s="1070"/>
      <c r="AD32" s="1070"/>
      <c r="AE32" s="1071"/>
      <c r="AF32" s="1045">
        <v>0</v>
      </c>
      <c r="AG32" s="1046"/>
      <c r="AH32" s="1046"/>
      <c r="AI32" s="1046"/>
      <c r="AJ32" s="1047"/>
      <c r="AK32" s="1006">
        <v>25</v>
      </c>
      <c r="AL32" s="997"/>
      <c r="AM32" s="997"/>
      <c r="AN32" s="997"/>
      <c r="AO32" s="997"/>
      <c r="AP32" s="997">
        <v>277</v>
      </c>
      <c r="AQ32" s="997"/>
      <c r="AR32" s="997"/>
      <c r="AS32" s="997"/>
      <c r="AT32" s="997"/>
      <c r="AU32" s="997">
        <v>259</v>
      </c>
      <c r="AV32" s="997"/>
      <c r="AW32" s="997"/>
      <c r="AX32" s="997"/>
      <c r="AY32" s="997"/>
      <c r="AZ32" s="1068" t="s">
        <v>551</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207</v>
      </c>
      <c r="AG63" s="985"/>
      <c r="AH63" s="985"/>
      <c r="AI63" s="985"/>
      <c r="AJ63" s="1056"/>
      <c r="AK63" s="1057"/>
      <c r="AL63" s="989"/>
      <c r="AM63" s="989"/>
      <c r="AN63" s="989"/>
      <c r="AO63" s="989"/>
      <c r="AP63" s="985">
        <v>582</v>
      </c>
      <c r="AQ63" s="985"/>
      <c r="AR63" s="985"/>
      <c r="AS63" s="985"/>
      <c r="AT63" s="985"/>
      <c r="AU63" s="985">
        <v>508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5314</v>
      </c>
      <c r="R68" s="1008"/>
      <c r="S68" s="1008"/>
      <c r="T68" s="1008"/>
      <c r="U68" s="1008"/>
      <c r="V68" s="1008">
        <v>5184</v>
      </c>
      <c r="W68" s="1008"/>
      <c r="X68" s="1008"/>
      <c r="Y68" s="1008"/>
      <c r="Z68" s="1008"/>
      <c r="AA68" s="1008">
        <v>130</v>
      </c>
      <c r="AB68" s="1008"/>
      <c r="AC68" s="1008"/>
      <c r="AD68" s="1008"/>
      <c r="AE68" s="1008"/>
      <c r="AF68" s="1008">
        <v>130</v>
      </c>
      <c r="AG68" s="1008"/>
      <c r="AH68" s="1008"/>
      <c r="AI68" s="1008"/>
      <c r="AJ68" s="1008"/>
      <c r="AK68" s="1008" t="s">
        <v>549</v>
      </c>
      <c r="AL68" s="1008"/>
      <c r="AM68" s="1008"/>
      <c r="AN68" s="1008"/>
      <c r="AO68" s="1008"/>
      <c r="AP68" s="1008">
        <v>2304</v>
      </c>
      <c r="AQ68" s="1008"/>
      <c r="AR68" s="1008"/>
      <c r="AS68" s="1008"/>
      <c r="AT68" s="1008"/>
      <c r="AU68" s="1008">
        <v>104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156</v>
      </c>
      <c r="R69" s="997"/>
      <c r="S69" s="997"/>
      <c r="T69" s="997"/>
      <c r="U69" s="997"/>
      <c r="V69" s="997">
        <v>144</v>
      </c>
      <c r="W69" s="997"/>
      <c r="X69" s="997"/>
      <c r="Y69" s="997"/>
      <c r="Z69" s="997"/>
      <c r="AA69" s="997">
        <v>12</v>
      </c>
      <c r="AB69" s="997"/>
      <c r="AC69" s="997"/>
      <c r="AD69" s="997"/>
      <c r="AE69" s="997"/>
      <c r="AF69" s="997">
        <v>12</v>
      </c>
      <c r="AG69" s="997"/>
      <c r="AH69" s="997"/>
      <c r="AI69" s="997"/>
      <c r="AJ69" s="997"/>
      <c r="AK69" s="997" t="s">
        <v>550</v>
      </c>
      <c r="AL69" s="997"/>
      <c r="AM69" s="997"/>
      <c r="AN69" s="997"/>
      <c r="AO69" s="997"/>
      <c r="AP69" s="997" t="s">
        <v>549</v>
      </c>
      <c r="AQ69" s="997"/>
      <c r="AR69" s="997"/>
      <c r="AS69" s="997"/>
      <c r="AT69" s="997"/>
      <c r="AU69" s="997" t="s">
        <v>549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4670</v>
      </c>
      <c r="R70" s="997"/>
      <c r="S70" s="997"/>
      <c r="T70" s="997"/>
      <c r="U70" s="997"/>
      <c r="V70" s="997">
        <v>4835</v>
      </c>
      <c r="W70" s="997"/>
      <c r="X70" s="997"/>
      <c r="Y70" s="997"/>
      <c r="Z70" s="997"/>
      <c r="AA70" s="997">
        <v>-165</v>
      </c>
      <c r="AB70" s="997"/>
      <c r="AC70" s="997"/>
      <c r="AD70" s="997"/>
      <c r="AE70" s="997"/>
      <c r="AF70" s="997">
        <v>1978</v>
      </c>
      <c r="AG70" s="997"/>
      <c r="AH70" s="997"/>
      <c r="AI70" s="997"/>
      <c r="AJ70" s="997"/>
      <c r="AK70" s="997" t="s">
        <v>549</v>
      </c>
      <c r="AL70" s="997"/>
      <c r="AM70" s="997"/>
      <c r="AN70" s="997"/>
      <c r="AO70" s="997"/>
      <c r="AP70" s="997">
        <v>12095</v>
      </c>
      <c r="AQ70" s="997"/>
      <c r="AR70" s="997"/>
      <c r="AS70" s="997"/>
      <c r="AT70" s="997"/>
      <c r="AU70" s="997">
        <v>73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3297</v>
      </c>
      <c r="R71" s="997"/>
      <c r="S71" s="997"/>
      <c r="T71" s="997"/>
      <c r="U71" s="997"/>
      <c r="V71" s="997">
        <v>3341</v>
      </c>
      <c r="W71" s="997"/>
      <c r="X71" s="997"/>
      <c r="Y71" s="997"/>
      <c r="Z71" s="997"/>
      <c r="AA71" s="997">
        <v>-44</v>
      </c>
      <c r="AB71" s="997"/>
      <c r="AC71" s="997"/>
      <c r="AD71" s="997"/>
      <c r="AE71" s="997"/>
      <c r="AF71" s="997">
        <v>939</v>
      </c>
      <c r="AG71" s="997"/>
      <c r="AH71" s="997"/>
      <c r="AI71" s="997"/>
      <c r="AJ71" s="997"/>
      <c r="AK71" s="997" t="s">
        <v>549</v>
      </c>
      <c r="AL71" s="997"/>
      <c r="AM71" s="997"/>
      <c r="AN71" s="997"/>
      <c r="AO71" s="997"/>
      <c r="AP71" s="997">
        <v>1679</v>
      </c>
      <c r="AQ71" s="997"/>
      <c r="AR71" s="997"/>
      <c r="AS71" s="997"/>
      <c r="AT71" s="997"/>
      <c r="AU71" s="997">
        <v>55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7187</v>
      </c>
      <c r="R72" s="997"/>
      <c r="S72" s="997"/>
      <c r="T72" s="997"/>
      <c r="U72" s="997"/>
      <c r="V72" s="997">
        <v>5977</v>
      </c>
      <c r="W72" s="997"/>
      <c r="X72" s="997"/>
      <c r="Y72" s="997"/>
      <c r="Z72" s="997"/>
      <c r="AA72" s="997">
        <v>1120</v>
      </c>
      <c r="AB72" s="997"/>
      <c r="AC72" s="997"/>
      <c r="AD72" s="997"/>
      <c r="AE72" s="997"/>
      <c r="AF72" s="997">
        <v>5470</v>
      </c>
      <c r="AG72" s="997"/>
      <c r="AH72" s="997"/>
      <c r="AI72" s="997"/>
      <c r="AJ72" s="997"/>
      <c r="AK72" s="997" t="s">
        <v>553</v>
      </c>
      <c r="AL72" s="997"/>
      <c r="AM72" s="997"/>
      <c r="AN72" s="997"/>
      <c r="AO72" s="997"/>
      <c r="AP72" s="997">
        <v>8098</v>
      </c>
      <c r="AQ72" s="997"/>
      <c r="AR72" s="997"/>
      <c r="AS72" s="997"/>
      <c r="AT72" s="997"/>
      <c r="AU72" s="997">
        <v>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26273</v>
      </c>
      <c r="R73" s="997"/>
      <c r="S73" s="997"/>
      <c r="T73" s="997"/>
      <c r="U73" s="997"/>
      <c r="V73" s="997">
        <v>25836</v>
      </c>
      <c r="W73" s="997"/>
      <c r="X73" s="997"/>
      <c r="Y73" s="997"/>
      <c r="Z73" s="997"/>
      <c r="AA73" s="997">
        <v>437</v>
      </c>
      <c r="AB73" s="997"/>
      <c r="AC73" s="997"/>
      <c r="AD73" s="997"/>
      <c r="AE73" s="997"/>
      <c r="AF73" s="997">
        <v>437</v>
      </c>
      <c r="AG73" s="997"/>
      <c r="AH73" s="997"/>
      <c r="AI73" s="997"/>
      <c r="AJ73" s="997"/>
      <c r="AK73" s="997">
        <v>2695</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199</v>
      </c>
      <c r="R74" s="997"/>
      <c r="S74" s="997"/>
      <c r="T74" s="997"/>
      <c r="U74" s="997"/>
      <c r="V74" s="997">
        <v>159</v>
      </c>
      <c r="W74" s="997"/>
      <c r="X74" s="997"/>
      <c r="Y74" s="997"/>
      <c r="Z74" s="997"/>
      <c r="AA74" s="997">
        <v>40</v>
      </c>
      <c r="AB74" s="997"/>
      <c r="AC74" s="997"/>
      <c r="AD74" s="997"/>
      <c r="AE74" s="997"/>
      <c r="AF74" s="997">
        <v>40</v>
      </c>
      <c r="AG74" s="997"/>
      <c r="AH74" s="997"/>
      <c r="AI74" s="997"/>
      <c r="AJ74" s="997"/>
      <c r="AK74" s="997" t="s">
        <v>549</v>
      </c>
      <c r="AL74" s="997"/>
      <c r="AM74" s="997"/>
      <c r="AN74" s="997"/>
      <c r="AO74" s="997"/>
      <c r="AP74" s="997" t="s">
        <v>549</v>
      </c>
      <c r="AQ74" s="997"/>
      <c r="AR74" s="997"/>
      <c r="AS74" s="997"/>
      <c r="AT74" s="997"/>
      <c r="AU74" s="997" t="s">
        <v>549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111</v>
      </c>
      <c r="R75" s="1005"/>
      <c r="S75" s="1005"/>
      <c r="T75" s="1005"/>
      <c r="U75" s="1006"/>
      <c r="V75" s="1007">
        <v>104</v>
      </c>
      <c r="W75" s="1005"/>
      <c r="X75" s="1005"/>
      <c r="Y75" s="1005"/>
      <c r="Z75" s="1006"/>
      <c r="AA75" s="1007">
        <v>7</v>
      </c>
      <c r="AB75" s="1005"/>
      <c r="AC75" s="1005"/>
      <c r="AD75" s="1005"/>
      <c r="AE75" s="1006"/>
      <c r="AF75" s="1007">
        <v>7</v>
      </c>
      <c r="AG75" s="1005"/>
      <c r="AH75" s="1005"/>
      <c r="AI75" s="1005"/>
      <c r="AJ75" s="1006"/>
      <c r="AK75" s="1007">
        <v>2</v>
      </c>
      <c r="AL75" s="1005"/>
      <c r="AM75" s="1005"/>
      <c r="AN75" s="1005"/>
      <c r="AO75" s="1006"/>
      <c r="AP75" s="997" t="s">
        <v>553</v>
      </c>
      <c r="AQ75" s="997"/>
      <c r="AR75" s="997"/>
      <c r="AS75" s="997"/>
      <c r="AT75" s="997"/>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127</v>
      </c>
      <c r="R76" s="1005"/>
      <c r="S76" s="1005"/>
      <c r="T76" s="1005"/>
      <c r="U76" s="1006"/>
      <c r="V76" s="1007">
        <v>104</v>
      </c>
      <c r="W76" s="1005"/>
      <c r="X76" s="1005"/>
      <c r="Y76" s="1005"/>
      <c r="Z76" s="1006"/>
      <c r="AA76" s="1007">
        <v>23</v>
      </c>
      <c r="AB76" s="1005"/>
      <c r="AC76" s="1005"/>
      <c r="AD76" s="1005"/>
      <c r="AE76" s="1006"/>
      <c r="AF76" s="1007">
        <v>23</v>
      </c>
      <c r="AG76" s="1005"/>
      <c r="AH76" s="1005"/>
      <c r="AI76" s="1005"/>
      <c r="AJ76" s="1006"/>
      <c r="AK76" s="997" t="s">
        <v>553</v>
      </c>
      <c r="AL76" s="997"/>
      <c r="AM76" s="997"/>
      <c r="AN76" s="997"/>
      <c r="AO76" s="997"/>
      <c r="AP76" s="997" t="s">
        <v>549</v>
      </c>
      <c r="AQ76" s="997"/>
      <c r="AR76" s="997"/>
      <c r="AS76" s="997"/>
      <c r="AT76" s="997"/>
      <c r="AU76" s="997" t="s">
        <v>549</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4685</v>
      </c>
      <c r="R77" s="1005"/>
      <c r="S77" s="1005"/>
      <c r="T77" s="1005"/>
      <c r="U77" s="1006"/>
      <c r="V77" s="1007">
        <v>4539</v>
      </c>
      <c r="W77" s="1005"/>
      <c r="X77" s="1005"/>
      <c r="Y77" s="1005"/>
      <c r="Z77" s="1006"/>
      <c r="AA77" s="1007">
        <v>145</v>
      </c>
      <c r="AB77" s="1005"/>
      <c r="AC77" s="1005"/>
      <c r="AD77" s="1005"/>
      <c r="AE77" s="1006"/>
      <c r="AF77" s="1007">
        <v>145</v>
      </c>
      <c r="AG77" s="1005"/>
      <c r="AH77" s="1005"/>
      <c r="AI77" s="1005"/>
      <c r="AJ77" s="1006"/>
      <c r="AK77" s="1007">
        <v>73</v>
      </c>
      <c r="AL77" s="1005"/>
      <c r="AM77" s="1005"/>
      <c r="AN77" s="1005"/>
      <c r="AO77" s="1006"/>
      <c r="AP77" s="997" t="s">
        <v>549</v>
      </c>
      <c r="AQ77" s="997"/>
      <c r="AR77" s="997"/>
      <c r="AS77" s="997"/>
      <c r="AT77" s="997"/>
      <c r="AU77" s="997" t="s">
        <v>549</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548</v>
      </c>
      <c r="C78" s="1001"/>
      <c r="D78" s="1001"/>
      <c r="E78" s="1001"/>
      <c r="F78" s="1001"/>
      <c r="G78" s="1001"/>
      <c r="H78" s="1001"/>
      <c r="I78" s="1001"/>
      <c r="J78" s="1001"/>
      <c r="K78" s="1001"/>
      <c r="L78" s="1001"/>
      <c r="M78" s="1001"/>
      <c r="N78" s="1001"/>
      <c r="O78" s="1001"/>
      <c r="P78" s="1002"/>
      <c r="Q78" s="1003">
        <v>546090</v>
      </c>
      <c r="R78" s="997"/>
      <c r="S78" s="997"/>
      <c r="T78" s="997"/>
      <c r="U78" s="997"/>
      <c r="V78" s="997">
        <v>535514</v>
      </c>
      <c r="W78" s="997"/>
      <c r="X78" s="997"/>
      <c r="Y78" s="997"/>
      <c r="Z78" s="997"/>
      <c r="AA78" s="997">
        <v>10576</v>
      </c>
      <c r="AB78" s="997"/>
      <c r="AC78" s="997"/>
      <c r="AD78" s="997"/>
      <c r="AE78" s="997"/>
      <c r="AF78" s="997">
        <v>10576</v>
      </c>
      <c r="AG78" s="997"/>
      <c r="AH78" s="997"/>
      <c r="AI78" s="997"/>
      <c r="AJ78" s="997"/>
      <c r="AK78" s="997">
        <v>7248</v>
      </c>
      <c r="AL78" s="997"/>
      <c r="AM78" s="997"/>
      <c r="AN78" s="997"/>
      <c r="AO78" s="997"/>
      <c r="AP78" s="997" t="s">
        <v>553</v>
      </c>
      <c r="AQ78" s="997"/>
      <c r="AR78" s="997"/>
      <c r="AS78" s="997"/>
      <c r="AT78" s="997"/>
      <c r="AU78" s="997" t="s">
        <v>553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19757</v>
      </c>
      <c r="AG88" s="985"/>
      <c r="AH88" s="985"/>
      <c r="AI88" s="985"/>
      <c r="AJ88" s="985"/>
      <c r="AK88" s="989"/>
      <c r="AL88" s="989"/>
      <c r="AM88" s="989"/>
      <c r="AN88" s="989"/>
      <c r="AO88" s="989"/>
      <c r="AP88" s="985">
        <v>24176</v>
      </c>
      <c r="AQ88" s="985"/>
      <c r="AR88" s="985"/>
      <c r="AS88" s="985"/>
      <c r="AT88" s="985"/>
      <c r="AU88" s="985">
        <v>233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354108</v>
      </c>
      <c r="AB110" s="903"/>
      <c r="AC110" s="903"/>
      <c r="AD110" s="903"/>
      <c r="AE110" s="904"/>
      <c r="AF110" s="905">
        <v>339161</v>
      </c>
      <c r="AG110" s="903"/>
      <c r="AH110" s="903"/>
      <c r="AI110" s="903"/>
      <c r="AJ110" s="904"/>
      <c r="AK110" s="905">
        <v>319941</v>
      </c>
      <c r="AL110" s="903"/>
      <c r="AM110" s="903"/>
      <c r="AN110" s="903"/>
      <c r="AO110" s="904"/>
      <c r="AP110" s="906">
        <v>14</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3326195</v>
      </c>
      <c r="BR110" s="830"/>
      <c r="BS110" s="830"/>
      <c r="BT110" s="830"/>
      <c r="BU110" s="830"/>
      <c r="BV110" s="830">
        <v>3334624</v>
      </c>
      <c r="BW110" s="830"/>
      <c r="BX110" s="830"/>
      <c r="BY110" s="830"/>
      <c r="BZ110" s="830"/>
      <c r="CA110" s="830">
        <v>3167286</v>
      </c>
      <c r="CB110" s="830"/>
      <c r="CC110" s="830"/>
      <c r="CD110" s="830"/>
      <c r="CE110" s="830"/>
      <c r="CF110" s="891">
        <v>138.69999999999999</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v>2819</v>
      </c>
      <c r="CB111" s="801"/>
      <c r="CC111" s="801"/>
      <c r="CD111" s="801"/>
      <c r="CE111" s="801"/>
      <c r="CF111" s="878">
        <v>0.1</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573951</v>
      </c>
      <c r="BR112" s="801"/>
      <c r="BS112" s="801"/>
      <c r="BT112" s="801"/>
      <c r="BU112" s="801"/>
      <c r="BV112" s="801">
        <v>535238</v>
      </c>
      <c r="BW112" s="801"/>
      <c r="BX112" s="801"/>
      <c r="BY112" s="801"/>
      <c r="BZ112" s="801"/>
      <c r="CA112" s="801">
        <v>507882</v>
      </c>
      <c r="CB112" s="801"/>
      <c r="CC112" s="801"/>
      <c r="CD112" s="801"/>
      <c r="CE112" s="801"/>
      <c r="CF112" s="878">
        <v>22.2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42854</v>
      </c>
      <c r="AB113" s="939"/>
      <c r="AC113" s="939"/>
      <c r="AD113" s="939"/>
      <c r="AE113" s="940"/>
      <c r="AF113" s="941">
        <v>43166</v>
      </c>
      <c r="AG113" s="939"/>
      <c r="AH113" s="939"/>
      <c r="AI113" s="939"/>
      <c r="AJ113" s="940"/>
      <c r="AK113" s="941">
        <v>43885</v>
      </c>
      <c r="AL113" s="939"/>
      <c r="AM113" s="939"/>
      <c r="AN113" s="939"/>
      <c r="AO113" s="940"/>
      <c r="AP113" s="942">
        <v>1.9</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253731</v>
      </c>
      <c r="BR113" s="801"/>
      <c r="BS113" s="801"/>
      <c r="BT113" s="801"/>
      <c r="BU113" s="801"/>
      <c r="BV113" s="801">
        <v>237599</v>
      </c>
      <c r="BW113" s="801"/>
      <c r="BX113" s="801"/>
      <c r="BY113" s="801"/>
      <c r="BZ113" s="801"/>
      <c r="CA113" s="801">
        <v>232474</v>
      </c>
      <c r="CB113" s="801"/>
      <c r="CC113" s="801"/>
      <c r="CD113" s="801"/>
      <c r="CE113" s="801"/>
      <c r="CF113" s="878">
        <v>10.199999999999999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54037</v>
      </c>
      <c r="AB114" s="814"/>
      <c r="AC114" s="814"/>
      <c r="AD114" s="814"/>
      <c r="AE114" s="815"/>
      <c r="AF114" s="816">
        <v>35939</v>
      </c>
      <c r="AG114" s="814"/>
      <c r="AH114" s="814"/>
      <c r="AI114" s="814"/>
      <c r="AJ114" s="815"/>
      <c r="AK114" s="816">
        <v>37143</v>
      </c>
      <c r="AL114" s="814"/>
      <c r="AM114" s="814"/>
      <c r="AN114" s="814"/>
      <c r="AO114" s="815"/>
      <c r="AP114" s="784">
        <v>1.6</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1220187</v>
      </c>
      <c r="BR114" s="801"/>
      <c r="BS114" s="801"/>
      <c r="BT114" s="801"/>
      <c r="BU114" s="801"/>
      <c r="BV114" s="801">
        <v>1148441</v>
      </c>
      <c r="BW114" s="801"/>
      <c r="BX114" s="801"/>
      <c r="BY114" s="801"/>
      <c r="BZ114" s="801"/>
      <c r="CA114" s="801">
        <v>1090387</v>
      </c>
      <c r="CB114" s="801"/>
      <c r="CC114" s="801"/>
      <c r="CD114" s="801"/>
      <c r="CE114" s="801"/>
      <c r="CF114" s="878">
        <v>47.8</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450999</v>
      </c>
      <c r="AB117" s="925"/>
      <c r="AC117" s="925"/>
      <c r="AD117" s="925"/>
      <c r="AE117" s="926"/>
      <c r="AF117" s="928">
        <v>418266</v>
      </c>
      <c r="AG117" s="925"/>
      <c r="AH117" s="925"/>
      <c r="AI117" s="925"/>
      <c r="AJ117" s="926"/>
      <c r="AK117" s="928">
        <v>400969</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5374064</v>
      </c>
      <c r="BR118" s="888"/>
      <c r="BS118" s="888"/>
      <c r="BT118" s="888"/>
      <c r="BU118" s="888"/>
      <c r="BV118" s="888">
        <v>5255902</v>
      </c>
      <c r="BW118" s="888"/>
      <c r="BX118" s="888"/>
      <c r="BY118" s="888"/>
      <c r="BZ118" s="888"/>
      <c r="CA118" s="888">
        <v>5000848</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1331554</v>
      </c>
      <c r="BR119" s="830"/>
      <c r="BS119" s="830"/>
      <c r="BT119" s="830"/>
      <c r="BU119" s="830"/>
      <c r="BV119" s="830">
        <v>1539209</v>
      </c>
      <c r="BW119" s="830"/>
      <c r="BX119" s="830"/>
      <c r="BY119" s="830"/>
      <c r="BZ119" s="830"/>
      <c r="CA119" s="830">
        <v>1700342</v>
      </c>
      <c r="CB119" s="830"/>
      <c r="CC119" s="830"/>
      <c r="CD119" s="830"/>
      <c r="CE119" s="830"/>
      <c r="CF119" s="891">
        <v>74.5</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v>2819</v>
      </c>
      <c r="DR119" s="747"/>
      <c r="DS119" s="747"/>
      <c r="DT119" s="747"/>
      <c r="DU119" s="748"/>
      <c r="DV119" s="837">
        <v>0.1</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239759</v>
      </c>
      <c r="DH120" s="830"/>
      <c r="DI120" s="830"/>
      <c r="DJ120" s="830"/>
      <c r="DK120" s="830"/>
      <c r="DL120" s="830">
        <v>279677</v>
      </c>
      <c r="DM120" s="830"/>
      <c r="DN120" s="830"/>
      <c r="DO120" s="830"/>
      <c r="DP120" s="830"/>
      <c r="DQ120" s="830">
        <v>258556</v>
      </c>
      <c r="DR120" s="830"/>
      <c r="DS120" s="830"/>
      <c r="DT120" s="830"/>
      <c r="DU120" s="830"/>
      <c r="DV120" s="831">
        <v>11.3</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3191157</v>
      </c>
      <c r="BR121" s="888"/>
      <c r="BS121" s="888"/>
      <c r="BT121" s="888"/>
      <c r="BU121" s="888"/>
      <c r="BV121" s="888">
        <v>3211613</v>
      </c>
      <c r="BW121" s="888"/>
      <c r="BX121" s="888"/>
      <c r="BY121" s="888"/>
      <c r="BZ121" s="888"/>
      <c r="CA121" s="888">
        <v>3231681</v>
      </c>
      <c r="CB121" s="888"/>
      <c r="CC121" s="888"/>
      <c r="CD121" s="888"/>
      <c r="CE121" s="888"/>
      <c r="CF121" s="889">
        <v>141.6</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334192</v>
      </c>
      <c r="DH121" s="801"/>
      <c r="DI121" s="801"/>
      <c r="DJ121" s="801"/>
      <c r="DK121" s="801"/>
      <c r="DL121" s="801">
        <v>255561</v>
      </c>
      <c r="DM121" s="801"/>
      <c r="DN121" s="801"/>
      <c r="DO121" s="801"/>
      <c r="DP121" s="801"/>
      <c r="DQ121" s="801">
        <v>249326</v>
      </c>
      <c r="DR121" s="801"/>
      <c r="DS121" s="801"/>
      <c r="DT121" s="801"/>
      <c r="DU121" s="801"/>
      <c r="DV121" s="853">
        <v>10.9</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4522711</v>
      </c>
      <c r="BR122" s="870"/>
      <c r="BS122" s="870"/>
      <c r="BT122" s="870"/>
      <c r="BU122" s="870"/>
      <c r="BV122" s="870">
        <v>4750822</v>
      </c>
      <c r="BW122" s="870"/>
      <c r="BX122" s="870"/>
      <c r="BY122" s="870"/>
      <c r="BZ122" s="870"/>
      <c r="CA122" s="870">
        <v>4932023</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37.6</v>
      </c>
      <c r="BR123" s="862"/>
      <c r="BS123" s="862"/>
      <c r="BT123" s="862"/>
      <c r="BU123" s="862"/>
      <c r="BV123" s="862">
        <v>23.2</v>
      </c>
      <c r="BW123" s="862"/>
      <c r="BX123" s="862"/>
      <c r="BY123" s="862"/>
      <c r="BZ123" s="862"/>
      <c r="CA123" s="862">
        <v>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459</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t="s">
        <v>446</v>
      </c>
      <c r="AB128" s="754"/>
      <c r="AC128" s="754"/>
      <c r="AD128" s="754"/>
      <c r="AE128" s="755"/>
      <c r="AF128" s="756" t="s">
        <v>446</v>
      </c>
      <c r="AG128" s="754"/>
      <c r="AH128" s="754"/>
      <c r="AI128" s="754"/>
      <c r="AJ128" s="755"/>
      <c r="AK128" s="756" t="s">
        <v>446</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2530034</v>
      </c>
      <c r="AB129" s="814"/>
      <c r="AC129" s="814"/>
      <c r="AD129" s="814"/>
      <c r="AE129" s="815"/>
      <c r="AF129" s="816">
        <v>2462114</v>
      </c>
      <c r="AG129" s="814"/>
      <c r="AH129" s="814"/>
      <c r="AI129" s="814"/>
      <c r="AJ129" s="815"/>
      <c r="AK129" s="816">
        <v>2562300</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269866</v>
      </c>
      <c r="AB130" s="814"/>
      <c r="AC130" s="814"/>
      <c r="AD130" s="814"/>
      <c r="AE130" s="815"/>
      <c r="AF130" s="816">
        <v>285176</v>
      </c>
      <c r="AG130" s="814"/>
      <c r="AH130" s="814"/>
      <c r="AI130" s="814"/>
      <c r="AJ130" s="815"/>
      <c r="AK130" s="816">
        <v>279511</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2260168</v>
      </c>
      <c r="AB131" s="747"/>
      <c r="AC131" s="747"/>
      <c r="AD131" s="747"/>
      <c r="AE131" s="748"/>
      <c r="AF131" s="749">
        <v>2176938</v>
      </c>
      <c r="AG131" s="747"/>
      <c r="AH131" s="747"/>
      <c r="AI131" s="747"/>
      <c r="AJ131" s="748"/>
      <c r="AK131" s="749">
        <v>2282789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8.0141387720000008</v>
      </c>
      <c r="AB132" s="770"/>
      <c r="AC132" s="770"/>
      <c r="AD132" s="770"/>
      <c r="AE132" s="771"/>
      <c r="AF132" s="772">
        <v>6.1136330020000003</v>
      </c>
      <c r="AG132" s="770"/>
      <c r="AH132" s="770"/>
      <c r="AI132" s="770"/>
      <c r="AJ132" s="771"/>
      <c r="AK132" s="772">
        <v>5.3205968659999998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8.6</v>
      </c>
      <c r="AB133" s="779"/>
      <c r="AC133" s="779"/>
      <c r="AD133" s="779"/>
      <c r="AE133" s="780"/>
      <c r="AF133" s="778">
        <v>7.5</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828008</v>
      </c>
      <c r="L9" s="264">
        <v>112227</v>
      </c>
      <c r="M9" s="265">
        <v>105093</v>
      </c>
      <c r="N9" s="266">
        <v>6.8</v>
      </c>
    </row>
    <row r="10" spans="1:16">
      <c r="A10" s="248"/>
      <c r="B10" s="244"/>
      <c r="C10" s="244"/>
      <c r="D10" s="244"/>
      <c r="E10" s="244"/>
      <c r="F10" s="244"/>
      <c r="G10" s="1163" t="s">
        <v>480</v>
      </c>
      <c r="H10" s="1164"/>
      <c r="I10" s="1164"/>
      <c r="J10" s="1165"/>
      <c r="K10" s="267">
        <v>27955</v>
      </c>
      <c r="L10" s="268">
        <v>3789</v>
      </c>
      <c r="M10" s="269">
        <v>11546</v>
      </c>
      <c r="N10" s="270">
        <v>-67.2</v>
      </c>
    </row>
    <row r="11" spans="1:16" ht="13.5" customHeight="1">
      <c r="A11" s="248"/>
      <c r="B11" s="244"/>
      <c r="C11" s="244"/>
      <c r="D11" s="244"/>
      <c r="E11" s="244"/>
      <c r="F11" s="244"/>
      <c r="G11" s="1163" t="s">
        <v>481</v>
      </c>
      <c r="H11" s="1164"/>
      <c r="I11" s="1164"/>
      <c r="J11" s="1165"/>
      <c r="K11" s="267">
        <v>128889</v>
      </c>
      <c r="L11" s="268">
        <v>17469</v>
      </c>
      <c r="M11" s="269">
        <v>13382</v>
      </c>
      <c r="N11" s="270">
        <v>30.5</v>
      </c>
    </row>
    <row r="12" spans="1:16" ht="13.5" customHeight="1">
      <c r="A12" s="248"/>
      <c r="B12" s="244"/>
      <c r="C12" s="244"/>
      <c r="D12" s="244"/>
      <c r="E12" s="244"/>
      <c r="F12" s="244"/>
      <c r="G12" s="1163" t="s">
        <v>482</v>
      </c>
      <c r="H12" s="1164"/>
      <c r="I12" s="1164"/>
      <c r="J12" s="1165"/>
      <c r="K12" s="267">
        <v>21480</v>
      </c>
      <c r="L12" s="268">
        <v>2911</v>
      </c>
      <c r="M12" s="269">
        <v>1458</v>
      </c>
      <c r="N12" s="270">
        <v>99.7</v>
      </c>
    </row>
    <row r="13" spans="1:16" ht="13.5" customHeight="1">
      <c r="A13" s="248"/>
      <c r="B13" s="244"/>
      <c r="C13" s="244"/>
      <c r="D13" s="244"/>
      <c r="E13" s="244"/>
      <c r="F13" s="244"/>
      <c r="G13" s="1163" t="s">
        <v>483</v>
      </c>
      <c r="H13" s="1164"/>
      <c r="I13" s="1164"/>
      <c r="J13" s="1165"/>
      <c r="K13" s="267" t="s">
        <v>484</v>
      </c>
      <c r="L13" s="268" t="s">
        <v>484</v>
      </c>
      <c r="M13" s="269" t="s">
        <v>484</v>
      </c>
      <c r="N13" s="270" t="s">
        <v>484</v>
      </c>
    </row>
    <row r="14" spans="1:16" ht="13.5" customHeight="1">
      <c r="A14" s="248"/>
      <c r="B14" s="244"/>
      <c r="C14" s="244"/>
      <c r="D14" s="244"/>
      <c r="E14" s="244"/>
      <c r="F14" s="244"/>
      <c r="G14" s="1163" t="s">
        <v>485</v>
      </c>
      <c r="H14" s="1164"/>
      <c r="I14" s="1164"/>
      <c r="J14" s="1165"/>
      <c r="K14" s="267">
        <v>40099</v>
      </c>
      <c r="L14" s="268">
        <v>5435</v>
      </c>
      <c r="M14" s="269">
        <v>5712</v>
      </c>
      <c r="N14" s="270">
        <v>-4.8</v>
      </c>
    </row>
    <row r="15" spans="1:16" ht="13.5" customHeight="1">
      <c r="A15" s="248"/>
      <c r="B15" s="244"/>
      <c r="C15" s="244"/>
      <c r="D15" s="244"/>
      <c r="E15" s="244"/>
      <c r="F15" s="244"/>
      <c r="G15" s="1163" t="s">
        <v>486</v>
      </c>
      <c r="H15" s="1164"/>
      <c r="I15" s="1164"/>
      <c r="J15" s="1165"/>
      <c r="K15" s="267">
        <v>3518</v>
      </c>
      <c r="L15" s="268">
        <v>477</v>
      </c>
      <c r="M15" s="269">
        <v>2855</v>
      </c>
      <c r="N15" s="270">
        <v>-83.3</v>
      </c>
    </row>
    <row r="16" spans="1:16">
      <c r="A16" s="248"/>
      <c r="B16" s="244"/>
      <c r="C16" s="244"/>
      <c r="D16" s="244"/>
      <c r="E16" s="244"/>
      <c r="F16" s="244"/>
      <c r="G16" s="1166" t="s">
        <v>487</v>
      </c>
      <c r="H16" s="1167"/>
      <c r="I16" s="1167"/>
      <c r="J16" s="1168"/>
      <c r="K16" s="268">
        <v>-101599</v>
      </c>
      <c r="L16" s="268">
        <v>-13771</v>
      </c>
      <c r="M16" s="269">
        <v>-10245</v>
      </c>
      <c r="N16" s="270">
        <v>34.4</v>
      </c>
    </row>
    <row r="17" spans="1:16">
      <c r="A17" s="248"/>
      <c r="B17" s="244"/>
      <c r="C17" s="244"/>
      <c r="D17" s="244"/>
      <c r="E17" s="244"/>
      <c r="F17" s="244"/>
      <c r="G17" s="1166" t="s">
        <v>166</v>
      </c>
      <c r="H17" s="1167"/>
      <c r="I17" s="1167"/>
      <c r="J17" s="1168"/>
      <c r="K17" s="268">
        <v>948350</v>
      </c>
      <c r="L17" s="268">
        <v>128538</v>
      </c>
      <c r="M17" s="269">
        <v>129801</v>
      </c>
      <c r="N17" s="270">
        <v>-1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13.28</v>
      </c>
      <c r="L21" s="281">
        <v>12.01</v>
      </c>
      <c r="M21" s="282">
        <v>1.27</v>
      </c>
      <c r="N21" s="249"/>
      <c r="O21" s="283"/>
      <c r="P21" s="279"/>
    </row>
    <row r="22" spans="1:16" s="284" customFormat="1">
      <c r="A22" s="279"/>
      <c r="B22" s="249"/>
      <c r="C22" s="249"/>
      <c r="D22" s="249"/>
      <c r="E22" s="249"/>
      <c r="F22" s="249"/>
      <c r="G22" s="1160" t="s">
        <v>493</v>
      </c>
      <c r="H22" s="1161"/>
      <c r="I22" s="1161"/>
      <c r="J22" s="1162"/>
      <c r="K22" s="285">
        <v>98.5</v>
      </c>
      <c r="L22" s="286">
        <v>95.9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319941</v>
      </c>
      <c r="L32" s="294">
        <v>43364</v>
      </c>
      <c r="M32" s="295">
        <v>66201</v>
      </c>
      <c r="N32" s="296">
        <v>-34.5</v>
      </c>
    </row>
    <row r="33" spans="1:16" ht="13.5" customHeight="1">
      <c r="A33" s="248"/>
      <c r="B33" s="244"/>
      <c r="C33" s="244"/>
      <c r="D33" s="244"/>
      <c r="E33" s="244"/>
      <c r="F33" s="244"/>
      <c r="G33" s="1151" t="s">
        <v>498</v>
      </c>
      <c r="H33" s="1152"/>
      <c r="I33" s="1152"/>
      <c r="J33" s="1153"/>
      <c r="K33" s="294" t="s">
        <v>484</v>
      </c>
      <c r="L33" s="294" t="s">
        <v>484</v>
      </c>
      <c r="M33" s="295" t="s">
        <v>484</v>
      </c>
      <c r="N33" s="296" t="s">
        <v>484</v>
      </c>
    </row>
    <row r="34" spans="1:16" ht="27" customHeight="1">
      <c r="A34" s="248"/>
      <c r="B34" s="244"/>
      <c r="C34" s="244"/>
      <c r="D34" s="244"/>
      <c r="E34" s="244"/>
      <c r="F34" s="244"/>
      <c r="G34" s="1151" t="s">
        <v>499</v>
      </c>
      <c r="H34" s="1152"/>
      <c r="I34" s="1152"/>
      <c r="J34" s="1153"/>
      <c r="K34" s="294" t="s">
        <v>484</v>
      </c>
      <c r="L34" s="294" t="s">
        <v>484</v>
      </c>
      <c r="M34" s="295" t="s">
        <v>484</v>
      </c>
      <c r="N34" s="296" t="s">
        <v>484</v>
      </c>
    </row>
    <row r="35" spans="1:16" ht="27" customHeight="1">
      <c r="A35" s="248"/>
      <c r="B35" s="244"/>
      <c r="C35" s="244"/>
      <c r="D35" s="244"/>
      <c r="E35" s="244"/>
      <c r="F35" s="244"/>
      <c r="G35" s="1151" t="s">
        <v>500</v>
      </c>
      <c r="H35" s="1152"/>
      <c r="I35" s="1152"/>
      <c r="J35" s="1153"/>
      <c r="K35" s="294">
        <v>43885</v>
      </c>
      <c r="L35" s="294">
        <v>5948</v>
      </c>
      <c r="M35" s="295">
        <v>21827</v>
      </c>
      <c r="N35" s="296">
        <v>-72.7</v>
      </c>
    </row>
    <row r="36" spans="1:16" ht="27" customHeight="1">
      <c r="A36" s="248"/>
      <c r="B36" s="244"/>
      <c r="C36" s="244"/>
      <c r="D36" s="244"/>
      <c r="E36" s="244"/>
      <c r="F36" s="244"/>
      <c r="G36" s="1151" t="s">
        <v>501</v>
      </c>
      <c r="H36" s="1152"/>
      <c r="I36" s="1152"/>
      <c r="J36" s="1153"/>
      <c r="K36" s="294">
        <v>37143</v>
      </c>
      <c r="L36" s="294">
        <v>5034</v>
      </c>
      <c r="M36" s="295">
        <v>5334</v>
      </c>
      <c r="N36" s="296">
        <v>-5.6</v>
      </c>
    </row>
    <row r="37" spans="1:16" ht="13.5" customHeight="1">
      <c r="A37" s="248"/>
      <c r="B37" s="244"/>
      <c r="C37" s="244"/>
      <c r="D37" s="244"/>
      <c r="E37" s="244"/>
      <c r="F37" s="244"/>
      <c r="G37" s="1151" t="s">
        <v>502</v>
      </c>
      <c r="H37" s="1152"/>
      <c r="I37" s="1152"/>
      <c r="J37" s="1153"/>
      <c r="K37" s="294" t="s">
        <v>484</v>
      </c>
      <c r="L37" s="294" t="s">
        <v>484</v>
      </c>
      <c r="M37" s="295">
        <v>1051</v>
      </c>
      <c r="N37" s="296" t="s">
        <v>484</v>
      </c>
    </row>
    <row r="38" spans="1:16" ht="27" customHeight="1">
      <c r="A38" s="248"/>
      <c r="B38" s="244"/>
      <c r="C38" s="244"/>
      <c r="D38" s="244"/>
      <c r="E38" s="244"/>
      <c r="F38" s="244"/>
      <c r="G38" s="1154" t="s">
        <v>503</v>
      </c>
      <c r="H38" s="1155"/>
      <c r="I38" s="1155"/>
      <c r="J38" s="1156"/>
      <c r="K38" s="297" t="s">
        <v>484</v>
      </c>
      <c r="L38" s="297" t="s">
        <v>484</v>
      </c>
      <c r="M38" s="298">
        <v>4</v>
      </c>
      <c r="N38" s="299" t="s">
        <v>484</v>
      </c>
      <c r="O38" s="293"/>
    </row>
    <row r="39" spans="1:16">
      <c r="A39" s="248"/>
      <c r="B39" s="244"/>
      <c r="C39" s="244"/>
      <c r="D39" s="244"/>
      <c r="E39" s="244"/>
      <c r="F39" s="244"/>
      <c r="G39" s="1154" t="s">
        <v>504</v>
      </c>
      <c r="H39" s="1155"/>
      <c r="I39" s="1155"/>
      <c r="J39" s="1156"/>
      <c r="K39" s="300" t="s">
        <v>484</v>
      </c>
      <c r="L39" s="300" t="s">
        <v>484</v>
      </c>
      <c r="M39" s="301">
        <v>-2306</v>
      </c>
      <c r="N39" s="302" t="s">
        <v>484</v>
      </c>
      <c r="O39" s="293"/>
    </row>
    <row r="40" spans="1:16" ht="27" customHeight="1">
      <c r="A40" s="248"/>
      <c r="B40" s="244"/>
      <c r="C40" s="244"/>
      <c r="D40" s="244"/>
      <c r="E40" s="244"/>
      <c r="F40" s="244"/>
      <c r="G40" s="1151" t="s">
        <v>505</v>
      </c>
      <c r="H40" s="1152"/>
      <c r="I40" s="1152"/>
      <c r="J40" s="1153"/>
      <c r="K40" s="300">
        <v>-279511</v>
      </c>
      <c r="L40" s="300">
        <v>-37884</v>
      </c>
      <c r="M40" s="301">
        <v>-67056</v>
      </c>
      <c r="N40" s="302">
        <v>-43.5</v>
      </c>
      <c r="O40" s="293"/>
    </row>
    <row r="41" spans="1:16">
      <c r="A41" s="248"/>
      <c r="B41" s="244"/>
      <c r="C41" s="244"/>
      <c r="D41" s="244"/>
      <c r="E41" s="244"/>
      <c r="F41" s="244"/>
      <c r="G41" s="1157" t="s">
        <v>277</v>
      </c>
      <c r="H41" s="1158"/>
      <c r="I41" s="1158"/>
      <c r="J41" s="1159"/>
      <c r="K41" s="294">
        <v>121458</v>
      </c>
      <c r="L41" s="300">
        <v>16462</v>
      </c>
      <c r="M41" s="301">
        <v>25054</v>
      </c>
      <c r="N41" s="302">
        <v>-34.299999999999997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150454</v>
      </c>
      <c r="J51" s="320">
        <v>19259</v>
      </c>
      <c r="K51" s="321">
        <v>-39.700000000000003</v>
      </c>
      <c r="L51" s="322">
        <v>92021</v>
      </c>
      <c r="M51" s="323">
        <v>-24.5</v>
      </c>
      <c r="N51" s="324">
        <v>-15.2</v>
      </c>
    </row>
    <row r="52" spans="1:14">
      <c r="A52" s="248"/>
      <c r="B52" s="244"/>
      <c r="C52" s="244"/>
      <c r="D52" s="244"/>
      <c r="E52" s="244"/>
      <c r="F52" s="244"/>
      <c r="G52" s="325"/>
      <c r="H52" s="326" t="s">
        <v>516</v>
      </c>
      <c r="I52" s="327">
        <v>107354</v>
      </c>
      <c r="J52" s="328">
        <v>13742</v>
      </c>
      <c r="K52" s="329">
        <v>-54.1</v>
      </c>
      <c r="L52" s="330">
        <v>52579</v>
      </c>
      <c r="M52" s="331">
        <v>-23.2</v>
      </c>
      <c r="N52" s="332">
        <v>-30.9</v>
      </c>
    </row>
    <row r="53" spans="1:14">
      <c r="A53" s="248"/>
      <c r="B53" s="244"/>
      <c r="C53" s="244"/>
      <c r="D53" s="244"/>
      <c r="E53" s="244"/>
      <c r="F53" s="244"/>
      <c r="G53" s="310" t="s">
        <v>517</v>
      </c>
      <c r="H53" s="311"/>
      <c r="I53" s="319">
        <v>66172</v>
      </c>
      <c r="J53" s="320">
        <v>8555</v>
      </c>
      <c r="K53" s="321">
        <v>-55.6</v>
      </c>
      <c r="L53" s="322">
        <v>94828</v>
      </c>
      <c r="M53" s="323">
        <v>3.1</v>
      </c>
      <c r="N53" s="324">
        <v>-58.7</v>
      </c>
    </row>
    <row r="54" spans="1:14">
      <c r="A54" s="248"/>
      <c r="B54" s="244"/>
      <c r="C54" s="244"/>
      <c r="D54" s="244"/>
      <c r="E54" s="244"/>
      <c r="F54" s="244"/>
      <c r="G54" s="325"/>
      <c r="H54" s="326" t="s">
        <v>516</v>
      </c>
      <c r="I54" s="327">
        <v>59597</v>
      </c>
      <c r="J54" s="328">
        <v>7705</v>
      </c>
      <c r="K54" s="329">
        <v>-43.9</v>
      </c>
      <c r="L54" s="330">
        <v>55133</v>
      </c>
      <c r="M54" s="331">
        <v>4.9000000000000004</v>
      </c>
      <c r="N54" s="332">
        <v>-48.8</v>
      </c>
    </row>
    <row r="55" spans="1:14">
      <c r="A55" s="248"/>
      <c r="B55" s="244"/>
      <c r="C55" s="244"/>
      <c r="D55" s="244"/>
      <c r="E55" s="244"/>
      <c r="F55" s="244"/>
      <c r="G55" s="310" t="s">
        <v>518</v>
      </c>
      <c r="H55" s="311"/>
      <c r="I55" s="319">
        <v>405566</v>
      </c>
      <c r="J55" s="320">
        <v>53182</v>
      </c>
      <c r="K55" s="321">
        <v>521.6</v>
      </c>
      <c r="L55" s="322">
        <v>119674</v>
      </c>
      <c r="M55" s="323">
        <v>26.2</v>
      </c>
      <c r="N55" s="324">
        <v>495.4</v>
      </c>
    </row>
    <row r="56" spans="1:14">
      <c r="A56" s="248"/>
      <c r="B56" s="244"/>
      <c r="C56" s="244"/>
      <c r="D56" s="244"/>
      <c r="E56" s="244"/>
      <c r="F56" s="244"/>
      <c r="G56" s="325"/>
      <c r="H56" s="326" t="s">
        <v>516</v>
      </c>
      <c r="I56" s="327">
        <v>234320</v>
      </c>
      <c r="J56" s="328">
        <v>30726</v>
      </c>
      <c r="K56" s="329">
        <v>298.8</v>
      </c>
      <c r="L56" s="330">
        <v>57803</v>
      </c>
      <c r="M56" s="331">
        <v>4.8</v>
      </c>
      <c r="N56" s="332">
        <v>294</v>
      </c>
    </row>
    <row r="57" spans="1:14">
      <c r="A57" s="248"/>
      <c r="B57" s="244"/>
      <c r="C57" s="244"/>
      <c r="D57" s="244"/>
      <c r="E57" s="244"/>
      <c r="F57" s="244"/>
      <c r="G57" s="310" t="s">
        <v>519</v>
      </c>
      <c r="H57" s="311"/>
      <c r="I57" s="319">
        <v>535473</v>
      </c>
      <c r="J57" s="320">
        <v>71444</v>
      </c>
      <c r="K57" s="321">
        <v>34.299999999999997</v>
      </c>
      <c r="L57" s="322">
        <v>119685</v>
      </c>
      <c r="M57" s="323">
        <v>0</v>
      </c>
      <c r="N57" s="324">
        <v>34.299999999999997</v>
      </c>
    </row>
    <row r="58" spans="1:14">
      <c r="A58" s="248"/>
      <c r="B58" s="244"/>
      <c r="C58" s="244"/>
      <c r="D58" s="244"/>
      <c r="E58" s="244"/>
      <c r="F58" s="244"/>
      <c r="G58" s="325"/>
      <c r="H58" s="326" t="s">
        <v>516</v>
      </c>
      <c r="I58" s="327">
        <v>487294</v>
      </c>
      <c r="J58" s="328">
        <v>65016</v>
      </c>
      <c r="K58" s="329">
        <v>111.6</v>
      </c>
      <c r="L58" s="330">
        <v>68464</v>
      </c>
      <c r="M58" s="331">
        <v>18.399999999999999</v>
      </c>
      <c r="N58" s="332">
        <v>93.2</v>
      </c>
    </row>
    <row r="59" spans="1:14">
      <c r="A59" s="248"/>
      <c r="B59" s="244"/>
      <c r="C59" s="244"/>
      <c r="D59" s="244"/>
      <c r="E59" s="244"/>
      <c r="F59" s="244"/>
      <c r="G59" s="310" t="s">
        <v>520</v>
      </c>
      <c r="H59" s="311"/>
      <c r="I59" s="319">
        <v>254580</v>
      </c>
      <c r="J59" s="320">
        <v>34505</v>
      </c>
      <c r="K59" s="321">
        <v>-51.7</v>
      </c>
      <c r="L59" s="322">
        <v>128611</v>
      </c>
      <c r="M59" s="323">
        <v>7.5</v>
      </c>
      <c r="N59" s="324">
        <v>-59.2</v>
      </c>
    </row>
    <row r="60" spans="1:14">
      <c r="A60" s="248"/>
      <c r="B60" s="244"/>
      <c r="C60" s="244"/>
      <c r="D60" s="244"/>
      <c r="E60" s="244"/>
      <c r="F60" s="244"/>
      <c r="G60" s="325"/>
      <c r="H60" s="326" t="s">
        <v>516</v>
      </c>
      <c r="I60" s="333">
        <v>183758</v>
      </c>
      <c r="J60" s="328">
        <v>24906</v>
      </c>
      <c r="K60" s="329">
        <v>-61.7</v>
      </c>
      <c r="L60" s="330">
        <v>61552</v>
      </c>
      <c r="M60" s="331">
        <v>-10.1</v>
      </c>
      <c r="N60" s="332">
        <v>-51.6</v>
      </c>
    </row>
    <row r="61" spans="1:14">
      <c r="A61" s="248"/>
      <c r="B61" s="244"/>
      <c r="C61" s="244"/>
      <c r="D61" s="244"/>
      <c r="E61" s="244"/>
      <c r="F61" s="244"/>
      <c r="G61" s="310" t="s">
        <v>521</v>
      </c>
      <c r="H61" s="334"/>
      <c r="I61" s="335">
        <v>282449</v>
      </c>
      <c r="J61" s="336">
        <v>37389</v>
      </c>
      <c r="K61" s="337">
        <v>81.8</v>
      </c>
      <c r="L61" s="338">
        <v>110964</v>
      </c>
      <c r="M61" s="339">
        <v>2.5</v>
      </c>
      <c r="N61" s="324">
        <v>79.3</v>
      </c>
    </row>
    <row r="62" spans="1:14">
      <c r="A62" s="248"/>
      <c r="B62" s="244"/>
      <c r="C62" s="244"/>
      <c r="D62" s="244"/>
      <c r="E62" s="244"/>
      <c r="F62" s="244"/>
      <c r="G62" s="325"/>
      <c r="H62" s="326" t="s">
        <v>516</v>
      </c>
      <c r="I62" s="327">
        <v>214465</v>
      </c>
      <c r="J62" s="328">
        <v>28419</v>
      </c>
      <c r="K62" s="329">
        <v>50.1</v>
      </c>
      <c r="L62" s="330">
        <v>59106</v>
      </c>
      <c r="M62" s="331">
        <v>-1</v>
      </c>
      <c r="N62" s="332">
        <v>51.1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27.12</v>
      </c>
      <c r="G47" s="12">
        <v>34.29</v>
      </c>
      <c r="H47" s="12">
        <v>40.33</v>
      </c>
      <c r="I47" s="12">
        <v>39.85</v>
      </c>
      <c r="J47" s="13">
        <v>36.46</v>
      </c>
    </row>
    <row r="48" spans="2:10" ht="57.75" customHeight="1">
      <c r="B48" s="14"/>
      <c r="C48" s="1171" t="s">
        <v>4</v>
      </c>
      <c r="D48" s="1171"/>
      <c r="E48" s="1172"/>
      <c r="F48" s="15">
        <v>18.079999999999998</v>
      </c>
      <c r="G48" s="16">
        <v>16.420000000000002</v>
      </c>
      <c r="H48" s="16">
        <v>3.93</v>
      </c>
      <c r="I48" s="16">
        <v>10.11</v>
      </c>
      <c r="J48" s="17">
        <v>4.92</v>
      </c>
    </row>
    <row r="49" spans="2:10" ht="57.75" customHeight="1" thickBot="1">
      <c r="B49" s="18"/>
      <c r="C49" s="1173" t="s">
        <v>5</v>
      </c>
      <c r="D49" s="1173"/>
      <c r="E49" s="1174"/>
      <c r="F49" s="19">
        <v>6.65</v>
      </c>
      <c r="G49" s="20">
        <v>0.39</v>
      </c>
      <c r="H49" s="20" t="s">
        <v>528</v>
      </c>
      <c r="I49" s="20">
        <v>0.42</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Administrator</cp:lastModifiedBy>
  <cp:lastPrinted>2017-03-06T02:46:59Z</cp:lastPrinted>
  <dcterms:created xsi:type="dcterms:W3CDTF">2017-02-15T17:35:57Z</dcterms:created>
  <dcterms:modified xsi:type="dcterms:W3CDTF">2017-03-31T00:45:24Z</dcterms:modified>
  <cp:category/>
</cp:coreProperties>
</file>