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DB6D8B03-B268-4D52-9451-443E3C4790C1}"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AM34" i="10"/>
  <c r="U34" i="10"/>
  <c r="U35" i="10" s="1"/>
  <c r="U36" i="10" s="1"/>
  <c r="C34" i="10"/>
  <c r="BW34" i="10" l="1"/>
  <c r="BW35" i="10" s="1"/>
  <c r="BW36" i="10" s="1"/>
  <c r="BW37" i="10" s="1"/>
  <c r="BW38" i="10" s="1"/>
  <c r="BW39" i="10" s="1"/>
  <c r="BW40" i="10" s="1"/>
  <c r="BW41" i="10" s="1"/>
  <c r="BW42" i="10" s="1"/>
  <c r="BW43"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<sst xmlns="http://schemas.openxmlformats.org/spreadsheetml/2006/main" count="1160" uniqueCount="603">
  <si>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</si>
  <si>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</si>
  <si>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</si>
  <si>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</si>
  <si>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</si>
  <si>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</si>
  <si>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</si>
  <si>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</si>
  <si>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</si>
  <si>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</si>
  <si>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</si>
  <si>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</si>
  <si>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</si>
  <si>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</si>
  <si>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</si>
  <si>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</si>
  <si>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</si>
  <si>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</si>
  <si>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</si>
  <si>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</si>
  <si>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</si>
  <si>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</si>
  <si>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</si>
  <si>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</si>
  <si>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</si>
  <si>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</si>
  <si>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</si>
  <si>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</si>
  <si>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</si>
  <si>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</si>
  <si>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</si>
  <si>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</si>
  <si>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</si>
  <si>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</si>
  <si>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</si>
  <si>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</si>
  <si>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</si>
  <si>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</si>
  <si>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</si>
  <si>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</si>
  <si>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</si>
  <si>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</si>
  <si>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</si>
  <si>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</si>
  <si>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</si>
  <si>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</si>
  <si>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</si>
  <si>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</si>
  <si>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</si>
  <si>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</si>
  <si>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</si>
  <si>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</si>
  <si>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</si>
  <si>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</si>
  <si>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</si>
  <si>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</si>
  <si>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</si>
  <si>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</si>
  <si>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</si>
  <si>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</si>
  <si>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</si>
  <si>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</si>
  <si>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</si>
  <si>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</si>
  <si>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</si>
  <si>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</si>
  <si>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</si>
  <si>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</si>
  <si>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</si>
  <si>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</si>
  <si>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</si>
  <si>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</si>
  <si>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</si>
  <si>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</si>
  <si>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</si>
  <si>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</si>
  <si>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</si>
  <si>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</si>
  <si>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</si>
  <si>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</si>
  <si>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</si>
  <si>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</si>
  <si>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</si>
  <si>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</si>
  <si>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</si>
  <si>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</si>
  <si>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</si>
  <si>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</si>
  <si>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</si>
  <si>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</si>
  <si>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</si>
  <si>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</si>
  <si>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</si>
  <si>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</si>
  <si>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</si>
  <si>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</si>
  <si>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</si>
  <si>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</si>
  <si>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睦沢町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</si>
  <si>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</si>
  <si>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</si>
  <si>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</si>
  <si>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</si>
  <si>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</si>
  <si>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</si>
  <si>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</si>
  <si>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</si>
  <si>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</si>
  <si>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</si>
  <si>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</si>
  <si>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</si>
  <si>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</si>
  <si>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</si>
  <si>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</si>
  <si>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</si>
  <si>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</si>
  <si>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</si>
  <si>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</si>
  <si>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</si>
  <si>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</si>
  <si>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</si>
  <si>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</si>
  <si>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</si>
  <si>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</si>
  <si>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</si>
  <si>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</si>
  <si>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</si>
  <si>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</si>
  <si>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</si>
  <si>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</si>
  <si>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</si>
  <si>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</si>
  <si>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</si>
  <si>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</si>
  <si>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</si>
  <si>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</si>
  <si>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</si>
  <si>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</si>
  <si>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</si>
  <si>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</si>
  <si>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</si>
  <si>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</si>
  <si>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</si>
  <si>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</si>
  <si>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</si>
  <si>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</si>
  <si>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</si>
  <si>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</si>
  <si>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</si>
  <si>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</si>
  <si>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</si>
  <si>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</si>
  <si>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</si>
  <si>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</si>
  <si>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</si>
  <si>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</si>
  <si>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</si>
  <si>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</si>
  <si>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</si>
  <si>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</si>
  <si>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</si>
  <si>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</si>
  <si>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</si>
  <si>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</si>
  <si>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</si>
  <si>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</si>
  <si>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</si>
  <si>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</si>
  <si>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</si>
  <si>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</si>
  <si>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</si>
  <si>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</si>
  <si>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</si>
  <si>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</si>
  <si>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</si>
  <si>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</si>
  <si>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</si>
  <si>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</si>
  <si>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</si>
  <si>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</si>
  <si>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</si>
  <si>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</si>
  <si>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</si>
  <si>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</si>
  <si>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</si>
  <si>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</si>
  <si>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</si>
  <si>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</si>
  <si>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</si>
  <si>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</si>
  <si>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</si>
  <si>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</si>
  <si>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</si>
  <si>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</si>
  <si>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</si>
  <si>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</si>
  <si>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</si>
  <si>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</si>
  <si>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</si>
  <si>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</si>
  <si>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</si>
  <si>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</si>
  <si>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</si>
  <si>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</si>
  <si>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</si>
  <si>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</si>
  <si>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</si>
  <si>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</si>
  <si>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</si>
  <si>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</si>
  <si>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</si>
  <si>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</si>
  <si>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千葉県睦沢町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</si>
  <si>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</si>
  <si>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</si>
  <si>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</si>
  <si>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</si>
  <si>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</si>
  <si>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</si>
  <si>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</si>
  <si>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</si>
  <si>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</si>
  <si>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</si>
  <si>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</si>
  <si>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</si>
  <si>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</si>
  <si>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</si>
  <si>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</si>
  <si>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</si>
  <si>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</si>
  <si>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</si>
  <si>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</si>
  <si>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</si>
  <si>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</si>
  <si>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</si>
  <si>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</si>
  <si>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</si>
  <si>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</si>
  <si>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</si>
  <si>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</si>
  <si>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</si>
  <si>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</si>
  <si>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</si>
  <si>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</si>
  <si>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</si>
  <si>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</si>
  <si>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</si>
  <si>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</si>
  <si>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</si>
  <si>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</si>
  <si>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</si>
  <si>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</si>
  <si>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</si>
  <si>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</si>
  <si>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</si>
  <si>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</si>
  <si>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</si>
  <si>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</si>
  <si>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</si>
  <si>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</si>
  <si>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</si>
  <si>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</si>
  <si>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</si>
  <si>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</si>
  <si>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</si>
  <si>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</si>
  <si>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</si>
  <si>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</si>
  <si>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</si>
  <si>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</si>
  <si>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</si>
  <si>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</si>
  <si>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</si>
  <si>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</si>
  <si>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</si>
  <si>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</si>
  <si>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</si>
  <si>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</si>
  <si>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</si>
  <si>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</si>
  <si>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</si>
  <si>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</si>
  <si>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</si>
  <si>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</si>
  <si>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</si>
  <si>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</si>
  <si>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</si>
  <si>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</si>
  <si>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</si>
  <si>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</si>
  <si>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</si>
  <si>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</si>
  <si>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</si>
  <si>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</si>
  <si>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</si>
  <si>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</si>
  <si>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</si>
  <si>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</si>
  <si>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</si>
  <si>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</si>
  <si>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</si>
  <si>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</si>
  <si>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</si>
  <si>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</si>
  <si>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</si>
  <si>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</si>
  <si>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</si>
  <si>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</si>
  <si>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</si>
  <si>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</si>
  <si>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</si>
  <si>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</si>
  <si>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</si>
  <si>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</si>
  <si>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</si>
  <si>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</si>
  <si>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</si>
  <si>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</si>
  <si>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</si>
  <si>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</si>
  <si>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</si>
  <si>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</si>
  <si>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</si>
  <si>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</si>
  <si>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</si>
  <si>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</si>
  <si>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</si>
  <si>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</si>
  <si>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</si>
  <si>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</si>
  <si>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</si>
  <si>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</si>
  <si>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</si>
  <si>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</si>
  <si>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</si>
  <si>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</si>
  <si>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</si>
  <si>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</si>
  <si>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</si>
  <si>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</si>
  <si>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</si>
  <si>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</si>
  <si>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</si>
  <si>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</si>
  <si>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</si>
  <si>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</si>
  <si>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</si>
  <si>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</si>
  <si>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</si>
  <si>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</si>
  <si>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</si>
  <si>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</si>
  <si>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</si>
  <si>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</si>
  <si>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</si>
  <si>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</si>
  <si>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</si>
  <si>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</si>
  <si>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</si>
  <si>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</si>
  <si>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</si>
  <si>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</si>
  <si>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</si>
  <si>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</si>
  <si>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</si>
  <si>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</si>
  <si>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千葉県睦沢町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</si>
  <si>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</si>
  <si>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</si>
  <si>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</si>
  <si>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</si>
  <si>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</si>
  <si>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</si>
  <si>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</si>
  <si>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</si>
  <si>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</si>
  <si>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</si>
  <si>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</si>
  <si>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</si>
  <si>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</si>
  <si>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</si>
  <si>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</si>
  <si>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</si>
  <si>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</si>
  <si>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</si>
  <si>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</si>
  <si>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</si>
  <si>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</si>
  <si>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</si>
  <si>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</si>
  <si>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</si>
  <si>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</si>
  <si>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</si>
  <si>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</si>
  <si>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</si>
  <si>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</si>
  <si>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</si>
  <si>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</si>
  <si>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</si>
  <si>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</si>
  <si>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睦沢町国民健康保険特別会計</t>
    <phoneticPr fontId="5"/>
  </si>
  <si>
    <t>睦沢町介護保険特別会計</t>
    <phoneticPr fontId="5"/>
  </si>
  <si>
    <t>睦沢町後期高齢者医療特別会計</t>
    <phoneticPr fontId="5"/>
  </si>
  <si>
    <t>睦沢町農業集落排水事業特別会計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</si>
  <si>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</si>
  <si>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</si>
  <si>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</si>
  <si>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</si>
  <si>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</si>
  <si>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</si>
  <si>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</si>
  <si>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</si>
  <si>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</si>
  <si>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</si>
  <si>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</si>
  <si>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</si>
  <si>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</si>
  <si>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</si>
  <si>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</si>
  <si>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</si>
  <si>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</si>
  <si>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</si>
  <si>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</si>
  <si>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</si>
  <si>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</si>
  <si>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</si>
  <si>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</si>
  <si>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</si>
  <si>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</si>
  <si>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</si>
  <si>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</si>
  <si>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</si>
  <si>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</si>
  <si>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</si>
  <si>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</si>
  <si>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</si>
  <si>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</si>
  <si>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</si>
  <si>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</si>
  <si>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</si>
  <si>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</si>
  <si>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</si>
  <si>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</si>
  <si>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</si>
  <si>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</si>
  <si>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</si>
  <si>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</si>
  <si>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</si>
  <si>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</si>
  <si>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</si>
  <si>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</si>
  <si>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</si>
  <si>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</si>
  <si>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</si>
  <si>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</si>
  <si>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</si>
  <si>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</si>
  <si>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</si>
  <si>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</si>
  <si>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</si>
  <si>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</si>
  <si>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</si>
  <si>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</si>
  <si>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</si>
  <si>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</si>
  <si>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</si>
  <si>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睦沢町介護保険特別会計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</si>
  <si>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</si>
  <si>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睦沢町後期高齢者医療特別会計</t>
    <phoneticPr fontId="5"/>
  </si>
  <si>
    <t>(Ｆ)</t>
    <phoneticPr fontId="5"/>
  </si>
  <si>
    <t>睦沢町国民健康保険特別会計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</si>
  <si>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</si>
  <si>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</si>
  <si>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</si>
  <si>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</si>
  <si>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</si>
  <si>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</si>
  <si>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</si>
  <si>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</si>
  <si>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</si>
  <si>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</si>
  <si>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</si>
  <si>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</si>
  <si>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</si>
  <si>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</si>
  <si>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</si>
  <si>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</si>
  <si>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</si>
  <si>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</si>
  <si>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</si>
  <si>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</si>
  <si>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</si>
  <si>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</si>
  <si>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</si>
  <si>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</si>
  <si>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</si>
  <si>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</si>
  <si>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</si>
  <si>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</si>
  <si>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</si>
  <si>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</si>
  <si>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</si>
  <si>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</si>
  <si>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</si>
  <si>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</si>
  <si>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</si>
  <si>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</si>
  <si>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</si>
  <si>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</si>
  <si>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</si>
  <si>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</si>
  <si>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</si>
  <si>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</si>
  <si>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</si>
  <si>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</si>
  <si>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</si>
  <si>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</si>
  <si>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</si>
  <si>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</si>
  <si>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</si>
  <si>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</si>
  <si>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</si>
  <si>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</si>
  <si>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</si>
  <si>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</si>
  <si>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</si>
  <si>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</si>
  <si>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</si>
  <si>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</si>
  <si>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</si>
  <si>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</si>
  <si>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</si>
  <si>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</si>
  <si>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</si>
  <si>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</si>
  <si>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</si>
  <si>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</si>
  <si>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</si>
  <si>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</si>
  <si>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</si>
  <si>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</si>
  <si>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</si>
  <si>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</si>
  <si>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</si>
  <si>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</si>
  <si>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</si>
  <si>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</si>
  <si>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</si>
  <si>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</si>
  <si>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</si>
  <si>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</si>
  <si>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</si>
  <si>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</si>
  <si>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</si>
  <si>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16.26</t>
  </si>
  <si>
    <t>▲ 2.85</t>
  </si>
  <si>
    <t>一般会計</t>
  </si>
  <si>
    <t>睦沢町介護保険特別会計</t>
  </si>
  <si>
    <t>睦沢町国民健康保険特別会計</t>
  </si>
  <si>
    <t>睦沢町農業集落排水事業特別会計</t>
  </si>
  <si>
    <t>睦沢町後期高齢者医療特別会計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</si>
  <si>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</si>
  <si>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</si>
  <si>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</si>
  <si>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</si>
  <si>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</si>
  <si>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</si>
  <si>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</si>
  <si>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</si>
  <si>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</si>
  <si>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長生郡市広域市町村圏組合（一般会計）</t>
    <rPh sb="0" eb="3">
      <t>チョウセイグン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</si>
  <si>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</si>
  <si>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</si>
  <si>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九十九里地域水道企業団（水道用水供給事業会計）</t>
    <rPh sb="0" eb="4">
      <t>クジュウクリ</t>
    </rPh>
    <rPh sb="4" eb="6">
      <t>チイキ</t>
    </rPh>
    <rPh sb="6" eb="8">
      <t>スイドウ</t>
    </rPh>
    <rPh sb="8" eb="10">
      <t>キギョウ</t>
    </rPh>
    <rPh sb="10" eb="11">
      <t>ダン</t>
    </rPh>
    <rPh sb="12" eb="15">
      <t>スイドウヨウ</t>
    </rPh>
    <rPh sb="15" eb="16">
      <t>スイ</t>
    </rPh>
    <rPh sb="16" eb="18">
      <t>キョウキュウ</t>
    </rPh>
    <rPh sb="18" eb="20">
      <t>ジギョウ</t>
    </rPh>
    <rPh sb="20" eb="22">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</si>
  <si>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</si>
  <si>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</si>
  <si>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</si>
  <si>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</si>
  <si>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</si>
  <si>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</si>
  <si>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一宮聖苑組合（一般会計）</t>
    <rPh sb="0" eb="2">
      <t>イチノミヤ</t>
    </rPh>
    <rPh sb="2" eb="4">
      <t>セイエン</t>
    </rPh>
    <rPh sb="4" eb="6">
      <t>クミアイ</t>
    </rPh>
    <rPh sb="7" eb="9">
      <t>イッパン</t>
    </rPh>
    <rPh sb="9" eb="11">
      <t>カイケイ</t>
    </rPh>
    <phoneticPr fontId="2"/>
  </si>
  <si>
    <t>-</t>
    <phoneticPr fontId="2"/>
  </si>
  <si>
    <t>法適用</t>
    <rPh sb="0" eb="1">
      <t>ホウ</t>
    </rPh>
    <rPh sb="1" eb="3">
      <t>テキヨウ</t>
    </rPh>
    <phoneticPr fontId="2"/>
  </si>
  <si>
    <t>法非適用</t>
    <rPh sb="0" eb="1">
      <t>ホウ</t>
    </rPh>
    <rPh sb="1" eb="2">
      <t>ヒ</t>
    </rPh>
    <rPh sb="2" eb="3">
      <t>テキ</t>
    </rPh>
    <rPh sb="3" eb="4">
      <t>ヨウ</t>
    </rPh>
    <phoneticPr fontId="5"/>
  </si>
  <si>
    <t>CHIBAむつざわエナジー</t>
    <phoneticPr fontId="2"/>
  </si>
  <si>
    <t>-</t>
    <phoneticPr fontId="2"/>
  </si>
  <si>
    <t>教育施設整備基金</t>
    <rPh sb="0" eb="2">
      <t>キョウイク</t>
    </rPh>
    <rPh sb="2" eb="4">
      <t>シセツ</t>
    </rPh>
    <rPh sb="4" eb="6">
      <t>セイビ</t>
    </rPh>
    <rPh sb="6" eb="8">
      <t>キキン</t>
    </rPh>
    <phoneticPr fontId="5"/>
  </si>
  <si>
    <t>総合運動公園整備基金</t>
    <rPh sb="0" eb="6">
      <t>ソウゴウウンドウコウエン</t>
    </rPh>
    <rPh sb="6" eb="8">
      <t>セイビ</t>
    </rPh>
    <rPh sb="8" eb="10">
      <t>キキン</t>
    </rPh>
    <phoneticPr fontId="2"/>
  </si>
  <si>
    <t>若者定住促進基金</t>
    <rPh sb="0" eb="2">
      <t>ワカモノ</t>
    </rPh>
    <rPh sb="2" eb="4">
      <t>テイジュウ</t>
    </rPh>
    <rPh sb="4" eb="6">
      <t>ソクシン</t>
    </rPh>
    <rPh sb="6" eb="8">
      <t>キキン</t>
    </rPh>
    <phoneticPr fontId="5"/>
  </si>
  <si>
    <t>むつざわスマートウェルネスタウン拠点形成事業に係る債務負担行為管理基金</t>
    <rPh sb="16" eb="18">
      <t>キョテン</t>
    </rPh>
    <rPh sb="18" eb="20">
      <t>ケイセイ</t>
    </rPh>
    <rPh sb="20" eb="22">
      <t>ジギョウ</t>
    </rPh>
    <rPh sb="23" eb="24">
      <t>カカ</t>
    </rPh>
    <rPh sb="25" eb="27">
      <t>サイム</t>
    </rPh>
    <rPh sb="27" eb="29">
      <t>フタン</t>
    </rPh>
    <rPh sb="29" eb="31">
      <t>コウイ</t>
    </rPh>
    <rPh sb="31" eb="33">
      <t>カンリ</t>
    </rPh>
    <rPh sb="33" eb="35">
      <t>キキン</t>
    </rPh>
    <phoneticPr fontId="5"/>
  </si>
  <si>
    <t>公園緑地等管理基金</t>
    <rPh sb="0" eb="2">
      <t>コウエン</t>
    </rPh>
    <rPh sb="2" eb="4">
      <t>リョクチ</t>
    </rPh>
    <rPh sb="4" eb="5">
      <t>トウ</t>
    </rPh>
    <rPh sb="5" eb="7">
      <t>カンリ</t>
    </rPh>
    <rPh sb="7" eb="9">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</si>
  <si>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</si>
  <si>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</si>
  <si>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</si>
  <si>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低下しているものの、有形固定資産減価償却率が上昇している。これは、福祉施設や学校施設、公民館などの減価償却率が高い有形固定資産に必要な投資が行われず、老朽化対策が先送りにされている可能性が考えられる。老朽化対策を積極的に取り組む必要がある。</t>
    <rPh sb="0" eb="4">
      <t>ショウライフタン</t>
    </rPh>
    <rPh sb="4" eb="6">
      <t>ヒリツ</t>
    </rPh>
    <rPh sb="7" eb="9">
      <t>テイカ</t>
    </rPh>
    <rPh sb="17" eb="23">
      <t>ユウケイコテイシサン</t>
    </rPh>
    <rPh sb="23" eb="28">
      <t>ゲンカショウキャクリツ</t>
    </rPh>
    <rPh sb="29" eb="31">
      <t>ジョウショウ</t>
    </rPh>
    <rPh sb="40" eb="44">
      <t>フクシシセツ</t>
    </rPh>
    <rPh sb="45" eb="49">
      <t>ガッコウシセツ</t>
    </rPh>
    <rPh sb="50" eb="53">
      <t>コウミンカン</t>
    </rPh>
    <rPh sb="56" eb="61">
      <t>ゲンカショウキャクリツ</t>
    </rPh>
    <rPh sb="62" eb="63">
      <t>タカ</t>
    </rPh>
    <rPh sb="64" eb="70">
      <t>ユウケイコテイシサン</t>
    </rPh>
    <rPh sb="71" eb="73">
      <t>ヒツヨウ</t>
    </rPh>
    <rPh sb="74" eb="76">
      <t>トウシ</t>
    </rPh>
    <rPh sb="77" eb="78">
      <t>オコナ</t>
    </rPh>
    <rPh sb="82" eb="87">
      <t>ロウキュウカタイサク</t>
    </rPh>
    <rPh sb="88" eb="90">
      <t>サキオク</t>
    </rPh>
    <rPh sb="97" eb="100">
      <t>カノウセイ</t>
    </rPh>
    <rPh sb="101" eb="102">
      <t>カンガ</t>
    </rPh>
    <rPh sb="107" eb="110">
      <t>ロウキュウカ</t>
    </rPh>
    <rPh sb="110" eb="112">
      <t>タイサク</t>
    </rPh>
    <rPh sb="113" eb="116">
      <t>セッキョクテキ</t>
    </rPh>
    <rPh sb="117" eb="118">
      <t>ト</t>
    </rPh>
    <rPh sb="119" eb="120">
      <t>ク</t>
    </rPh>
    <rPh sb="121" eb="123">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</si>
  <si>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</si>
  <si>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</si>
  <si>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</si>
  <si>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</si>
  <si>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</si>
  <si>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</si>
  <si>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H３０までは、実質公債比率、将来負担比率ともに類似団体と比較して低い水準となっており、年々減少傾向にあったが、R元年の大規模事業実施に係る債務負担行為により、将来負担比率が上昇し、類似団体平均を大きく上回っている。</t>
    <rPh sb="14" eb="20">
      <t>ショウライフタンヒリツ</t>
    </rPh>
    <rPh sb="23" eb="27">
      <t>ルイジダンタイ</t>
    </rPh>
    <rPh sb="28" eb="30">
      <t>ヒカク</t>
    </rPh>
    <rPh sb="32" eb="33">
      <t>ヒク</t>
    </rPh>
    <rPh sb="34" eb="36">
      <t>スイジュン</t>
    </rPh>
    <rPh sb="43" eb="49">
      <t>ネンネンゲンショウケイコウ</t>
    </rPh>
    <rPh sb="56" eb="58">
      <t>ガンネン</t>
    </rPh>
    <rPh sb="59" eb="66">
      <t>ダイキボジギョウジッシ</t>
    </rPh>
    <rPh sb="67" eb="68">
      <t>カカワ</t>
    </rPh>
    <rPh sb="69" eb="75">
      <t>サイムフタンコウイ</t>
    </rPh>
    <rPh sb="79" eb="83">
      <t>ショウライフタン</t>
    </rPh>
    <rPh sb="83" eb="85">
      <t>ヒリツ</t>
    </rPh>
    <rPh sb="86" eb="88">
      <t>ジョウショウ</t>
    </rPh>
    <rPh sb="90" eb="96">
      <t>ルイジダンタイヘイキン</t>
    </rPh>
    <rPh sb="97" eb="98">
      <t>オオ</t>
    </rPh>
    <rPh sb="100" eb="102">
      <t>ウワマワ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</si>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</sst>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9819075-BE78-42BD-B516-3C215C9442A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ADBD-4DB5-9193-9DF792BC35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91245</c:v>
                </c:pt>
                <c:pt idx="1">
                  <c:v>80441</c:v>
                </c:pt>
                <c:pt idx="2">
                  <c:v>233946</c:v>
                </c:pt>
                <c:pt idx="3">
                  <c:v>76030</c:v>
                </c:pt>
                <c:pt idx="4">
                  <c:v>49445</c:v>
                </c:pt>
              </c:numCache>
            </c:numRef>
          </c:val>
          <c:smooth val="0"/>
          <c:extLst>
            <c:ext xmlns:c16="http://schemas.microsoft.com/office/drawing/2014/chart" uri="{C3380CC4-5D6E-409C-BE32-E72D297353CC}">
              <c16:uniqueId val="{00000001-ADBD-4DB5-9193-9DF792BC353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5.12</c:v>
                </c:pt>
                <c:pt idx="1">
                  <c:v>0.65</c:v>
                </c:pt>
                <c:pt idx="2">
                  <c:v>4.84</c:v>
                </c:pt>
                <c:pt idx="3">
                  <c:v>6.19</c:v>
                </c:pt>
                <c:pt idx="4">
                  <c:v>3.26</c:v>
                </c:pt>
              </c:numCache>
            </c:numRef>
          </c:val>
          <c:extLst>
            <c:ext xmlns:c16="http://schemas.microsoft.com/office/drawing/2014/chart" uri="{C3380CC4-5D6E-409C-BE32-E72D297353CC}">
              <c16:uniqueId val="{00000000-C334-4097-9D57-D6034D2B54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51.55</c:v>
                </c:pt>
                <c:pt idx="1">
                  <c:v>35.119999999999997</c:v>
                </c:pt>
                <c:pt idx="2">
                  <c:v>31.78</c:v>
                </c:pt>
                <c:pt idx="3">
                  <c:v>30.33</c:v>
                </c:pt>
                <c:pt idx="4">
                  <c:v>33.49</c:v>
                </c:pt>
              </c:numCache>
            </c:numRef>
          </c:val>
          <c:extLst>
            <c:ext xmlns:c16="http://schemas.microsoft.com/office/drawing/2014/chart" uri="{C3380CC4-5D6E-409C-BE32-E72D297353CC}">
              <c16:uniqueId val="{00000001-C334-4097-9D57-D6034D2B549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2.2999999999999998</c:v>
                </c:pt>
                <c:pt idx="1">
                  <c:v>-16.260000000000002</c:v>
                </c:pt>
                <c:pt idx="2">
                  <c:v>-2.85</c:v>
                </c:pt>
                <c:pt idx="3">
                  <c:v>2.29</c:v>
                </c:pt>
                <c:pt idx="4">
                  <c:v>3.36</c:v>
                </c:pt>
              </c:numCache>
            </c:numRef>
          </c:val>
          <c:smooth val="0"/>
          <c:extLst>
            <c:ext xmlns:c16="http://schemas.microsoft.com/office/drawing/2014/chart" uri="{C3380CC4-5D6E-409C-BE32-E72D297353CC}">
              <c16:uniqueId val="{00000002-C334-4097-9D57-D6034D2B549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0.23</c:v>
                </c:pt>
                <c:pt idx="2">
                  <c:v>#N/A</c:v>
                </c:pt>
                <c:pt idx="3">
                  <c:v>0.09</c:v>
                </c:pt>
                <c:pt idx="4">
                  <c:v>#N/A</c:v>
                </c:pt>
                <c:pt idx="5">
                  <c:v>0.11</c:v>
                </c:pt>
                <c:pt idx="6">
                  <c:v>#N/A</c:v>
                </c:pt>
                <c:pt idx="7">
                  <c:v>0.12</c:v>
                </c:pt>
                <c:pt idx="8">
                  <c:v>0</c:v>
                </c:pt>
                <c:pt idx="9">
                  <c:v>0</c:v>
                </c:pt>
              </c:numCache>
            </c:numRef>
          </c:val>
          <c:extLst>
            <c:ext xmlns:c16="http://schemas.microsoft.com/office/drawing/2014/chart" uri="{C3380CC4-5D6E-409C-BE32-E72D297353CC}">
              <c16:uniqueId val="{00000000-0BC6-446E-9F77-8B304C57BB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BC6-446E-9F77-8B304C57BB4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BC6-446E-9F77-8B304C57BB4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BC6-446E-9F77-8B304C57BB4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BC6-446E-9F77-8B304C57BB4C}"/>
            </c:ext>
          </c:extLst>
        </c:ser>
        <c:ser>
          <c:idx val="5"/>
          <c:order val="5"/>
          <c:tx>
            <c:strRef>
              <c:f>データシート!$A$32</c:f>
              <c:strCache>
                <c:ptCount val="1"/>
                <c:pt idx="0">
                  <c:v>睦沢町後期高齢者医療特別会計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0.03</c:v>
                </c:pt>
                <c:pt idx="8">
                  <c:v>#N/A</c:v>
                </c:pt>
                <c:pt idx="9">
                  <c:v>0.02</c:v>
                </c:pt>
              </c:numCache>
            </c:numRef>
          </c:val>
          <c:extLst>
            <c:ext xmlns:c16="http://schemas.microsoft.com/office/drawing/2014/chart" uri="{C3380CC4-5D6E-409C-BE32-E72D297353CC}">
              <c16:uniqueId val="{00000005-0BC6-446E-9F77-8B304C57BB4C}"/>
            </c:ext>
          </c:extLst>
        </c:ser>
        <c:ser>
          <c:idx val="6"/>
          <c:order val="6"/>
          <c:tx>
            <c:strRef>
              <c:f>データシート!$A$33</c:f>
              <c:strCache>
                <c:ptCount val="1"/>
                <c:pt idx="0">
                  <c:v>睦沢町農業集落排水事業特別会計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0.03</c:v>
                </c:pt>
                <c:pt idx="2">
                  <c:v>#N/A</c:v>
                </c:pt>
                <c:pt idx="3">
                  <c:v>0.04</c:v>
                </c:pt>
                <c:pt idx="4">
                  <c:v>#N/A</c:v>
                </c:pt>
                <c:pt idx="5">
                  <c:v>0.03</c:v>
                </c:pt>
                <c:pt idx="6">
                  <c:v>#N/A</c:v>
                </c:pt>
                <c:pt idx="7">
                  <c:v>0.04</c:v>
                </c:pt>
                <c:pt idx="8">
                  <c:v>#N/A</c:v>
                </c:pt>
                <c:pt idx="9">
                  <c:v>0.04</c:v>
                </c:pt>
              </c:numCache>
            </c:numRef>
          </c:val>
          <c:extLst>
            <c:ext xmlns:c16="http://schemas.microsoft.com/office/drawing/2014/chart" uri="{C3380CC4-5D6E-409C-BE32-E72D297353CC}">
              <c16:uniqueId val="{00000006-0BC6-446E-9F77-8B304C57BB4C}"/>
            </c:ext>
          </c:extLst>
        </c:ser>
        <c:ser>
          <c:idx val="7"/>
          <c:order val="7"/>
          <c:tx>
            <c:strRef>
              <c:f>データシート!$A$34</c:f>
              <c:strCache>
                <c:ptCount val="1"/>
                <c:pt idx="0">
                  <c:v>睦沢町国民健康保険特別会計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2.2799999999999998</c:v>
                </c:pt>
                <c:pt idx="2">
                  <c:v>#N/A</c:v>
                </c:pt>
                <c:pt idx="3">
                  <c:v>0.82</c:v>
                </c:pt>
                <c:pt idx="4">
                  <c:v>#N/A</c:v>
                </c:pt>
                <c:pt idx="5">
                  <c:v>0.89</c:v>
                </c:pt>
                <c:pt idx="6">
                  <c:v>#N/A</c:v>
                </c:pt>
                <c:pt idx="7">
                  <c:v>0.56000000000000005</c:v>
                </c:pt>
                <c:pt idx="8">
                  <c:v>#N/A</c:v>
                </c:pt>
                <c:pt idx="9">
                  <c:v>0.25</c:v>
                </c:pt>
              </c:numCache>
            </c:numRef>
          </c:val>
          <c:extLst>
            <c:ext xmlns:c16="http://schemas.microsoft.com/office/drawing/2014/chart" uri="{C3380CC4-5D6E-409C-BE32-E72D297353CC}">
              <c16:uniqueId val="{00000007-0BC6-446E-9F77-8B304C57BB4C}"/>
            </c:ext>
          </c:extLst>
        </c:ser>
        <c:ser>
          <c:idx val="8"/>
          <c:order val="8"/>
          <c:tx>
            <c:strRef>
              <c:f>データシート!$A$35</c:f>
              <c:strCache>
                <c:ptCount val="1"/>
                <c:pt idx="0">
                  <c:v>睦沢町介護保険特別会計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1.56</c:v>
                </c:pt>
                <c:pt idx="2">
                  <c:v>#N/A</c:v>
                </c:pt>
                <c:pt idx="3">
                  <c:v>1.04</c:v>
                </c:pt>
                <c:pt idx="4">
                  <c:v>#N/A</c:v>
                </c:pt>
                <c:pt idx="5">
                  <c:v>0.59</c:v>
                </c:pt>
                <c:pt idx="6">
                  <c:v>#N/A</c:v>
                </c:pt>
                <c:pt idx="7">
                  <c:v>0.87</c:v>
                </c:pt>
                <c:pt idx="8">
                  <c:v>#N/A</c:v>
                </c:pt>
                <c:pt idx="9">
                  <c:v>1.67</c:v>
                </c:pt>
              </c:numCache>
            </c:numRef>
          </c:val>
          <c:extLst>
            <c:ext xmlns:c16="http://schemas.microsoft.com/office/drawing/2014/chart" uri="{C3380CC4-5D6E-409C-BE32-E72D297353CC}">
              <c16:uniqueId val="{00000008-0BC6-446E-9F77-8B304C57BB4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4.8899999999999997</c:v>
                </c:pt>
                <c:pt idx="2">
                  <c:v>#N/A</c:v>
                </c:pt>
                <c:pt idx="3">
                  <c:v>0.55000000000000004</c:v>
                </c:pt>
                <c:pt idx="4">
                  <c:v>#N/A</c:v>
                </c:pt>
                <c:pt idx="5">
                  <c:v>4.7300000000000004</c:v>
                </c:pt>
                <c:pt idx="6">
                  <c:v>#N/A</c:v>
                </c:pt>
                <c:pt idx="7">
                  <c:v>6.06</c:v>
                </c:pt>
                <c:pt idx="8">
                  <c:v>#N/A</c:v>
                </c:pt>
                <c:pt idx="9">
                  <c:v>3.25</c:v>
                </c:pt>
              </c:numCache>
            </c:numRef>
          </c:val>
          <c:extLst>
            <c:ext xmlns:c16="http://schemas.microsoft.com/office/drawing/2014/chart" uri="{C3380CC4-5D6E-409C-BE32-E72D297353CC}">
              <c16:uniqueId val="{00000009-0BC6-446E-9F77-8B304C57BB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242</c:v>
                </c:pt>
                <c:pt idx="5">
                  <c:v>243</c:v>
                </c:pt>
                <c:pt idx="8">
                  <c:v>235</c:v>
                </c:pt>
                <c:pt idx="11">
                  <c:v>234</c:v>
                </c:pt>
                <c:pt idx="14">
                  <c:v>231</c:v>
                </c:pt>
              </c:numCache>
            </c:numRef>
          </c:val>
          <c:extLst>
            <c:ext xmlns:c16="http://schemas.microsoft.com/office/drawing/2014/chart" uri="{C3380CC4-5D6E-409C-BE32-E72D297353CC}">
              <c16:uniqueId val="{00000000-D659-4240-94D5-B06D17982C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659-4240-94D5-B06D17982C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19</c:v>
                </c:pt>
                <c:pt idx="9">
                  <c:v>38</c:v>
                </c:pt>
                <c:pt idx="12">
                  <c:v>40</c:v>
                </c:pt>
              </c:numCache>
            </c:numRef>
          </c:val>
          <c:extLst>
            <c:ext xmlns:c16="http://schemas.microsoft.com/office/drawing/2014/chart" uri="{C3380CC4-5D6E-409C-BE32-E72D297353CC}">
              <c16:uniqueId val="{00000002-D659-4240-94D5-B06D17982C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29</c:v>
                </c:pt>
                <c:pt idx="3">
                  <c:v>33</c:v>
                </c:pt>
                <c:pt idx="6">
                  <c:v>33</c:v>
                </c:pt>
                <c:pt idx="9">
                  <c:v>26</c:v>
                </c:pt>
                <c:pt idx="12">
                  <c:v>27</c:v>
                </c:pt>
              </c:numCache>
            </c:numRef>
          </c:val>
          <c:extLst>
            <c:ext xmlns:c16="http://schemas.microsoft.com/office/drawing/2014/chart" uri="{C3380CC4-5D6E-409C-BE32-E72D297353CC}">
              <c16:uniqueId val="{00000003-D659-4240-94D5-B06D17982C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c:v>
                </c:pt>
                <c:pt idx="3">
                  <c:v>16</c:v>
                </c:pt>
                <c:pt idx="6">
                  <c:v>16</c:v>
                </c:pt>
                <c:pt idx="9">
                  <c:v>15</c:v>
                </c:pt>
                <c:pt idx="12">
                  <c:v>16</c:v>
                </c:pt>
              </c:numCache>
            </c:numRef>
          </c:val>
          <c:extLst>
            <c:ext xmlns:c16="http://schemas.microsoft.com/office/drawing/2014/chart" uri="{C3380CC4-5D6E-409C-BE32-E72D297353CC}">
              <c16:uniqueId val="{00000004-D659-4240-94D5-B06D17982C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59-4240-94D5-B06D17982C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659-4240-94D5-B06D17982C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296</c:v>
                </c:pt>
                <c:pt idx="3">
                  <c:v>288</c:v>
                </c:pt>
                <c:pt idx="6">
                  <c:v>293</c:v>
                </c:pt>
                <c:pt idx="9">
                  <c:v>298</c:v>
                </c:pt>
                <c:pt idx="12">
                  <c:v>303</c:v>
                </c:pt>
              </c:numCache>
            </c:numRef>
          </c:val>
          <c:extLst>
            <c:ext xmlns:c16="http://schemas.microsoft.com/office/drawing/2014/chart" uri="{C3380CC4-5D6E-409C-BE32-E72D297353CC}">
              <c16:uniqueId val="{00000007-D659-4240-94D5-B06D17982C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99</c:v>
                </c:pt>
                <c:pt idx="2">
                  <c:v>#N/A</c:v>
                </c:pt>
                <c:pt idx="3">
                  <c:v>#N/A</c:v>
                </c:pt>
                <c:pt idx="4">
                  <c:v>94</c:v>
                </c:pt>
                <c:pt idx="5">
                  <c:v>#N/A</c:v>
                </c:pt>
                <c:pt idx="6">
                  <c:v>#N/A</c:v>
                </c:pt>
                <c:pt idx="7">
                  <c:v>126</c:v>
                </c:pt>
                <c:pt idx="8">
                  <c:v>#N/A</c:v>
                </c:pt>
                <c:pt idx="9">
                  <c:v>#N/A</c:v>
                </c:pt>
                <c:pt idx="10">
                  <c:v>143</c:v>
                </c:pt>
                <c:pt idx="11">
                  <c:v>#N/A</c:v>
                </c:pt>
                <c:pt idx="12">
                  <c:v>#N/A</c:v>
                </c:pt>
                <c:pt idx="13">
                  <c:v>155</c:v>
                </c:pt>
                <c:pt idx="14">
                  <c:v>#N/A</c:v>
                </c:pt>
              </c:numCache>
            </c:numRef>
          </c:val>
          <c:smooth val="0"/>
          <c:extLst>
            <c:ext xmlns:c16="http://schemas.microsoft.com/office/drawing/2014/chart" uri="{C3380CC4-5D6E-409C-BE32-E72D297353CC}">
              <c16:uniqueId val="{00000008-D659-4240-94D5-B06D17982C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2615</c:v>
                </c:pt>
                <c:pt idx="5">
                  <c:v>2615</c:v>
                </c:pt>
                <c:pt idx="8">
                  <c:v>2491</c:v>
                </c:pt>
                <c:pt idx="11">
                  <c:v>2420</c:v>
                </c:pt>
                <c:pt idx="14">
                  <c:v>2299</c:v>
                </c:pt>
              </c:numCache>
            </c:numRef>
          </c:val>
          <c:extLst>
            <c:ext xmlns:c16="http://schemas.microsoft.com/office/drawing/2014/chart" uri="{C3380CC4-5D6E-409C-BE32-E72D297353CC}">
              <c16:uniqueId val="{00000000-136C-44C7-A556-754651359EF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36C-44C7-A556-754651359EF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2057</c:v>
                </c:pt>
                <c:pt idx="5">
                  <c:v>2109</c:v>
                </c:pt>
                <c:pt idx="8">
                  <c:v>1805</c:v>
                </c:pt>
                <c:pt idx="11">
                  <c:v>1833</c:v>
                </c:pt>
                <c:pt idx="14">
                  <c:v>2189</c:v>
                </c:pt>
              </c:numCache>
            </c:numRef>
          </c:val>
          <c:extLst>
            <c:ext xmlns:c16="http://schemas.microsoft.com/office/drawing/2014/chart" uri="{C3380CC4-5D6E-409C-BE32-E72D297353CC}">
              <c16:uniqueId val="{00000002-136C-44C7-A556-754651359EF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36C-44C7-A556-754651359EF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36C-44C7-A556-754651359EF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6C-44C7-A556-754651359EF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967</c:v>
                </c:pt>
                <c:pt idx="3">
                  <c:v>928</c:v>
                </c:pt>
                <c:pt idx="6">
                  <c:v>860</c:v>
                </c:pt>
                <c:pt idx="9">
                  <c:v>871</c:v>
                </c:pt>
                <c:pt idx="12">
                  <c:v>841</c:v>
                </c:pt>
              </c:numCache>
            </c:numRef>
          </c:val>
          <c:extLst>
            <c:ext xmlns:c16="http://schemas.microsoft.com/office/drawing/2014/chart" uri="{C3380CC4-5D6E-409C-BE32-E72D297353CC}">
              <c16:uniqueId val="{00000006-136C-44C7-A556-754651359EF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231</c:v>
                </c:pt>
                <c:pt idx="3">
                  <c:v>236</c:v>
                </c:pt>
                <c:pt idx="6">
                  <c:v>232</c:v>
                </c:pt>
                <c:pt idx="9">
                  <c:v>236</c:v>
                </c:pt>
                <c:pt idx="12">
                  <c:v>229</c:v>
                </c:pt>
              </c:numCache>
            </c:numRef>
          </c:val>
          <c:extLst>
            <c:ext xmlns:c16="http://schemas.microsoft.com/office/drawing/2014/chart" uri="{C3380CC4-5D6E-409C-BE32-E72D297353CC}">
              <c16:uniqueId val="{00000007-136C-44C7-A556-754651359EF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233</c:v>
                </c:pt>
                <c:pt idx="3">
                  <c:v>223</c:v>
                </c:pt>
                <c:pt idx="6">
                  <c:v>215</c:v>
                </c:pt>
                <c:pt idx="9">
                  <c:v>199</c:v>
                </c:pt>
                <c:pt idx="12">
                  <c:v>190</c:v>
                </c:pt>
              </c:numCache>
            </c:numRef>
          </c:val>
          <c:extLst>
            <c:ext xmlns:c16="http://schemas.microsoft.com/office/drawing/2014/chart" uri="{C3380CC4-5D6E-409C-BE32-E72D297353CC}">
              <c16:uniqueId val="{00000008-136C-44C7-A556-754651359EF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131</c:v>
                </c:pt>
                <c:pt idx="3">
                  <c:v>116</c:v>
                </c:pt>
                <c:pt idx="6">
                  <c:v>824</c:v>
                </c:pt>
                <c:pt idx="9">
                  <c:v>774</c:v>
                </c:pt>
                <c:pt idx="12">
                  <c:v>721</c:v>
                </c:pt>
              </c:numCache>
            </c:numRef>
          </c:val>
          <c:extLst>
            <c:ext xmlns:c16="http://schemas.microsoft.com/office/drawing/2014/chart" uri="{C3380CC4-5D6E-409C-BE32-E72D297353CC}">
              <c16:uniqueId val="{00000009-136C-44C7-A556-754651359EF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2876</c:v>
                </c:pt>
                <c:pt idx="3">
                  <c:v>2857</c:v>
                </c:pt>
                <c:pt idx="6">
                  <c:v>3199</c:v>
                </c:pt>
                <c:pt idx="9">
                  <c:v>3132</c:v>
                </c:pt>
                <c:pt idx="12">
                  <c:v>3022</c:v>
                </c:pt>
              </c:numCache>
            </c:numRef>
          </c:val>
          <c:extLst>
            <c:ext xmlns:c16="http://schemas.microsoft.com/office/drawing/2014/chart" uri="{C3380CC4-5D6E-409C-BE32-E72D297353CC}">
              <c16:uniqueId val="{0000000A-136C-44C7-A556-754651359EF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1035</c:v>
                </c:pt>
                <c:pt idx="8">
                  <c:v>#N/A</c:v>
                </c:pt>
                <c:pt idx="9">
                  <c:v>#N/A</c:v>
                </c:pt>
                <c:pt idx="10">
                  <c:v>958</c:v>
                </c:pt>
                <c:pt idx="11">
                  <c:v>#N/A</c:v>
                </c:pt>
                <c:pt idx="12">
                  <c:v>#N/A</c:v>
                </c:pt>
                <c:pt idx="13">
                  <c:v>516</c:v>
                </c:pt>
                <c:pt idx="14">
                  <c:v>#N/A</c:v>
                </c:pt>
              </c:numCache>
            </c:numRef>
          </c:val>
          <c:smooth val="0"/>
          <c:extLst>
            <c:ext xmlns:c16="http://schemas.microsoft.com/office/drawing/2014/chart" uri="{C3380CC4-5D6E-409C-BE32-E72D297353CC}">
              <c16:uniqueId val="{0000000B-136C-44C7-A556-754651359EF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724</c:v>
                </c:pt>
                <c:pt idx="1">
                  <c:v>739</c:v>
                </c:pt>
                <c:pt idx="2">
                  <c:v>892</c:v>
                </c:pt>
              </c:numCache>
            </c:numRef>
          </c:val>
          <c:extLst>
            <c:ext xmlns:c16="http://schemas.microsoft.com/office/drawing/2014/chart" uri="{C3380CC4-5D6E-409C-BE32-E72D297353CC}">
              <c16:uniqueId val="{00000000-DB75-429F-B742-CB447F544C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38</c:v>
                </c:pt>
                <c:pt idx="1">
                  <c:v>29</c:v>
                </c:pt>
                <c:pt idx="2">
                  <c:v>63</c:v>
                </c:pt>
              </c:numCache>
            </c:numRef>
          </c:val>
          <c:extLst>
            <c:ext xmlns:c16="http://schemas.microsoft.com/office/drawing/2014/chart" uri="{C3380CC4-5D6E-409C-BE32-E72D297353CC}">
              <c16:uniqueId val="{00000001-DB75-429F-B742-CB447F544C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813</c:v>
                </c:pt>
                <c:pt idx="1">
                  <c:v>837</c:v>
                </c:pt>
                <c:pt idx="2">
                  <c:v>1050</c:v>
                </c:pt>
              </c:numCache>
            </c:numRef>
          </c:val>
          <c:extLst>
            <c:ext xmlns:c16="http://schemas.microsoft.com/office/drawing/2014/chart" uri="{C3380CC4-5D6E-409C-BE32-E72D297353CC}">
              <c16:uniqueId val="{00000002-DB75-429F-B742-CB447F544CE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{00370C7E-FCC2-46ED-942F-1E835D65FC3F}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F38-411F-A354-82104C4B84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{09DD1096-525C-4E3D-8D3C-4B2041F91518}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38-411F-A354-82104C4B84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{96BD2EFA-7484-4A22-80DA-35E2F6445658}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38-411F-A354-82104C4B84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{6E55642D-FFEC-42B0-8DC2-324033E36A65}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38-411F-A354-82104C4B84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{0276DE5F-CF1B-4A10-AA25-E4605E19466C}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38-411F-A354-82104C4B846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{DEAF610F-12F5-4586-83E5-6A2A0252ED4D}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F38-411F-A354-82104C4B846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{064575C1-D826-45B1-BFEA-72D294106C90}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F38-411F-A354-82104C4B846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{6A3B785C-A243-4B23-8D06-C1CFA7542A5C}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F38-411F-A354-82104C4B846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{E1E1ED24-6389-45CF-A8FE-5B239749DA65}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F38-411F-A354-82104C4B84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53.9</c:v>
                </c:pt>
                <c:pt idx="8">
                  <c:v>55.8</c:v>
                </c:pt>
                <c:pt idx="16">
                  <c:v>53.2</c:v>
                </c:pt>
                <c:pt idx="24">
                  <c:v>55</c:v>
                </c:pt>
                <c:pt idx="32">
                  <c:v>57.3</c:v>
                </c:pt>
              </c:numCache>
            </c:numRef>
          </c:xVal>
          <c:yVal>
            <c:numRef>
              <c:f>公会計指標分析・財政指標組合せ分析表!$BP$51:$DC$51</c:f>
              <c:numCache>
                <c:formatCode>#,##0.0;"▲ "#,##0.0</c:formatCode>
                <c:ptCount val="40"/>
                <c:pt idx="16">
                  <c:v>50.6</c:v>
                </c:pt>
                <c:pt idx="24">
                  <c:v>43.4</c:v>
                </c:pt>
                <c:pt idx="32">
                  <c:v>21.2</c:v>
                </c:pt>
              </c:numCache>
            </c:numRef>
          </c:yVal>
          <c:smooth val="0"/>
          <c:extLst>
            <c:ext xmlns:c16="http://schemas.microsoft.com/office/drawing/2014/chart" uri="{C3380CC4-5D6E-409C-BE32-E72D297353CC}">
              <c16:uniqueId val="{00000009-4F38-411F-A354-82104C4B846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{4C740E8D-0E3E-4489-90E3-34604590BB55}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F38-411F-A354-82104C4B846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{4E7DCE3D-5118-4741-AC3B-205F54E2CC23}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38-411F-A354-82104C4B84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{CE134BB7-93A8-46A8-830C-21C8462F9ACF}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38-411F-A354-82104C4B84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{766383BC-3556-433C-A908-9FD3CDE6EEC5}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38-411F-A354-82104C4B84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{31C0763E-2CEA-464F-8C03-04483E613365}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38-411F-A354-82104C4B8461}"/>
                </c:ext>
              </c:extLst>
            </c:dLbl>
            <c:dLbl>
              <c:idx val="8"/>
              <c:layout>
                <c:manualLayout>
                  <c:x val="-4.4988835863162366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{D68A5DAD-4D61-44C3-A1EE-60D4F8C4BE34}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F38-411F-A354-82104C4B8461}"/>
                </c:ext>
              </c:extLst>
            </c:dLbl>
            <c:dLbl>
              <c:idx val="16"/>
              <c:layout>
                <c:manualLayout>
                  <c:x val="-2.1972978333099868E-2"/>
                  <c:y val="-3.5616508429094682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{7F51594D-AE25-4802-A20F-DDD23C4D9C28}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F38-411F-A354-82104C4B8461}"/>
                </c:ext>
              </c:extLst>
            </c:dLbl>
            <c:dLbl>
              <c:idx val="24"/>
              <c:layout>
                <c:manualLayout>
                  <c:x val="-2.9214814767355813E-2"/>
                  <c:y val="-7.624141629109886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{5A206A88-E342-4189-9A37-56AD1A5ADF7C}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F38-411F-A354-82104C4B8461}"/>
                </c:ext>
              </c:extLst>
            </c:dLbl>
            <c:dLbl>
              <c:idx val="32"/>
              <c:layout>
                <c:manualLayout>
                  <c:x val="-3.2015750650234161E-2"/>
                  <c:y val="-8.2359201597401982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{B591E8D8-C966-4F5B-9D23-830B416EECBA}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F38-411F-A354-82104C4B84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4F38-411F-A354-82104C4B8461}"/>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{9E649E06-BA2E-4E60-B2D0-4EDAA0E7F002}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129-4C61-839A-B9E770CCF6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{A78D4F5B-AB59-4217-8F8C-51481A65E13B}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29-4C61-839A-B9E770CCF6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{87904207-A7E0-4E9C-8F87-C35CCFE4F36A}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29-4C61-839A-B9E770CCF6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{897B3A21-86B5-4342-83EB-D764D6585CDE}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29-4C61-839A-B9E770CCF6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{BD36B3FC-D371-461B-9530-E1EE79B2B107}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29-4C61-839A-B9E770CCF6F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{BF3F05CE-A504-45AD-A627-D2D02012FC41}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129-4C61-839A-B9E770CCF6F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{5C4804EF-434D-446A-9A71-B48EB776882C}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129-4C61-839A-B9E770CCF6F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{D9B8931B-D47D-46EC-B179-0D77C239E755}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129-4C61-839A-B9E770CCF6F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{42EA7E43-CF60-4B3C-B6B9-567E3025DFEB}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129-4C61-839A-B9E770CCF6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4.5999999999999996</c:v>
                </c:pt>
                <c:pt idx="16">
                  <c:v>5</c:v>
                </c:pt>
                <c:pt idx="24">
                  <c:v>5.5</c:v>
                </c:pt>
                <c:pt idx="32">
                  <c:v>6.2</c:v>
                </c:pt>
              </c:numCache>
            </c:numRef>
          </c:xVal>
          <c:yVal>
            <c:numRef>
              <c:f>公会計指標分析・財政指標組合せ分析表!$BP$73:$DC$73</c:f>
              <c:numCache>
                <c:formatCode>#,##0.0;"▲ "#,##0.0</c:formatCode>
                <c:ptCount val="40"/>
                <c:pt idx="16">
                  <c:v>50.6</c:v>
                </c:pt>
                <c:pt idx="24">
                  <c:v>43.4</c:v>
                </c:pt>
                <c:pt idx="32">
                  <c:v>21.2</c:v>
                </c:pt>
              </c:numCache>
            </c:numRef>
          </c:yVal>
          <c:smooth val="0"/>
          <c:extLst>
            <c:ext xmlns:c16="http://schemas.microsoft.com/office/drawing/2014/chart" uri="{C3380CC4-5D6E-409C-BE32-E72D297353CC}">
              <c16:uniqueId val="{00000009-5129-4C61-839A-B9E770CCF6F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{F751789D-017A-4507-855C-70CBDD647B4D}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129-4C61-839A-B9E770CCF6F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{93CF2E5A-A347-4C7B-8EF3-88162268E35C}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29-4C61-839A-B9E770CCF6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{1490B413-9128-4AF0-A919-D3F249ABCFDB}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29-4C61-839A-B9E770CCF6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{2AD6E28D-AF6B-456A-9FD1-3F8A052CF8B6}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29-4C61-839A-B9E770CCF6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{FB3E6DF0-366D-4BBF-B186-D72071963D6B}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29-4C61-839A-B9E770CCF6F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{3E5C3038-6870-424F-83E7-42DCC7DF64A0}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129-4C61-839A-B9E770CCF6F2}"/>
                </c:ext>
              </c:extLst>
            </c:dLbl>
            <c:dLbl>
              <c:idx val="16"/>
              <c:layout>
                <c:manualLayout>
                  <c:x val="0"/>
                  <c:y val="-1.697282772121785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{E9692161-B81E-4226-8DE9-078F6B73D502}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129-4C61-839A-B9E770CCF6F2}"/>
                </c:ext>
              </c:extLst>
            </c:dLbl>
            <c:dLbl>
              <c:idx val="24"/>
              <c:layout>
                <c:manualLayout>
                  <c:x val="0"/>
                  <c:y val="1.697282772121781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{5BCA4A70-C47D-4528-8BE7-ECA911AE0F19}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129-4C61-839A-B9E770CCF6F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{90D381C6-64E2-4FDD-91B0-69EA0944677E}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129-4C61-839A-B9E770CCF6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5129-4C61-839A-B9E770CCF6F2}"/>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D1394B5-00CA-481D-965C-41859BD2F749}"/>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01D2115-F9D1-4835-9852-E5AF6BEC66F7}"/>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元利償還金の主な増加理由は、平成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年度に借り入れた臨時財政対策債の元金償還が開始となったことなどにより、対前年度比約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百万円の増となっている。今後は、学校建設等で起債の借入れが増えることが想定されるため、適正な起債管理を行い、公債費の抑制に努める。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満期一括償還地方債の償還財源としての積立はしていない。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将来負担額減少の主な要因は、地方債現在高の減少や債務負担行為に基づく支出予定額が減少したためである。今後も大幅な減少は見込めないため、より一層の歳出抑制や計画的な起債管理に努める。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千葉県睦沢町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予算編成時に枠配分方式を導入し歳出の抑制を図った結果、財政調整積立基金からの取崩しをせずに済んだことや教育施設整備基金に約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億円の積立ができたことが基金残高の増加に繋がった。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情勢が不安定な中、町税等の減収や大規模災害など不測の事態への対応に加え、学校の老朽化による建て替え工事など、今後の財政需要の増大にも的確に対応していけるように計画的な積立を実施し、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学校教育施設及び社会教育施設の建設、改修事業に要する経費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○総合運動公園整備基金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新たに設置する総合運動公園の土地の取得に伴う損失補償費用、公園の整備費及び公園整備に充てるために起こした町債の元利償還金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○若者定住促進基金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若者定住型賃貸住宅に係る修繕費用、若者向け賃貸住宅で公営住宅法の規定を適用しないもの、若者向け分譲地、若者向け分譲住宅に係　る土地の取得に伴う損失補償・土地の造成・住宅の建設に要する費用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○むつざわスマートウェルネスタウン拠点形成事業に係る債務負担行為管理基金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むつざわスマートウェルネスタウン拠点形成事業の債務負担行為に基づく債務の償還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○公園緑地等管理基金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むつざわ中央団地等の公園緑地及び施設の適正な維持管理に要する費用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教育施設整備基金：学校の老朽化に対応するための積立を行ったことにより、約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教育施設の老朽化により近い将来学校建設が予定されている。教育施設整備基金への計画的な積立を実施していく。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むつざわスマートウェルネスタウン拠点形成事業に係る債務負担行為管理基金残高が令和５年度末でなくなるため、財源の確保に努める。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新型コロナウイルス感染症の影響などにより執行残が例年より多く出たことで、基金への積立が多くできたことが主な増要因である。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枠配分方式による予算編成により歳出の抑制を図ったことや新型コロナウイルス感染症対応地方創生臨時交付金を一部既存事業に充当したことなどにより基金を取崩しせずに済んだことも残高増加に繋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大規模災害の発生など不測の事態に備えるため、これまで以上に歳入の確保、歳出の抑制に努め、少なくとも毎年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億円程の残高を引き続き確保していく。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その要因は、普通交付税の臨時財政対策債償還基金費分を積み立てたためである。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起債償還に係る財源対策債へ充当しており、過去に大規模事業の実施のために借入をした財源対策債を伴う起債の元金償還が開始となることから今後も取崩しが増えていくことが予想されるため、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85C3AC0-5778-4396-925E-D1897605C4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E8A25E7-4D66-473D-B8C2-CDCBD82362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28149B5D-D4FA-477C-97E3-3368A705391F}"/>
            </a:ext>
          </a:extLst>
        </xdr:cNvPr>
        <xdr:cNvSpPr/>
      </xdr:nvSpPr>
      <xdr:spPr>
        <a:xfrm>
          <a:off x="117538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07B6E52-7C62-4C62-AC95-A0970FED7F23}"/>
            </a:ext>
          </a:extLst>
        </xdr:cNvPr>
        <xdr:cNvSpPr/>
      </xdr:nvSpPr>
      <xdr:spPr>
        <a:xfrm>
          <a:off x="131254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A7FD8D5D-AFB0-4587-A5CF-9424522C3613}"/>
            </a:ext>
          </a:extLst>
        </xdr:cNvPr>
        <xdr:cNvSpPr/>
      </xdr:nvSpPr>
      <xdr:spPr>
        <a:xfrm>
          <a:off x="117538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3CD0D24C-E0F5-4D9D-878F-EB59F27856EB}"/>
            </a:ext>
          </a:extLst>
        </xdr:cNvPr>
        <xdr:cNvSpPr/>
      </xdr:nvSpPr>
      <xdr:spPr>
        <a:xfrm>
          <a:off x="131254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9524490E-A0A0-40E5-80D3-8285142DB5EE}"/>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C22B268D-2C9B-4118-BD9D-9950BC28F923}"/>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720CB5C3-054C-4D2A-B40A-3EF4A6BFB827}"/>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9627EA69-3C76-4A4D-8705-F61470933E6C}"/>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508A98C2-EFF5-4669-8511-C13E2657D160}"/>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EDA600B1-43B3-4EF1-A52E-00EC0E4B395D}"/>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E18245-7E0C-4BB0-A87C-B3E279D2B906}"/>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CB9F0E80-C70D-4F47-A1C5-B41B2EF23299}"/>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DA7B0050-FA6E-4890-B845-87EA971AF0A7}"/>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B0316277-710D-42EE-9811-6B48C8795169}"/>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6,870
6,813
35.59
4,277,103
4,107,026
86,774
2,664,749
3,021,791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D587928F-1B22-4ED2-863B-19343EDE0774}"/>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49FF36C0-DFF2-4CC7-A51B-24F944F59A5D}"/>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D6246B51-B6CD-4432-B242-1A8D2FFFD411}"/>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2EB5BBFF-F900-440E-8111-829614E2EEA1}"/>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D4A1A470-11D5-4E4F-9481-6779AABFC1A8}"/>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6CD7B464-5FAD-4046-8F0B-10A7274F6E08}"/>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2D0D468E-5187-48B4-8526-0180B184946B}"/>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9964FEAA-F43B-4D2B-B201-6BE6728C4DA3}"/>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5C2B38D8-C1BB-463B-A590-4B7202E8E1BE}"/>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AB999707-A11B-4A3A-B5C6-22E0757CCB0D}"/>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FA9322F-B5F9-4A53-9576-B3B8CCA96BD6}"/>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127DDA69-063A-44B8-90D0-421CCEEC14B5}"/>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C33AFA68-4DDE-42B6-B8A4-E252D43C4730}"/>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4C81FA98-345C-44B3-8536-9F4AF31C9BF4}"/>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989F560A-5B32-4B21-BE25-ADA02C22BE8F}"/>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D97F5E17-3C77-4B2C-A46F-5B3BFF61B0F5}"/>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F84825F2-BA4B-4623-BA38-7E99BE91DD2E}"/>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CF4163F8-7B3D-4D5F-BC8F-F7964C4DABB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595BEB82-1815-4996-B7FC-C8AD98B35B66}"/>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E60D7F7E-1AB2-4B7C-BB25-633D24229B9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8A69F2E5-18CF-47F2-80F8-A9039D0128E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5DB9297F-96E7-4742-9C1C-94C93047E7BF}"/>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404428A6-A237-4D96-82DD-FE0613F097C0}"/>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886B2073-0CA4-45C8-B425-AB999BEE42BA}"/>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3AEAAD26-C9F4-4E8C-BB79-7775E7C3DBF7}"/>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5B345E80-6517-4D62-94FA-4137468767E0}"/>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95C5B173-304F-4362-A297-C467A21E4BD9}"/>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98C1DC19-7E6C-4B92-B925-4D6082CE00AA}"/>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8DE71300-0C6A-449E-8BC9-CA42A32E6094}"/>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F7B6EC2A-AF69-4660-8CB2-FD06E15BD855}"/>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CCE63DE8-0FE2-44C2-9120-432A51B9FDFD}"/>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614A3DF8-D50B-42DD-9200-9B15999A0DD6}"/>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5AFF5646-8BB8-4FAD-B51A-123BAFE98485}"/>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44A453A2-AD1E-49DD-BA60-7FFFF729769B}"/>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C28F7D94-DF9F-497C-82E3-A70493939272}"/>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新規の有形固定資産は、特になく、既存の有形固定資産が老朽化しているものが多いため原価償却費が上昇している。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39B5D9AB-A751-43B2-B009-B88973C21584}"/>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3D865EA2-8013-4796-9FAB-A6B8933CBEF4}"/>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A449D017-06DD-4FB1-8C32-0B85C7533312}"/>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C419B018-67B9-46CB-B027-FB9BA6209D4D}"/>
            </a:ext>
          </a:extLst>
        </xdr:cNvPr>
        <xdr:cNvCxnSpPr/>
      </xdr:nvCxnSpPr>
      <xdr:spPr>
        <a:xfrm>
          <a:off x="1142365" y="6782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5C5F6F68-BAD9-4031-982F-4E14D97EB039}"/>
            </a:ext>
          </a:extLst>
        </xdr:cNvPr>
        <xdr:cNvSpPr txBox="1"/>
      </xdr:nvSpPr>
      <xdr:spPr>
        <a:xfrm>
          <a:off x="784241" y="6688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250F333C-10EA-4D6D-AC7A-BBE56CCC3016}"/>
            </a:ext>
          </a:extLst>
        </xdr:cNvPr>
        <xdr:cNvCxnSpPr/>
      </xdr:nvCxnSpPr>
      <xdr:spPr>
        <a:xfrm>
          <a:off x="1142365" y="64741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05ED8148-253B-47E5-AA10-75C8F7F8493D}"/>
            </a:ext>
          </a:extLst>
        </xdr:cNvPr>
        <xdr:cNvSpPr txBox="1"/>
      </xdr:nvSpPr>
      <xdr:spPr>
        <a:xfrm>
          <a:off x="784241" y="63803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3234CCAF-CFBE-48D8-B1CF-47C0FC8C0006}"/>
            </a:ext>
          </a:extLst>
        </xdr:cNvPr>
        <xdr:cNvCxnSpPr/>
      </xdr:nvCxnSpPr>
      <xdr:spPr>
        <a:xfrm>
          <a:off x="1142365" y="6163854"/>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1A85755B-5DD5-4805-9F14-0CA6DB90754B}"/>
            </a:ext>
          </a:extLst>
        </xdr:cNvPr>
        <xdr:cNvSpPr txBox="1"/>
      </xdr:nvSpPr>
      <xdr:spPr>
        <a:xfrm>
          <a:off x="784241" y="607576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25665DCE-3BFF-4AD1-AB71-6A3200DF7D96}"/>
            </a:ext>
          </a:extLst>
        </xdr:cNvPr>
        <xdr:cNvCxnSpPr/>
      </xdr:nvCxnSpPr>
      <xdr:spPr>
        <a:xfrm>
          <a:off x="1142365" y="5855426"/>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5C35C321-F35E-4DDD-88F9-6AF09B79B4E0}"/>
            </a:ext>
          </a:extLst>
        </xdr:cNvPr>
        <xdr:cNvSpPr txBox="1"/>
      </xdr:nvSpPr>
      <xdr:spPr>
        <a:xfrm>
          <a:off x="784241" y="576543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5451AEE4-B3D7-4079-8162-8A6DDD1F465D}"/>
            </a:ext>
          </a:extLst>
        </xdr:cNvPr>
        <xdr:cNvCxnSpPr/>
      </xdr:nvCxnSpPr>
      <xdr:spPr>
        <a:xfrm>
          <a:off x="1142365" y="5554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3AE75A69-E227-4D96-B1AA-BA0824FE765D}"/>
            </a:ext>
          </a:extLst>
        </xdr:cNvPr>
        <xdr:cNvSpPr txBox="1"/>
      </xdr:nvSpPr>
      <xdr:spPr>
        <a:xfrm>
          <a:off x="784241" y="54570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9E99971A-2E44-4DAD-9C64-F1F098E3F148}"/>
            </a:ext>
          </a:extLst>
        </xdr:cNvPr>
        <xdr:cNvCxnSpPr/>
      </xdr:nvCxnSpPr>
      <xdr:spPr>
        <a:xfrm>
          <a:off x="1142365" y="5240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C5473C09-EDA2-447A-86F6-8367B19940BE}"/>
            </a:ext>
          </a:extLst>
        </xdr:cNvPr>
        <xdr:cNvSpPr txBox="1"/>
      </xdr:nvSpPr>
      <xdr:spPr>
        <a:xfrm>
          <a:off x="784241" y="51466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E5C817CD-C7F6-4080-BD40-B3FB238E1B6D}"/>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ADB2EDDF-0CB8-481C-94CF-5EEC0DCBD238}"/>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7FAE54C-819B-4DC4-A1C1-9F4ACAACDB90}"/>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71" name="直線コネクタ 70">
          <a:extLst>
            <a:ext uri="{FF2B5EF4-FFF2-40B4-BE49-F238E27FC236}">
              <a16:creationId xmlns:a16="http://schemas.microsoft.com/office/drawing/2014/main" id="{6FE08DF2-5219-4080-A7C8-16B81426D0FC}"/>
            </a:ext>
          </a:extLst>
        </xdr:cNvPr>
        <xdr:cNvCxnSpPr/>
      </xdr:nvCxnSpPr>
      <xdr:spPr>
        <a:xfrm flipV="1">
          <a:off x="4295775" y="5426256"/>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2" name="有形固定資産減価償却率最小値テキスト">
          <a:extLst>
            <a:ext uri="{FF2B5EF4-FFF2-40B4-BE49-F238E27FC236}">
              <a16:creationId xmlns:a16="http://schemas.microsoft.com/office/drawing/2014/main" id="{5F8E749B-52E0-40AB-B6EB-F54D2196FB68}"/>
            </a:ext>
          </a:extLst>
        </xdr:cNvPr>
        <xdr:cNvSpPr txBox="1"/>
      </xdr:nvSpPr>
      <xdr:spPr>
        <a:xfrm>
          <a:off x="4342765" y="6839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3" name="直線コネクタ 72">
          <a:extLst>
            <a:ext uri="{FF2B5EF4-FFF2-40B4-BE49-F238E27FC236}">
              <a16:creationId xmlns:a16="http://schemas.microsoft.com/office/drawing/2014/main" id="{6B4FC42F-C00A-46E0-A3AF-8B61E5C078FF}"/>
            </a:ext>
          </a:extLst>
        </xdr:cNvPr>
        <xdr:cNvCxnSpPr/>
      </xdr:nvCxnSpPr>
      <xdr:spPr>
        <a:xfrm>
          <a:off x="4206875" y="6835775"/>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4" name="有形固定資産減価償却率最大値テキスト">
          <a:extLst>
            <a:ext uri="{FF2B5EF4-FFF2-40B4-BE49-F238E27FC236}">
              <a16:creationId xmlns:a16="http://schemas.microsoft.com/office/drawing/2014/main" id="{F2E27826-B0A6-4AEB-8C77-B1C9CDF0B8B8}"/>
            </a:ext>
          </a:extLst>
        </xdr:cNvPr>
        <xdr:cNvSpPr txBox="1"/>
      </xdr:nvSpPr>
      <xdr:spPr>
        <a:xfrm>
          <a:off x="4342765" y="5201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5" name="直線コネクタ 74">
          <a:extLst>
            <a:ext uri="{FF2B5EF4-FFF2-40B4-BE49-F238E27FC236}">
              <a16:creationId xmlns:a16="http://schemas.microsoft.com/office/drawing/2014/main" id="{93146B8A-CDA7-42C5-937B-4AF966243F8E}"/>
            </a:ext>
          </a:extLst>
        </xdr:cNvPr>
        <xdr:cNvCxnSpPr/>
      </xdr:nvCxnSpPr>
      <xdr:spPr>
        <a:xfrm>
          <a:off x="4206875" y="5426256"/>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6" name="有形固定資産減価償却率平均値テキスト">
          <a:extLst>
            <a:ext uri="{FF2B5EF4-FFF2-40B4-BE49-F238E27FC236}">
              <a16:creationId xmlns:a16="http://schemas.microsoft.com/office/drawing/2014/main" id="{85C76C86-7281-4A44-9E78-FE0DC319EF6D}"/>
            </a:ext>
          </a:extLst>
        </xdr:cNvPr>
        <xdr:cNvSpPr txBox="1"/>
      </xdr:nvSpPr>
      <xdr:spPr>
        <a:xfrm>
          <a:off x="4342765" y="6181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7" name="フローチャート: 判断 76">
          <a:extLst>
            <a:ext uri="{FF2B5EF4-FFF2-40B4-BE49-F238E27FC236}">
              <a16:creationId xmlns:a16="http://schemas.microsoft.com/office/drawing/2014/main" id="{CD3487A7-F2BA-4135-BBD4-EE4CECFCE09C}"/>
            </a:ext>
          </a:extLst>
        </xdr:cNvPr>
        <xdr:cNvSpPr/>
      </xdr:nvSpPr>
      <xdr:spPr>
        <a:xfrm>
          <a:off x="4244975" y="619941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8" name="フローチャート: 判断 77">
          <a:extLst>
            <a:ext uri="{FF2B5EF4-FFF2-40B4-BE49-F238E27FC236}">
              <a16:creationId xmlns:a16="http://schemas.microsoft.com/office/drawing/2014/main" id="{48B4C622-70F0-446B-8A65-1AD20CE2966C}"/>
            </a:ext>
          </a:extLst>
        </xdr:cNvPr>
        <xdr:cNvSpPr/>
      </xdr:nvSpPr>
      <xdr:spPr>
        <a:xfrm>
          <a:off x="3611880" y="6199414"/>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9" name="フローチャート: 判断 78">
          <a:extLst>
            <a:ext uri="{FF2B5EF4-FFF2-40B4-BE49-F238E27FC236}">
              <a16:creationId xmlns:a16="http://schemas.microsoft.com/office/drawing/2014/main" id="{1D2322E1-C4AC-4E79-B54B-040FA3699168}"/>
            </a:ext>
          </a:extLst>
        </xdr:cNvPr>
        <xdr:cNvSpPr/>
      </xdr:nvSpPr>
      <xdr:spPr>
        <a:xfrm>
          <a:off x="2926080" y="6218646"/>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80" name="フローチャート: 判断 79">
          <a:extLst>
            <a:ext uri="{FF2B5EF4-FFF2-40B4-BE49-F238E27FC236}">
              <a16:creationId xmlns:a16="http://schemas.microsoft.com/office/drawing/2014/main" id="{00FB96E4-0AC3-4398-822E-ED975E713789}"/>
            </a:ext>
          </a:extLst>
        </xdr:cNvPr>
        <xdr:cNvSpPr/>
      </xdr:nvSpPr>
      <xdr:spPr>
        <a:xfrm>
          <a:off x="2240280" y="6221730"/>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81" name="フローチャート: 判断 80">
          <a:extLst>
            <a:ext uri="{FF2B5EF4-FFF2-40B4-BE49-F238E27FC236}">
              <a16:creationId xmlns:a16="http://schemas.microsoft.com/office/drawing/2014/main" id="{9C2130C7-A62F-4097-A52A-CEB7C3500B72}"/>
            </a:ext>
          </a:extLst>
        </xdr:cNvPr>
        <xdr:cNvSpPr/>
      </xdr:nvSpPr>
      <xdr:spPr>
        <a:xfrm>
          <a:off x="1554480" y="6088380"/>
          <a:ext cx="8064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4FD81F15-4F52-4C74-BB65-C870FAF354F6}"/>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A871A42B-2341-4749-B2E3-D94091B77115}"/>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D1DCC15-91F9-4902-B701-12A86B6A527B}"/>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89967753-31A5-4954-A6B3-17724A658141}"/>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5B70E13-D3F9-4FAB-AFCE-00627680C279}"/>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137614</xdr:rowOff>
    </xdr:from>
    <xdr:to>
      <xdr:col>23</xdr:col>
      <xdr:colOff>136525</xdr:colOff>
      <xdr:row>31</xdr:row>
      <xdr:rowOff>67764</xdr:rowOff>
    </xdr:to>
    <xdr:sp macro="" textlink="">
      <xdr:nvSpPr>
        <xdr:cNvPr id="87" name="楕円 86">
          <a:extLst>
            <a:ext uri="{FF2B5EF4-FFF2-40B4-BE49-F238E27FC236}">
              <a16:creationId xmlns:a16="http://schemas.microsoft.com/office/drawing/2014/main" id="{470EF2F9-3656-4761-AA5C-D3E0F09194F5}"/>
            </a:ext>
          </a:extLst>
        </xdr:cNvPr>
        <xdr:cNvSpPr/>
      </xdr:nvSpPr>
      <xdr:spPr>
        <a:xfrm>
          <a:off x="4244975" y="602977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160491</xdr:rowOff>
    </xdr:from>
    <xdr:ext cx="405111" cy="259045"/>
    <xdr:sp macro="" textlink="">
      <xdr:nvSpPr>
        <xdr:cNvPr id="88" name="有形固定資産減価償却率該当値テキスト">
          <a:extLst>
            <a:ext uri="{FF2B5EF4-FFF2-40B4-BE49-F238E27FC236}">
              <a16:creationId xmlns:a16="http://schemas.microsoft.com/office/drawing/2014/main" id="{98B35C6B-CA25-498E-B87B-CA440A712491}"/>
            </a:ext>
          </a:extLst>
        </xdr:cNvPr>
        <xdr:cNvSpPr txBox="1"/>
      </xdr:nvSpPr>
      <xdr:spPr>
        <a:xfrm>
          <a:off x="4342765" y="5886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66675</xdr:rowOff>
    </xdr:from>
    <xdr:to>
      <xdr:col>19</xdr:col>
      <xdr:colOff>187325</xdr:colOff>
      <xdr:row>30</xdr:row>
      <xdr:rowOff>168275</xdr:rowOff>
    </xdr:to>
    <xdr:sp macro="" textlink="">
      <xdr:nvSpPr>
        <xdr:cNvPr id="89" name="楕円 88">
          <a:extLst>
            <a:ext uri="{FF2B5EF4-FFF2-40B4-BE49-F238E27FC236}">
              <a16:creationId xmlns:a16="http://schemas.microsoft.com/office/drawing/2014/main" id="{2815C7F3-5FCB-44D4-82A0-396FC8305FF7}"/>
            </a:ext>
          </a:extLst>
        </xdr:cNvPr>
        <xdr:cNvSpPr/>
      </xdr:nvSpPr>
      <xdr:spPr>
        <a:xfrm>
          <a:off x="3611880" y="5960745"/>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117475</xdr:rowOff>
    </xdr:from>
    <xdr:to>
      <xdr:col>23</xdr:col>
      <xdr:colOff>85725</xdr:colOff>
      <xdr:row>31</xdr:row>
      <xdr:rowOff>16964</xdr:rowOff>
    </xdr:to>
    <xdr:cxnSp macro="">
      <xdr:nvCxnSpPr>
        <xdr:cNvPr id="90" name="直線コネクタ 89">
          <a:extLst>
            <a:ext uri="{FF2B5EF4-FFF2-40B4-BE49-F238E27FC236}">
              <a16:creationId xmlns:a16="http://schemas.microsoft.com/office/drawing/2014/main" id="{D319CF10-6E89-4199-A3E8-E1ACF0E0D3C4}"/>
            </a:ext>
          </a:extLst>
        </xdr:cNvPr>
        <xdr:cNvCxnSpPr/>
      </xdr:nvCxnSpPr>
      <xdr:spPr>
        <a:xfrm>
          <a:off x="3656965" y="6013450"/>
          <a:ext cx="640715" cy="7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11158</xdr:rowOff>
    </xdr:from>
    <xdr:to>
      <xdr:col>15</xdr:col>
      <xdr:colOff>187325</xdr:colOff>
      <xdr:row>30</xdr:row>
      <xdr:rowOff>112758</xdr:rowOff>
    </xdr:to>
    <xdr:sp macro="" textlink="">
      <xdr:nvSpPr>
        <xdr:cNvPr id="91" name="楕円 90">
          <a:extLst>
            <a:ext uri="{FF2B5EF4-FFF2-40B4-BE49-F238E27FC236}">
              <a16:creationId xmlns:a16="http://schemas.microsoft.com/office/drawing/2014/main" id="{D264D45F-8C70-4CF1-8350-FF4673A4CA08}"/>
            </a:ext>
          </a:extLst>
        </xdr:cNvPr>
        <xdr:cNvSpPr/>
      </xdr:nvSpPr>
      <xdr:spPr>
        <a:xfrm>
          <a:off x="2926080" y="5909038"/>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61958</xdr:rowOff>
    </xdr:from>
    <xdr:to>
      <xdr:col>19</xdr:col>
      <xdr:colOff>136525</xdr:colOff>
      <xdr:row>30</xdr:row>
      <xdr:rowOff>117475</xdr:rowOff>
    </xdr:to>
    <xdr:cxnSp macro="">
      <xdr:nvCxnSpPr>
        <xdr:cNvPr id="92" name="直線コネクタ 91">
          <a:extLst>
            <a:ext uri="{FF2B5EF4-FFF2-40B4-BE49-F238E27FC236}">
              <a16:creationId xmlns:a16="http://schemas.microsoft.com/office/drawing/2014/main" id="{9D178F41-F8F8-485F-9124-10175C60E872}"/>
            </a:ext>
          </a:extLst>
        </xdr:cNvPr>
        <xdr:cNvCxnSpPr/>
      </xdr:nvCxnSpPr>
      <xdr:spPr>
        <a:xfrm>
          <a:off x="2971165" y="5954123"/>
          <a:ext cx="685800" cy="5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91349</xdr:rowOff>
    </xdr:from>
    <xdr:to>
      <xdr:col>11</xdr:col>
      <xdr:colOff>187325</xdr:colOff>
      <xdr:row>31</xdr:row>
      <xdr:rowOff>21499</xdr:rowOff>
    </xdr:to>
    <xdr:sp macro="" textlink="">
      <xdr:nvSpPr>
        <xdr:cNvPr id="93" name="楕円 92">
          <a:extLst>
            <a:ext uri="{FF2B5EF4-FFF2-40B4-BE49-F238E27FC236}">
              <a16:creationId xmlns:a16="http://schemas.microsoft.com/office/drawing/2014/main" id="{B3C35B62-1330-4B83-ACD8-00B2CAD38576}"/>
            </a:ext>
          </a:extLst>
        </xdr:cNvPr>
        <xdr:cNvSpPr/>
      </xdr:nvSpPr>
      <xdr:spPr>
        <a:xfrm>
          <a:off x="2240280" y="5991134"/>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61958</xdr:rowOff>
    </xdr:from>
    <xdr:to>
      <xdr:col>15</xdr:col>
      <xdr:colOff>136525</xdr:colOff>
      <xdr:row>30</xdr:row>
      <xdr:rowOff>142149</xdr:rowOff>
    </xdr:to>
    <xdr:cxnSp macro="">
      <xdr:nvCxnSpPr>
        <xdr:cNvPr id="94" name="直線コネクタ 93">
          <a:extLst>
            <a:ext uri="{FF2B5EF4-FFF2-40B4-BE49-F238E27FC236}">
              <a16:creationId xmlns:a16="http://schemas.microsoft.com/office/drawing/2014/main" id="{D9C12F04-7510-4A3E-84BE-59813B368E55}"/>
            </a:ext>
          </a:extLst>
        </xdr:cNvPr>
        <xdr:cNvCxnSpPr/>
      </xdr:nvCxnSpPr>
      <xdr:spPr>
        <a:xfrm flipV="1">
          <a:off x="2285365" y="5954123"/>
          <a:ext cx="685800" cy="8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32748</xdr:rowOff>
    </xdr:from>
    <xdr:to>
      <xdr:col>7</xdr:col>
      <xdr:colOff>187325</xdr:colOff>
      <xdr:row>30</xdr:row>
      <xdr:rowOff>134348</xdr:rowOff>
    </xdr:to>
    <xdr:sp macro="" textlink="">
      <xdr:nvSpPr>
        <xdr:cNvPr id="95" name="楕円 94">
          <a:extLst>
            <a:ext uri="{FF2B5EF4-FFF2-40B4-BE49-F238E27FC236}">
              <a16:creationId xmlns:a16="http://schemas.microsoft.com/office/drawing/2014/main" id="{E8EFC198-742B-4F5F-A3B8-754C81C021F3}"/>
            </a:ext>
          </a:extLst>
        </xdr:cNvPr>
        <xdr:cNvSpPr/>
      </xdr:nvSpPr>
      <xdr:spPr>
        <a:xfrm>
          <a:off x="1554480" y="5926818"/>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83548</xdr:rowOff>
    </xdr:from>
    <xdr:to>
      <xdr:col>11</xdr:col>
      <xdr:colOff>136525</xdr:colOff>
      <xdr:row>30</xdr:row>
      <xdr:rowOff>142149</xdr:rowOff>
    </xdr:to>
    <xdr:cxnSp macro="">
      <xdr:nvCxnSpPr>
        <xdr:cNvPr id="96" name="直線コネクタ 95">
          <a:extLst>
            <a:ext uri="{FF2B5EF4-FFF2-40B4-BE49-F238E27FC236}">
              <a16:creationId xmlns:a16="http://schemas.microsoft.com/office/drawing/2014/main" id="{3CF6E229-2D8C-4E76-93FB-5F690962079A}"/>
            </a:ext>
          </a:extLst>
        </xdr:cNvPr>
        <xdr:cNvCxnSpPr/>
      </xdr:nvCxnSpPr>
      <xdr:spPr>
        <a:xfrm>
          <a:off x="1599565" y="5981428"/>
          <a:ext cx="685800" cy="5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57076</xdr:rowOff>
    </xdr:from>
    <xdr:ext cx="405111" cy="259045"/>
    <xdr:sp macro="" textlink="">
      <xdr:nvSpPr>
        <xdr:cNvPr id="97" name="n_1aveValue有形固定資産減価償却率">
          <a:extLst>
            <a:ext uri="{FF2B5EF4-FFF2-40B4-BE49-F238E27FC236}">
              <a16:creationId xmlns:a16="http://schemas.microsoft.com/office/drawing/2014/main" id="{4D89206C-AC5E-4703-88C5-BFAEFAEBBB7B}"/>
            </a:ext>
          </a:extLst>
        </xdr:cNvPr>
        <xdr:cNvSpPr txBox="1"/>
      </xdr:nvSpPr>
      <xdr:spPr>
        <a:xfrm>
          <a:off x="3464569" y="6299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98" name="n_2aveValue有形固定資産減価償却率">
          <a:extLst>
            <a:ext uri="{FF2B5EF4-FFF2-40B4-BE49-F238E27FC236}">
              <a16:creationId xmlns:a16="http://schemas.microsoft.com/office/drawing/2014/main" id="{20AFCAE3-93C0-4D01-ABE1-9FF9B0D784F7}"/>
            </a:ext>
          </a:extLst>
        </xdr:cNvPr>
        <xdr:cNvSpPr txBox="1"/>
      </xdr:nvSpPr>
      <xdr:spPr>
        <a:xfrm>
          <a:off x="2793374" y="631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99" name="n_3aveValue有形固定資産減価償却率">
          <a:extLst>
            <a:ext uri="{FF2B5EF4-FFF2-40B4-BE49-F238E27FC236}">
              <a16:creationId xmlns:a16="http://schemas.microsoft.com/office/drawing/2014/main" id="{41240FE0-AEEB-4EC6-955F-3D08464B4BFE}"/>
            </a:ext>
          </a:extLst>
        </xdr:cNvPr>
        <xdr:cNvSpPr txBox="1"/>
      </xdr:nvSpPr>
      <xdr:spPr>
        <a:xfrm>
          <a:off x="2107574" y="631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100" name="n_4aveValue有形固定資産減価償却率">
          <a:extLst>
            <a:ext uri="{FF2B5EF4-FFF2-40B4-BE49-F238E27FC236}">
              <a16:creationId xmlns:a16="http://schemas.microsoft.com/office/drawing/2014/main" id="{BA9B207D-6C9D-4885-BDE1-3AE79E3E3671}"/>
            </a:ext>
          </a:extLst>
        </xdr:cNvPr>
        <xdr:cNvSpPr txBox="1"/>
      </xdr:nvSpPr>
      <xdr:spPr>
        <a:xfrm>
          <a:off x="1421774" y="6184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13352</xdr:rowOff>
    </xdr:from>
    <xdr:ext cx="405111" cy="259045"/>
    <xdr:sp macro="" textlink="">
      <xdr:nvSpPr>
        <xdr:cNvPr id="101" name="n_1mainValue有形固定資産減価償却率">
          <a:extLst>
            <a:ext uri="{FF2B5EF4-FFF2-40B4-BE49-F238E27FC236}">
              <a16:creationId xmlns:a16="http://schemas.microsoft.com/office/drawing/2014/main" id="{2A587A8A-AF25-48A0-80D7-A0377624A95D}"/>
            </a:ext>
          </a:extLst>
        </xdr:cNvPr>
        <xdr:cNvSpPr txBox="1"/>
      </xdr:nvSpPr>
      <xdr:spPr>
        <a:xfrm>
          <a:off x="3464569"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102" name="n_2mainValue有形固定資産減価償却率">
          <a:extLst>
            <a:ext uri="{FF2B5EF4-FFF2-40B4-BE49-F238E27FC236}">
              <a16:creationId xmlns:a16="http://schemas.microsoft.com/office/drawing/2014/main" id="{59FA085F-F716-4DAA-9E04-BF0DEE29F5C4}"/>
            </a:ext>
          </a:extLst>
        </xdr:cNvPr>
        <xdr:cNvSpPr txBox="1"/>
      </xdr:nvSpPr>
      <xdr:spPr>
        <a:xfrm>
          <a:off x="2793374" y="5686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103" name="n_3mainValue有形固定資産減価償却率">
          <a:extLst>
            <a:ext uri="{FF2B5EF4-FFF2-40B4-BE49-F238E27FC236}">
              <a16:creationId xmlns:a16="http://schemas.microsoft.com/office/drawing/2014/main" id="{077FB836-8820-433A-A88A-454688A948BF}"/>
            </a:ext>
          </a:extLst>
        </xdr:cNvPr>
        <xdr:cNvSpPr txBox="1"/>
      </xdr:nvSpPr>
      <xdr:spPr>
        <a:xfrm>
          <a:off x="2107574" y="5762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150875</xdr:rowOff>
    </xdr:from>
    <xdr:ext cx="405111" cy="259045"/>
    <xdr:sp macro="" textlink="">
      <xdr:nvSpPr>
        <xdr:cNvPr id="104" name="n_4mainValue有形固定資産減価償却率">
          <a:extLst>
            <a:ext uri="{FF2B5EF4-FFF2-40B4-BE49-F238E27FC236}">
              <a16:creationId xmlns:a16="http://schemas.microsoft.com/office/drawing/2014/main" id="{1AF13CFF-6A37-46A4-BCE9-EF26FB48B4B6}"/>
            </a:ext>
          </a:extLst>
        </xdr:cNvPr>
        <xdr:cNvSpPr txBox="1"/>
      </xdr:nvSpPr>
      <xdr:spPr>
        <a:xfrm>
          <a:off x="1421774" y="5703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A873D3D9-7433-496E-BB94-721D60ACEFEB}"/>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1A391E87-9C5E-4492-B841-5725F6FD924A}"/>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9FAC1356-37E8-4B18-B798-9F952CB5E756}"/>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106F3A80-D343-4FFC-A271-B95E4DC251C1}"/>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C7A8A0FF-F2F4-43B9-A639-A6D22CDDD7C1}"/>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8D4DEBD9-1CE1-4A80-9E8D-8F145E644A2C}"/>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2097F720-C8B0-4478-8057-F4FFDFE31BDB}"/>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87FBE205-8AA0-4BD3-8E7F-2B0F6402DA1C}"/>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FBDB591C-B73F-4FA9-A25B-22EE071B8A82}"/>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22766F73-FB64-49EC-BEB8-4BE0A03F7F04}"/>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FF930FCA-C309-4D50-B06E-5E2690126636}"/>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DE75CC1A-EF71-4B48-90F4-E4D009209086}"/>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DD6C4D69-C200-4F87-8178-D9E9269CF002}"/>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新規の借入れを減らしていることと、償還終了となった起債もあるため債務償還比率が低下している。類似団体と近い比率となっている。</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C9D87D9C-3118-494E-8856-6ECEA2620DCF}"/>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D0CA68AB-63F9-4C6C-B406-F3446ECC06AF}"/>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E2E2D07A-A06D-4A88-879A-0C401257C3B5}"/>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DAD48230-CBE4-4D12-B826-572FDF771474}"/>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C3725DB8-6000-4C15-8854-338D36618C30}"/>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240F291B-4427-4F83-8826-5B67A5F8B32B}"/>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a:extLst>
            <a:ext uri="{FF2B5EF4-FFF2-40B4-BE49-F238E27FC236}">
              <a16:creationId xmlns:a16="http://schemas.microsoft.com/office/drawing/2014/main" id="{419FDB84-7B1A-4CE3-AF42-49FB96634AB3}"/>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E0AB4817-D198-4F70-8AFF-82E375B0F539}"/>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72C6E3AD-CF7D-4C9A-B104-F99B9C5A33C4}"/>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A4BF9CC7-4AA8-4482-B4B5-23F79628BD8D}"/>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878B959E-109E-4781-B1C2-897FD5C6B261}"/>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DD13A3B0-F5B8-4700-AC82-1D7056EA2535}"/>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33A9BC08-B8D1-43DA-B3C6-14C83E9D5F3E}"/>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5BE61A0C-4E4F-4450-88D6-875EFF5B49CB}"/>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55AA4F2A-5091-47FC-974A-658E579FA9E9}"/>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7467B49E-0544-42AF-B4EC-91EE997959D1}"/>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8B18637A-1CBA-4828-9A8D-AD62B683B138}"/>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5" name="直線コネクタ 134">
          <a:extLst>
            <a:ext uri="{FF2B5EF4-FFF2-40B4-BE49-F238E27FC236}">
              <a16:creationId xmlns:a16="http://schemas.microsoft.com/office/drawing/2014/main" id="{12E745DF-A267-4BA2-A6C2-72C292D006C7}"/>
            </a:ext>
          </a:extLst>
        </xdr:cNvPr>
        <xdr:cNvCxnSpPr/>
      </xdr:nvCxnSpPr>
      <xdr:spPr>
        <a:xfrm flipV="1">
          <a:off x="13313410" y="5240473"/>
          <a:ext cx="1269"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6" name="債務償還比率最小値テキスト">
          <a:extLst>
            <a:ext uri="{FF2B5EF4-FFF2-40B4-BE49-F238E27FC236}">
              <a16:creationId xmlns:a16="http://schemas.microsoft.com/office/drawing/2014/main" id="{68FD3ACE-BEB3-45CF-805D-902010A0F78E}"/>
            </a:ext>
          </a:extLst>
        </xdr:cNvPr>
        <xdr:cNvSpPr txBox="1"/>
      </xdr:nvSpPr>
      <xdr:spPr>
        <a:xfrm>
          <a:off x="13369925" y="670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7" name="直線コネクタ 136">
          <a:extLst>
            <a:ext uri="{FF2B5EF4-FFF2-40B4-BE49-F238E27FC236}">
              <a16:creationId xmlns:a16="http://schemas.microsoft.com/office/drawing/2014/main" id="{2CC991B4-7A8B-4D73-8F44-3786F0E59336}"/>
            </a:ext>
          </a:extLst>
        </xdr:cNvPr>
        <xdr:cNvCxnSpPr/>
      </xdr:nvCxnSpPr>
      <xdr:spPr>
        <a:xfrm>
          <a:off x="13251180" y="669970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EC4FB025-9CE9-40C0-B3FD-BE85BC2490F7}"/>
            </a:ext>
          </a:extLst>
        </xdr:cNvPr>
        <xdr:cNvSpPr txBox="1"/>
      </xdr:nvSpPr>
      <xdr:spPr>
        <a:xfrm>
          <a:off x="13369925" y="50176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317BADD0-F6F1-48AA-BD20-34A38AE45C25}"/>
            </a:ext>
          </a:extLst>
        </xdr:cNvPr>
        <xdr:cNvCxnSpPr/>
      </xdr:nvCxnSpPr>
      <xdr:spPr>
        <a:xfrm>
          <a:off x="13251180" y="524047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146657</xdr:rowOff>
    </xdr:from>
    <xdr:ext cx="469744" cy="259045"/>
    <xdr:sp macro="" textlink="">
      <xdr:nvSpPr>
        <xdr:cNvPr id="140" name="債務償還比率平均値テキスト">
          <a:extLst>
            <a:ext uri="{FF2B5EF4-FFF2-40B4-BE49-F238E27FC236}">
              <a16:creationId xmlns:a16="http://schemas.microsoft.com/office/drawing/2014/main" id="{936B49BA-648B-441F-8447-A5ED4826762C}"/>
            </a:ext>
          </a:extLst>
        </xdr:cNvPr>
        <xdr:cNvSpPr txBox="1"/>
      </xdr:nvSpPr>
      <xdr:spPr>
        <a:xfrm>
          <a:off x="13369925" y="569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41" name="フローチャート: 判断 140">
          <a:extLst>
            <a:ext uri="{FF2B5EF4-FFF2-40B4-BE49-F238E27FC236}">
              <a16:creationId xmlns:a16="http://schemas.microsoft.com/office/drawing/2014/main" id="{4109985B-9D8A-4BFB-B063-798699FA3A06}"/>
            </a:ext>
          </a:extLst>
        </xdr:cNvPr>
        <xdr:cNvSpPr/>
      </xdr:nvSpPr>
      <xdr:spPr>
        <a:xfrm>
          <a:off x="13289280" y="5725115"/>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42" name="フローチャート: 判断 141">
          <a:extLst>
            <a:ext uri="{FF2B5EF4-FFF2-40B4-BE49-F238E27FC236}">
              <a16:creationId xmlns:a16="http://schemas.microsoft.com/office/drawing/2014/main" id="{D0FE5364-F424-47DE-9ABB-D276D0E8B3A3}"/>
            </a:ext>
          </a:extLst>
        </xdr:cNvPr>
        <xdr:cNvSpPr/>
      </xdr:nvSpPr>
      <xdr:spPr>
        <a:xfrm>
          <a:off x="12629515" y="5935045"/>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43" name="フローチャート: 判断 142">
          <a:extLst>
            <a:ext uri="{FF2B5EF4-FFF2-40B4-BE49-F238E27FC236}">
              <a16:creationId xmlns:a16="http://schemas.microsoft.com/office/drawing/2014/main" id="{ED595B89-EEA8-4E1C-A19D-BDC77E89E836}"/>
            </a:ext>
          </a:extLst>
        </xdr:cNvPr>
        <xdr:cNvSpPr/>
      </xdr:nvSpPr>
      <xdr:spPr>
        <a:xfrm>
          <a:off x="11943715" y="5965217"/>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44" name="フローチャート: 判断 143">
          <a:extLst>
            <a:ext uri="{FF2B5EF4-FFF2-40B4-BE49-F238E27FC236}">
              <a16:creationId xmlns:a16="http://schemas.microsoft.com/office/drawing/2014/main" id="{5778C02F-A20E-4F7E-B4B8-F52113889492}"/>
            </a:ext>
          </a:extLst>
        </xdr:cNvPr>
        <xdr:cNvSpPr/>
      </xdr:nvSpPr>
      <xdr:spPr>
        <a:xfrm>
          <a:off x="11257915" y="6001766"/>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45" name="フローチャート: 判断 144">
          <a:extLst>
            <a:ext uri="{FF2B5EF4-FFF2-40B4-BE49-F238E27FC236}">
              <a16:creationId xmlns:a16="http://schemas.microsoft.com/office/drawing/2014/main" id="{5FB30BA3-73A9-439A-B410-D6DBE560895D}"/>
            </a:ext>
          </a:extLst>
        </xdr:cNvPr>
        <xdr:cNvSpPr/>
      </xdr:nvSpPr>
      <xdr:spPr>
        <a:xfrm>
          <a:off x="10572115" y="6070863"/>
          <a:ext cx="10731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4BB87E3A-481D-49D6-9C88-C08C07054D97}"/>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10F477A7-ED1F-4F6A-A52B-D23983ABBF17}"/>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6FF9CA75-270B-44F6-A6A5-F8D55F39F405}"/>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829863E6-5CE0-486B-9923-2B5EEE2AA667}"/>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353E1D2F-440E-421F-B1D5-8C0C7657BD1E}"/>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99296</xdr:rowOff>
    </xdr:from>
    <xdr:to>
      <xdr:col>76</xdr:col>
      <xdr:colOff>73025</xdr:colOff>
      <xdr:row>29</xdr:row>
      <xdr:rowOff>29446</xdr:rowOff>
    </xdr:to>
    <xdr:sp macro="" textlink="">
      <xdr:nvSpPr>
        <xdr:cNvPr id="151" name="楕円 150">
          <a:extLst>
            <a:ext uri="{FF2B5EF4-FFF2-40B4-BE49-F238E27FC236}">
              <a16:creationId xmlns:a16="http://schemas.microsoft.com/office/drawing/2014/main" id="{F3B43F80-8DAF-4D96-839C-6BD5188BFDC3}"/>
            </a:ext>
          </a:extLst>
        </xdr:cNvPr>
        <xdr:cNvSpPr/>
      </xdr:nvSpPr>
      <xdr:spPr>
        <a:xfrm>
          <a:off x="13289280" y="5648561"/>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122173</xdr:rowOff>
    </xdr:from>
    <xdr:ext cx="469744" cy="259045"/>
    <xdr:sp macro="" textlink="">
      <xdr:nvSpPr>
        <xdr:cNvPr id="152" name="債務償還比率該当値テキスト">
          <a:extLst>
            <a:ext uri="{FF2B5EF4-FFF2-40B4-BE49-F238E27FC236}">
              <a16:creationId xmlns:a16="http://schemas.microsoft.com/office/drawing/2014/main" id="{8758C8AB-3CA2-45EB-AF1F-6A3DCBF088B1}"/>
            </a:ext>
          </a:extLst>
        </xdr:cNvPr>
        <xdr:cNvSpPr txBox="1"/>
      </xdr:nvSpPr>
      <xdr:spPr>
        <a:xfrm>
          <a:off x="13369925" y="550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23495</xdr:rowOff>
    </xdr:from>
    <xdr:to>
      <xdr:col>72</xdr:col>
      <xdr:colOff>123825</xdr:colOff>
      <xdr:row>30</xdr:row>
      <xdr:rowOff>125095</xdr:rowOff>
    </xdr:to>
    <xdr:sp macro="" textlink="">
      <xdr:nvSpPr>
        <xdr:cNvPr id="153" name="楕円 152">
          <a:extLst>
            <a:ext uri="{FF2B5EF4-FFF2-40B4-BE49-F238E27FC236}">
              <a16:creationId xmlns:a16="http://schemas.microsoft.com/office/drawing/2014/main" id="{FB904798-FC4C-4541-A2E3-D186C602058E}"/>
            </a:ext>
          </a:extLst>
        </xdr:cNvPr>
        <xdr:cNvSpPr/>
      </xdr:nvSpPr>
      <xdr:spPr>
        <a:xfrm>
          <a:off x="12629515" y="591566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150096</xdr:rowOff>
    </xdr:from>
    <xdr:to>
      <xdr:col>76</xdr:col>
      <xdr:colOff>22225</xdr:colOff>
      <xdr:row>30</xdr:row>
      <xdr:rowOff>74295</xdr:rowOff>
    </xdr:to>
    <xdr:cxnSp macro="">
      <xdr:nvCxnSpPr>
        <xdr:cNvPr id="154" name="直線コネクタ 153">
          <a:extLst>
            <a:ext uri="{FF2B5EF4-FFF2-40B4-BE49-F238E27FC236}">
              <a16:creationId xmlns:a16="http://schemas.microsoft.com/office/drawing/2014/main" id="{9431E836-BE50-4F9A-9930-2517BF26D8EB}"/>
            </a:ext>
          </a:extLst>
        </xdr:cNvPr>
        <xdr:cNvCxnSpPr/>
      </xdr:nvCxnSpPr>
      <xdr:spPr>
        <a:xfrm flipV="1">
          <a:off x="12684125" y="5703171"/>
          <a:ext cx="631190" cy="26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154922</xdr:rowOff>
    </xdr:from>
    <xdr:to>
      <xdr:col>68</xdr:col>
      <xdr:colOff>123825</xdr:colOff>
      <xdr:row>32</xdr:row>
      <xdr:rowOff>85072</xdr:rowOff>
    </xdr:to>
    <xdr:sp macro="" textlink="">
      <xdr:nvSpPr>
        <xdr:cNvPr id="155" name="楕円 154">
          <a:extLst>
            <a:ext uri="{FF2B5EF4-FFF2-40B4-BE49-F238E27FC236}">
              <a16:creationId xmlns:a16="http://schemas.microsoft.com/office/drawing/2014/main" id="{F01F388B-7F0E-4125-802B-4C51465FF499}"/>
            </a:ext>
          </a:extLst>
        </xdr:cNvPr>
        <xdr:cNvSpPr/>
      </xdr:nvSpPr>
      <xdr:spPr>
        <a:xfrm>
          <a:off x="11943715" y="6222347"/>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74295</xdr:rowOff>
    </xdr:from>
    <xdr:to>
      <xdr:col>72</xdr:col>
      <xdr:colOff>73025</xdr:colOff>
      <xdr:row>32</xdr:row>
      <xdr:rowOff>34272</xdr:rowOff>
    </xdr:to>
    <xdr:cxnSp macro="">
      <xdr:nvCxnSpPr>
        <xdr:cNvPr id="156" name="直線コネクタ 155">
          <a:extLst>
            <a:ext uri="{FF2B5EF4-FFF2-40B4-BE49-F238E27FC236}">
              <a16:creationId xmlns:a16="http://schemas.microsoft.com/office/drawing/2014/main" id="{08BD1BED-2973-4622-8841-DD16B4C7C0B0}"/>
            </a:ext>
          </a:extLst>
        </xdr:cNvPr>
        <xdr:cNvCxnSpPr/>
      </xdr:nvCxnSpPr>
      <xdr:spPr>
        <a:xfrm flipV="1">
          <a:off x="11998325" y="5970270"/>
          <a:ext cx="685800" cy="30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57386</xdr:rowOff>
    </xdr:from>
    <xdr:to>
      <xdr:col>64</xdr:col>
      <xdr:colOff>123825</xdr:colOff>
      <xdr:row>29</xdr:row>
      <xdr:rowOff>158986</xdr:rowOff>
    </xdr:to>
    <xdr:sp macro="" textlink="">
      <xdr:nvSpPr>
        <xdr:cNvPr id="157" name="楕円 156">
          <a:extLst>
            <a:ext uri="{FF2B5EF4-FFF2-40B4-BE49-F238E27FC236}">
              <a16:creationId xmlns:a16="http://schemas.microsoft.com/office/drawing/2014/main" id="{44543766-0599-42B5-84BA-D20BCFCDB779}"/>
            </a:ext>
          </a:extLst>
        </xdr:cNvPr>
        <xdr:cNvSpPr/>
      </xdr:nvSpPr>
      <xdr:spPr>
        <a:xfrm>
          <a:off x="11257915" y="5778101"/>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108186</xdr:rowOff>
    </xdr:from>
    <xdr:to>
      <xdr:col>68</xdr:col>
      <xdr:colOff>73025</xdr:colOff>
      <xdr:row>32</xdr:row>
      <xdr:rowOff>34272</xdr:rowOff>
    </xdr:to>
    <xdr:cxnSp macro="">
      <xdr:nvCxnSpPr>
        <xdr:cNvPr id="158" name="直線コネクタ 157">
          <a:extLst>
            <a:ext uri="{FF2B5EF4-FFF2-40B4-BE49-F238E27FC236}">
              <a16:creationId xmlns:a16="http://schemas.microsoft.com/office/drawing/2014/main" id="{22DD74D8-D25D-4878-9CF6-4A952132CA4C}"/>
            </a:ext>
          </a:extLst>
        </xdr:cNvPr>
        <xdr:cNvCxnSpPr/>
      </xdr:nvCxnSpPr>
      <xdr:spPr>
        <a:xfrm>
          <a:off x="11312525" y="5830806"/>
          <a:ext cx="685800" cy="44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69995</xdr:rowOff>
    </xdr:from>
    <xdr:to>
      <xdr:col>60</xdr:col>
      <xdr:colOff>123825</xdr:colOff>
      <xdr:row>29</xdr:row>
      <xdr:rowOff>145</xdr:rowOff>
    </xdr:to>
    <xdr:sp macro="" textlink="">
      <xdr:nvSpPr>
        <xdr:cNvPr id="159" name="楕円 158">
          <a:extLst>
            <a:ext uri="{FF2B5EF4-FFF2-40B4-BE49-F238E27FC236}">
              <a16:creationId xmlns:a16="http://schemas.microsoft.com/office/drawing/2014/main" id="{735931C8-2F25-4FD7-80FE-0C93B17DBD14}"/>
            </a:ext>
          </a:extLst>
        </xdr:cNvPr>
        <xdr:cNvSpPr/>
      </xdr:nvSpPr>
      <xdr:spPr>
        <a:xfrm>
          <a:off x="10572115" y="5621165"/>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120795</xdr:rowOff>
    </xdr:from>
    <xdr:to>
      <xdr:col>64</xdr:col>
      <xdr:colOff>73025</xdr:colOff>
      <xdr:row>29</xdr:row>
      <xdr:rowOff>108186</xdr:rowOff>
    </xdr:to>
    <xdr:cxnSp macro="">
      <xdr:nvCxnSpPr>
        <xdr:cNvPr id="160" name="直線コネクタ 159">
          <a:extLst>
            <a:ext uri="{FF2B5EF4-FFF2-40B4-BE49-F238E27FC236}">
              <a16:creationId xmlns:a16="http://schemas.microsoft.com/office/drawing/2014/main" id="{0C54E0A3-87BE-4966-980D-71C85C523865}"/>
            </a:ext>
          </a:extLst>
        </xdr:cNvPr>
        <xdr:cNvCxnSpPr/>
      </xdr:nvCxnSpPr>
      <xdr:spPr>
        <a:xfrm>
          <a:off x="10626725" y="5675775"/>
          <a:ext cx="685800" cy="15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131797</xdr:rowOff>
    </xdr:from>
    <xdr:ext cx="469744" cy="259045"/>
    <xdr:sp macro="" textlink="">
      <xdr:nvSpPr>
        <xdr:cNvPr id="161" name="n_1aveValue債務償還比率">
          <a:extLst>
            <a:ext uri="{FF2B5EF4-FFF2-40B4-BE49-F238E27FC236}">
              <a16:creationId xmlns:a16="http://schemas.microsoft.com/office/drawing/2014/main" id="{7DAA4EE0-5F94-4108-9C24-923789B3F5BD}"/>
            </a:ext>
          </a:extLst>
        </xdr:cNvPr>
        <xdr:cNvSpPr txBox="1"/>
      </xdr:nvSpPr>
      <xdr:spPr>
        <a:xfrm>
          <a:off x="12459412" y="603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17824</xdr:rowOff>
    </xdr:from>
    <xdr:ext cx="469744" cy="259045"/>
    <xdr:sp macro="" textlink="">
      <xdr:nvSpPr>
        <xdr:cNvPr id="162" name="n_2aveValue債務償還比率">
          <a:extLst>
            <a:ext uri="{FF2B5EF4-FFF2-40B4-BE49-F238E27FC236}">
              <a16:creationId xmlns:a16="http://schemas.microsoft.com/office/drawing/2014/main" id="{E2F935BB-7CBE-4802-A04F-5BFCA15C0ADE}"/>
            </a:ext>
          </a:extLst>
        </xdr:cNvPr>
        <xdr:cNvSpPr txBox="1"/>
      </xdr:nvSpPr>
      <xdr:spPr>
        <a:xfrm>
          <a:off x="11780597" y="574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28973</xdr:rowOff>
    </xdr:from>
    <xdr:ext cx="469744" cy="259045"/>
    <xdr:sp macro="" textlink="">
      <xdr:nvSpPr>
        <xdr:cNvPr id="163" name="n_3aveValue債務償還比率">
          <a:extLst>
            <a:ext uri="{FF2B5EF4-FFF2-40B4-BE49-F238E27FC236}">
              <a16:creationId xmlns:a16="http://schemas.microsoft.com/office/drawing/2014/main" id="{E9718151-3B0A-4CDA-B051-9A4F8FCB9C2C}"/>
            </a:ext>
          </a:extLst>
        </xdr:cNvPr>
        <xdr:cNvSpPr txBox="1"/>
      </xdr:nvSpPr>
      <xdr:spPr>
        <a:xfrm>
          <a:off x="11094797" y="609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92355</xdr:rowOff>
    </xdr:from>
    <xdr:ext cx="469744" cy="259045"/>
    <xdr:sp macro="" textlink="">
      <xdr:nvSpPr>
        <xdr:cNvPr id="164" name="n_4aveValue債務償還比率">
          <a:extLst>
            <a:ext uri="{FF2B5EF4-FFF2-40B4-BE49-F238E27FC236}">
              <a16:creationId xmlns:a16="http://schemas.microsoft.com/office/drawing/2014/main" id="{1F06154A-2DA4-4CEF-A560-84FF985802F1}"/>
            </a:ext>
          </a:extLst>
        </xdr:cNvPr>
        <xdr:cNvSpPr txBox="1"/>
      </xdr:nvSpPr>
      <xdr:spPr>
        <a:xfrm>
          <a:off x="10408997" y="616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141622</xdr:rowOff>
    </xdr:from>
    <xdr:ext cx="469744" cy="259045"/>
    <xdr:sp macro="" textlink="">
      <xdr:nvSpPr>
        <xdr:cNvPr id="165" name="n_1mainValue債務償還比率">
          <a:extLst>
            <a:ext uri="{FF2B5EF4-FFF2-40B4-BE49-F238E27FC236}">
              <a16:creationId xmlns:a16="http://schemas.microsoft.com/office/drawing/2014/main" id="{F4D6F585-34F9-4D99-B19A-C8EC623646CD}"/>
            </a:ext>
          </a:extLst>
        </xdr:cNvPr>
        <xdr:cNvSpPr txBox="1"/>
      </xdr:nvSpPr>
      <xdr:spPr>
        <a:xfrm>
          <a:off x="12459412" y="569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76199</xdr:rowOff>
    </xdr:from>
    <xdr:ext cx="469744" cy="259045"/>
    <xdr:sp macro="" textlink="">
      <xdr:nvSpPr>
        <xdr:cNvPr id="166" name="n_2mainValue債務償還比率">
          <a:extLst>
            <a:ext uri="{FF2B5EF4-FFF2-40B4-BE49-F238E27FC236}">
              <a16:creationId xmlns:a16="http://schemas.microsoft.com/office/drawing/2014/main" id="{F33069C6-1263-4BE8-A5E4-52931BB0B303}"/>
            </a:ext>
          </a:extLst>
        </xdr:cNvPr>
        <xdr:cNvSpPr txBox="1"/>
      </xdr:nvSpPr>
      <xdr:spPr>
        <a:xfrm>
          <a:off x="11780597" y="631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4063</xdr:rowOff>
    </xdr:from>
    <xdr:ext cx="469744" cy="259045"/>
    <xdr:sp macro="" textlink="">
      <xdr:nvSpPr>
        <xdr:cNvPr id="167" name="n_3mainValue債務償還比率">
          <a:extLst>
            <a:ext uri="{FF2B5EF4-FFF2-40B4-BE49-F238E27FC236}">
              <a16:creationId xmlns:a16="http://schemas.microsoft.com/office/drawing/2014/main" id="{353DC7AF-8B4B-45DD-B77B-20B5816D5106}"/>
            </a:ext>
          </a:extLst>
        </xdr:cNvPr>
        <xdr:cNvSpPr txBox="1"/>
      </xdr:nvSpPr>
      <xdr:spPr>
        <a:xfrm>
          <a:off x="11094797" y="555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16672</xdr:rowOff>
    </xdr:from>
    <xdr:ext cx="469744" cy="259045"/>
    <xdr:sp macro="" textlink="">
      <xdr:nvSpPr>
        <xdr:cNvPr id="168" name="n_4mainValue債務償還比率">
          <a:extLst>
            <a:ext uri="{FF2B5EF4-FFF2-40B4-BE49-F238E27FC236}">
              <a16:creationId xmlns:a16="http://schemas.microsoft.com/office/drawing/2014/main" id="{FBA23888-C8AA-405B-BD3C-DD4CE5BC4F6D}"/>
            </a:ext>
          </a:extLst>
        </xdr:cNvPr>
        <xdr:cNvSpPr txBox="1"/>
      </xdr:nvSpPr>
      <xdr:spPr>
        <a:xfrm>
          <a:off x="10408997" y="540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92C84416-83A1-48DB-A50C-CBD261E2FAC2}"/>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E3E14EE9-848F-41A6-B0EE-DE201546C63F}"/>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46EF47B9-7EC3-475E-8457-E0E4F6FA7EEE}"/>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7E9BB797-AD64-4CE3-A01D-A664CFB045C3}"/>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A13B4BC6-96F2-4FE0-802B-C986BA0C25B6}"/>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401AF6C2-5B7E-443A-AFA7-BE88A3701AD4}"/>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EF42D72-CBDB-43BB-808E-0A3A2E8CA443}"/>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34BD790-FEAC-48A8-91CE-528D02819324}"/>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AC418CA-6608-48D2-99BB-804640A01D0C}"/>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0B5564D-961A-4B42-A1F3-ED2C27912F1C}"/>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DF978F5-EE7C-49E8-8A10-58C7F5139950}"/>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F29AD4A-FB71-4633-A273-4E5A3684C184}"/>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9C56E04-91B1-41F9-A837-927579BB8084}"/>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84D42D2-D2B0-4ED3-BBDC-3B4674B9B9A8}"/>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670859C-5E7A-4F97-9885-4F5FBD2BB923}"/>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6F6A84D-E664-482E-84FE-BE4464DE17CC}"/>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6,870
6,813
35.59
4,277,103
4,107,026
86,774
2,664,749
3,021,791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A394483-33C3-4C9B-BAC4-FDDBB720EBF7}"/>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BE79343-28F4-4D8D-9F35-E4955C41F99F}"/>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6B3774E-69F6-40E9-A4F6-1FFF84186532}"/>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FDEC610-09EB-44EE-A7C4-7565E350599D}"/>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9459B8C-0D15-4A96-AE5B-B1920A8FD849}"/>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C908AB6-0291-41F3-8882-66D5376A0FD2}"/>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B5EDC8D-03C5-4876-B5B0-2D2FA211E3A6}"/>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7B8FC28-CB03-4C1F-AE28-2A78B08D8260}"/>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6713479-090F-4DF5-B374-F9B1A17E4EF7}"/>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74154E9-620B-4BE3-9587-F74E4402B44B}"/>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7C250D4-B493-47F8-9BD5-5F82BE5BB653}"/>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A2D3381-AA5F-4AA6-87DD-C0D36EA837CC}"/>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D9CEEAB-89A1-4D5C-AA15-48028ADB8D37}"/>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E1D43C6-461D-45CE-A3E7-67799A067554}"/>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614B4C4-1BE3-4C27-8ED1-5CF25941B1C9}"/>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CAF1F4B-99E5-4840-86A6-05A355DE06DE}"/>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2A7945C-7AC6-4420-81F4-20AAB6DE4DC4}"/>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5009F26-9BF9-4972-806A-A4ADE90A731D}"/>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D9ED76F-A47E-4A45-A586-B0B494FF43C2}"/>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154355E-CBF6-4C9D-B6D3-C0128989C50C}"/>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A6486BB-00F5-4911-BCA7-99EB7847C815}"/>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3D1D036-DEB4-4264-AA29-77D0864BD0AF}"/>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AC0A033-82DD-41E7-A44A-8018052FCD0C}"/>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6C7AAD7-15C2-4D62-8768-F424E43BBBBC}"/>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DEEB7C5-A416-49F2-BA37-5A8C2C54040E}"/>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5FBB96F-4175-4371-B289-EC3F422B6E58}"/>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CB3B989-5ACE-4760-AABB-CE6F30CFB0F1}"/>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154EDDC-832F-4D47-8F99-B5C38A20272A}"/>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2D7CE71-A3E2-44DD-A17F-0365C70077DA}"/>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CAE1B5B-D368-4DC4-8D62-ED5F121358B4}"/>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E677256-D513-4874-BC91-8D1D336506BB}"/>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3D12E66-F106-4D18-B0EA-A758AAE5C3C5}"/>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9D55251-1D74-4133-80BB-992F35F69249}"/>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6EADF6C-3513-4959-8F6C-72CD9FEB1164}"/>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646760B-E672-4706-B427-C4B210573520}"/>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B6E1E0D-D13E-426A-9EF1-58F63A84A9C6}"/>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3D04A64-968C-425E-8C9D-A184CAC889B9}"/>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E85BDA9-A18D-413A-9386-83073D5CC3E2}"/>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6E180DF-9A03-4104-888E-EE50820EC27D}"/>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4FFF62F-0431-42EA-B8C8-73E6C4987DAF}"/>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9EB24FC-EDCF-4762-8F87-B68B6A527013}"/>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7B3E003-B2BB-42A6-A9D3-CF531B263B01}"/>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17520F0-E10C-4A76-B232-F16C35651410}"/>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C0BADCB-71C1-46DB-9609-3014BEFA99C3}"/>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4F92191-8B1D-484B-B402-B9C9DA4D8D89}"/>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96FDDF0E-5409-4D46-AC17-200CCF22FB8A}"/>
            </a:ext>
          </a:extLst>
        </xdr:cNvPr>
        <xdr:cNvCxnSpPr/>
      </xdr:nvCxnSpPr>
      <xdr:spPr>
        <a:xfrm flipV="1">
          <a:off x="4173855" y="5703570"/>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A380B81F-2934-4723-9EB5-C74CD396F479}"/>
            </a:ext>
          </a:extLst>
        </xdr:cNvPr>
        <xdr:cNvSpPr txBox="1"/>
      </xdr:nvSpPr>
      <xdr:spPr>
        <a:xfrm>
          <a:off x="421259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201EA50C-5AE1-4DE5-B5EB-D23390F760DA}"/>
            </a:ext>
          </a:extLst>
        </xdr:cNvPr>
        <xdr:cNvCxnSpPr/>
      </xdr:nvCxnSpPr>
      <xdr:spPr>
        <a:xfrm>
          <a:off x="4112260" y="7198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196940D5-CCE5-427E-8518-166D3E04B6CA}"/>
            </a:ext>
          </a:extLst>
        </xdr:cNvPr>
        <xdr:cNvSpPr txBox="1"/>
      </xdr:nvSpPr>
      <xdr:spPr>
        <a:xfrm>
          <a:off x="4212590" y="547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F425435D-97B1-4B7D-967C-073E3F18AB40}"/>
            </a:ext>
          </a:extLst>
        </xdr:cNvPr>
        <xdr:cNvCxnSpPr/>
      </xdr:nvCxnSpPr>
      <xdr:spPr>
        <a:xfrm>
          <a:off x="4112260" y="570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a:extLst>
            <a:ext uri="{FF2B5EF4-FFF2-40B4-BE49-F238E27FC236}">
              <a16:creationId xmlns:a16="http://schemas.microsoft.com/office/drawing/2014/main" id="{61CF1A5D-911E-4B87-A71F-5F90C6971397}"/>
            </a:ext>
          </a:extLst>
        </xdr:cNvPr>
        <xdr:cNvSpPr txBox="1"/>
      </xdr:nvSpPr>
      <xdr:spPr>
        <a:xfrm>
          <a:off x="421259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A2E81856-B52A-48E5-BC08-86F67167611A}"/>
            </a:ext>
          </a:extLst>
        </xdr:cNvPr>
        <xdr:cNvSpPr/>
      </xdr:nvSpPr>
      <xdr:spPr>
        <a:xfrm>
          <a:off x="4131310" y="65119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D04F47E9-93E4-4E31-8C93-4B1D04F12975}"/>
            </a:ext>
          </a:extLst>
        </xdr:cNvPr>
        <xdr:cNvSpPr/>
      </xdr:nvSpPr>
      <xdr:spPr>
        <a:xfrm>
          <a:off x="3388360" y="6525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5856C255-5CC8-4AF2-8BBB-78737BACC05F}"/>
            </a:ext>
          </a:extLst>
        </xdr:cNvPr>
        <xdr:cNvSpPr/>
      </xdr:nvSpPr>
      <xdr:spPr>
        <a:xfrm>
          <a:off x="2571750" y="651764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20418B11-A120-48C1-856D-7DDCC7E22E27}"/>
            </a:ext>
          </a:extLst>
        </xdr:cNvPr>
        <xdr:cNvSpPr/>
      </xdr:nvSpPr>
      <xdr:spPr>
        <a:xfrm>
          <a:off x="1774190" y="653288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D8DFBF6C-D4FF-42FF-A617-B5424E86D55A}"/>
            </a:ext>
          </a:extLst>
        </xdr:cNvPr>
        <xdr:cNvSpPr/>
      </xdr:nvSpPr>
      <xdr:spPr>
        <a:xfrm>
          <a:off x="988060" y="6473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99C1499-4329-4A4C-8029-22E802E7FE89}"/>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D7F7954-4354-4A8B-A367-F985CF3B3EBB}"/>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F012488-2CFB-48D1-87CC-951C4DA1B698}"/>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DF07542-3873-4F07-B5FB-7EA1C8194187}"/>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E579F8D-5585-4728-88F7-1D2BA5A0440F}"/>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107315</xdr:rowOff>
    </xdr:from>
    <xdr:to>
      <xdr:col>24</xdr:col>
      <xdr:colOff>114300</xdr:colOff>
      <xdr:row>38</xdr:row>
      <xdr:rowOff>37465</xdr:rowOff>
    </xdr:to>
    <xdr:sp macro="" textlink="">
      <xdr:nvSpPr>
        <xdr:cNvPr id="73" name="楕円 72">
          <a:extLst>
            <a:ext uri="{FF2B5EF4-FFF2-40B4-BE49-F238E27FC236}">
              <a16:creationId xmlns:a16="http://schemas.microsoft.com/office/drawing/2014/main" id="{10EA1125-A1B1-47CF-B013-FEB6F77ADA49}"/>
            </a:ext>
          </a:extLst>
        </xdr:cNvPr>
        <xdr:cNvSpPr/>
      </xdr:nvSpPr>
      <xdr:spPr>
        <a:xfrm>
          <a:off x="4131310" y="64490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130192</xdr:rowOff>
    </xdr:from>
    <xdr:ext cx="405111" cy="259045"/>
    <xdr:sp macro="" textlink="">
      <xdr:nvSpPr>
        <xdr:cNvPr id="74" name="【道路】&#10;有形固定資産減価償却率該当値テキスト">
          <a:extLst>
            <a:ext uri="{FF2B5EF4-FFF2-40B4-BE49-F238E27FC236}">
              <a16:creationId xmlns:a16="http://schemas.microsoft.com/office/drawing/2014/main" id="{324C1E01-6BD1-4765-99BB-25DED05671AD}"/>
            </a:ext>
          </a:extLst>
        </xdr:cNvPr>
        <xdr:cNvSpPr txBox="1"/>
      </xdr:nvSpPr>
      <xdr:spPr>
        <a:xfrm>
          <a:off x="4212590"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74930</xdr:rowOff>
    </xdr:from>
    <xdr:to>
      <xdr:col>20</xdr:col>
      <xdr:colOff>38100</xdr:colOff>
      <xdr:row>38</xdr:row>
      <xdr:rowOff>5080</xdr:rowOff>
    </xdr:to>
    <xdr:sp macro="" textlink="">
      <xdr:nvSpPr>
        <xdr:cNvPr id="75" name="楕円 74">
          <a:extLst>
            <a:ext uri="{FF2B5EF4-FFF2-40B4-BE49-F238E27FC236}">
              <a16:creationId xmlns:a16="http://schemas.microsoft.com/office/drawing/2014/main" id="{9988302B-1A01-4540-89C2-9A8120006C64}"/>
            </a:ext>
          </a:extLst>
        </xdr:cNvPr>
        <xdr:cNvSpPr/>
      </xdr:nvSpPr>
      <xdr:spPr>
        <a:xfrm>
          <a:off x="3388360" y="64185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125730</xdr:rowOff>
    </xdr:from>
    <xdr:to>
      <xdr:col>24</xdr:col>
      <xdr:colOff>63500</xdr:colOff>
      <xdr:row>37</xdr:row>
      <xdr:rowOff>158115</xdr:rowOff>
    </xdr:to>
    <xdr:cxnSp macro="">
      <xdr:nvCxnSpPr>
        <xdr:cNvPr id="76" name="直線コネクタ 75">
          <a:extLst>
            <a:ext uri="{FF2B5EF4-FFF2-40B4-BE49-F238E27FC236}">
              <a16:creationId xmlns:a16="http://schemas.microsoft.com/office/drawing/2014/main" id="{E475E89D-A407-4C0E-8A55-8B114CBF1186}"/>
            </a:ext>
          </a:extLst>
        </xdr:cNvPr>
        <xdr:cNvCxnSpPr/>
      </xdr:nvCxnSpPr>
      <xdr:spPr>
        <a:xfrm>
          <a:off x="3431540" y="6473190"/>
          <a:ext cx="7429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48260</xdr:rowOff>
    </xdr:from>
    <xdr:to>
      <xdr:col>15</xdr:col>
      <xdr:colOff>101600</xdr:colOff>
      <xdr:row>37</xdr:row>
      <xdr:rowOff>149860</xdr:rowOff>
    </xdr:to>
    <xdr:sp macro="" textlink="">
      <xdr:nvSpPr>
        <xdr:cNvPr id="77" name="楕円 76">
          <a:extLst>
            <a:ext uri="{FF2B5EF4-FFF2-40B4-BE49-F238E27FC236}">
              <a16:creationId xmlns:a16="http://schemas.microsoft.com/office/drawing/2014/main" id="{2878E988-4D54-487B-9A26-C1D5004A743D}"/>
            </a:ext>
          </a:extLst>
        </xdr:cNvPr>
        <xdr:cNvSpPr/>
      </xdr:nvSpPr>
      <xdr:spPr>
        <a:xfrm>
          <a:off x="2571750" y="639381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125730</xdr:rowOff>
    </xdr:to>
    <xdr:cxnSp macro="">
      <xdr:nvCxnSpPr>
        <xdr:cNvPr id="78" name="直線コネクタ 77">
          <a:extLst>
            <a:ext uri="{FF2B5EF4-FFF2-40B4-BE49-F238E27FC236}">
              <a16:creationId xmlns:a16="http://schemas.microsoft.com/office/drawing/2014/main" id="{85DEE3D1-F386-4AAC-81FF-5503C16957FF}"/>
            </a:ext>
          </a:extLst>
        </xdr:cNvPr>
        <xdr:cNvCxnSpPr/>
      </xdr:nvCxnSpPr>
      <xdr:spPr>
        <a:xfrm>
          <a:off x="2626360" y="6438900"/>
          <a:ext cx="80518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38735</xdr:rowOff>
    </xdr:from>
    <xdr:to>
      <xdr:col>10</xdr:col>
      <xdr:colOff>165100</xdr:colOff>
      <xdr:row>37</xdr:row>
      <xdr:rowOff>140335</xdr:rowOff>
    </xdr:to>
    <xdr:sp macro="" textlink="">
      <xdr:nvSpPr>
        <xdr:cNvPr id="79" name="楕円 78">
          <a:extLst>
            <a:ext uri="{FF2B5EF4-FFF2-40B4-BE49-F238E27FC236}">
              <a16:creationId xmlns:a16="http://schemas.microsoft.com/office/drawing/2014/main" id="{CC3D7342-A7BD-4778-9986-1DBA256A5CDF}"/>
            </a:ext>
          </a:extLst>
        </xdr:cNvPr>
        <xdr:cNvSpPr/>
      </xdr:nvSpPr>
      <xdr:spPr>
        <a:xfrm>
          <a:off x="1774190" y="638238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89535</xdr:rowOff>
    </xdr:from>
    <xdr:to>
      <xdr:col>15</xdr:col>
      <xdr:colOff>50800</xdr:colOff>
      <xdr:row>37</xdr:row>
      <xdr:rowOff>99060</xdr:rowOff>
    </xdr:to>
    <xdr:cxnSp macro="">
      <xdr:nvCxnSpPr>
        <xdr:cNvPr id="80" name="直線コネクタ 79">
          <a:extLst>
            <a:ext uri="{FF2B5EF4-FFF2-40B4-BE49-F238E27FC236}">
              <a16:creationId xmlns:a16="http://schemas.microsoft.com/office/drawing/2014/main" id="{9C66F895-D5EE-4769-ABD7-D1C4644226D5}"/>
            </a:ext>
          </a:extLst>
        </xdr:cNvPr>
        <xdr:cNvCxnSpPr/>
      </xdr:nvCxnSpPr>
      <xdr:spPr>
        <a:xfrm>
          <a:off x="1828800" y="6436995"/>
          <a:ext cx="79756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15875</xdr:rowOff>
    </xdr:from>
    <xdr:to>
      <xdr:col>6</xdr:col>
      <xdr:colOff>38100</xdr:colOff>
      <xdr:row>37</xdr:row>
      <xdr:rowOff>117475</xdr:rowOff>
    </xdr:to>
    <xdr:sp macro="" textlink="">
      <xdr:nvSpPr>
        <xdr:cNvPr id="81" name="楕円 80">
          <a:extLst>
            <a:ext uri="{FF2B5EF4-FFF2-40B4-BE49-F238E27FC236}">
              <a16:creationId xmlns:a16="http://schemas.microsoft.com/office/drawing/2014/main" id="{5C50EFE4-1BCD-48DD-8DBB-B9EF58B7F6D0}"/>
            </a:ext>
          </a:extLst>
        </xdr:cNvPr>
        <xdr:cNvSpPr/>
      </xdr:nvSpPr>
      <xdr:spPr>
        <a:xfrm>
          <a:off x="988060" y="63633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66675</xdr:rowOff>
    </xdr:from>
    <xdr:to>
      <xdr:col>10</xdr:col>
      <xdr:colOff>114300</xdr:colOff>
      <xdr:row>37</xdr:row>
      <xdr:rowOff>89535</xdr:rowOff>
    </xdr:to>
    <xdr:cxnSp macro="">
      <xdr:nvCxnSpPr>
        <xdr:cNvPr id="82" name="直線コネクタ 81">
          <a:extLst>
            <a:ext uri="{FF2B5EF4-FFF2-40B4-BE49-F238E27FC236}">
              <a16:creationId xmlns:a16="http://schemas.microsoft.com/office/drawing/2014/main" id="{5762D2C9-AD6B-440E-B4A8-D381A6E49566}"/>
            </a:ext>
          </a:extLst>
        </xdr:cNvPr>
        <xdr:cNvCxnSpPr/>
      </xdr:nvCxnSpPr>
      <xdr:spPr>
        <a:xfrm>
          <a:off x="1031240" y="6408420"/>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3" name="n_1aveValue【道路】&#10;有形固定資産減価償却率">
          <a:extLst>
            <a:ext uri="{FF2B5EF4-FFF2-40B4-BE49-F238E27FC236}">
              <a16:creationId xmlns:a16="http://schemas.microsoft.com/office/drawing/2014/main" id="{5F6F1FE8-5219-4612-9243-73EF22BAADAB}"/>
            </a:ext>
          </a:extLst>
        </xdr:cNvPr>
        <xdr:cNvSpPr txBox="1"/>
      </xdr:nvSpPr>
      <xdr:spPr>
        <a:xfrm>
          <a:off x="32391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4" name="n_2aveValue【道路】&#10;有形固定資産減価償却率">
          <a:extLst>
            <a:ext uri="{FF2B5EF4-FFF2-40B4-BE49-F238E27FC236}">
              <a16:creationId xmlns:a16="http://schemas.microsoft.com/office/drawing/2014/main" id="{BC4B6ABB-E94A-49D2-B61B-0A0347CD30B1}"/>
            </a:ext>
          </a:extLst>
        </xdr:cNvPr>
        <xdr:cNvSpPr txBox="1"/>
      </xdr:nvSpPr>
      <xdr:spPr>
        <a:xfrm>
          <a:off x="24390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a:extLst>
            <a:ext uri="{FF2B5EF4-FFF2-40B4-BE49-F238E27FC236}">
              <a16:creationId xmlns:a16="http://schemas.microsoft.com/office/drawing/2014/main" id="{D39CE650-E900-43D5-9851-E0D912054F82}"/>
            </a:ext>
          </a:extLst>
        </xdr:cNvPr>
        <xdr:cNvSpPr txBox="1"/>
      </xdr:nvSpPr>
      <xdr:spPr>
        <a:xfrm>
          <a:off x="164148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6" name="n_4aveValue【道路】&#10;有形固定資産減価償却率">
          <a:extLst>
            <a:ext uri="{FF2B5EF4-FFF2-40B4-BE49-F238E27FC236}">
              <a16:creationId xmlns:a16="http://schemas.microsoft.com/office/drawing/2014/main" id="{0E82C4DD-D180-41AC-955D-7EA1D964B5C7}"/>
            </a:ext>
          </a:extLst>
        </xdr:cNvPr>
        <xdr:cNvSpPr txBox="1"/>
      </xdr:nvSpPr>
      <xdr:spPr>
        <a:xfrm>
          <a:off x="85535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21607</xdr:rowOff>
    </xdr:from>
    <xdr:ext cx="405111" cy="259045"/>
    <xdr:sp macro="" textlink="">
      <xdr:nvSpPr>
        <xdr:cNvPr id="87" name="n_1mainValue【道路】&#10;有形固定資産減価償却率">
          <a:extLst>
            <a:ext uri="{FF2B5EF4-FFF2-40B4-BE49-F238E27FC236}">
              <a16:creationId xmlns:a16="http://schemas.microsoft.com/office/drawing/2014/main" id="{CE5B0667-EBF4-4448-B5F7-6E52370D685F}"/>
            </a:ext>
          </a:extLst>
        </xdr:cNvPr>
        <xdr:cNvSpPr txBox="1"/>
      </xdr:nvSpPr>
      <xdr:spPr>
        <a:xfrm>
          <a:off x="32391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8" name="n_2mainValue【道路】&#10;有形固定資産減価償却率">
          <a:extLst>
            <a:ext uri="{FF2B5EF4-FFF2-40B4-BE49-F238E27FC236}">
              <a16:creationId xmlns:a16="http://schemas.microsoft.com/office/drawing/2014/main" id="{756B80E9-B4AC-4D46-B2C7-F8E92919F557}"/>
            </a:ext>
          </a:extLst>
        </xdr:cNvPr>
        <xdr:cNvSpPr txBox="1"/>
      </xdr:nvSpPr>
      <xdr:spPr>
        <a:xfrm>
          <a:off x="2439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89" name="n_3mainValue【道路】&#10;有形固定資産減価償却率">
          <a:extLst>
            <a:ext uri="{FF2B5EF4-FFF2-40B4-BE49-F238E27FC236}">
              <a16:creationId xmlns:a16="http://schemas.microsoft.com/office/drawing/2014/main" id="{426E13B0-DCBF-4782-967B-F05CF1C06707}"/>
            </a:ext>
          </a:extLst>
        </xdr:cNvPr>
        <xdr:cNvSpPr txBox="1"/>
      </xdr:nvSpPr>
      <xdr:spPr>
        <a:xfrm>
          <a:off x="164148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134002</xdr:rowOff>
    </xdr:from>
    <xdr:ext cx="405111" cy="259045"/>
    <xdr:sp macro="" textlink="">
      <xdr:nvSpPr>
        <xdr:cNvPr id="90" name="n_4mainValue【道路】&#10;有形固定資産減価償却率">
          <a:extLst>
            <a:ext uri="{FF2B5EF4-FFF2-40B4-BE49-F238E27FC236}">
              <a16:creationId xmlns:a16="http://schemas.microsoft.com/office/drawing/2014/main" id="{3C7102B9-526E-4500-A852-3246CAFB6590}"/>
            </a:ext>
          </a:extLst>
        </xdr:cNvPr>
        <xdr:cNvSpPr txBox="1"/>
      </xdr:nvSpPr>
      <xdr:spPr>
        <a:xfrm>
          <a:off x="85535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E796340-2C06-4D3A-9F26-6354672F275E}"/>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F262266-492F-4744-AD85-F85A1A7112CF}"/>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FEA9D8A-B83F-4355-BC57-FFA688753910}"/>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71E5414-9719-47BD-82FB-76C5799E7F12}"/>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3DF263E-1925-4BB2-95F1-FA25C3F09215}"/>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8F1B4E7-58E0-42C9-9B44-C84F4E066D3C}"/>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4D96AE1-2966-49B1-A075-C08C4DE756DD}"/>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9C2F6B7-270A-4081-BFFB-5E63D7F668A6}"/>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81B91DD7-AC26-4565-A1CF-7FDED7744EC2}"/>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5FEF2A9-2745-4556-96AC-254CD4D98B76}"/>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8A120951-9283-4A70-AA2B-59CC67FCF71A}"/>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E8E183B4-6D0C-4564-AE79-5DA40286D7B3}"/>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2B7D639E-8AF2-4EE0-B8C7-9E0DBB7A019B}"/>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A59B0771-1CA7-4F94-8A4B-8B36CC2FC075}"/>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68D9CD1B-670B-4B42-A7E2-CA5D27FCF42F}"/>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981B1665-BC0C-41F9-B964-23EF93345B17}"/>
            </a:ext>
          </a:extLst>
        </xdr:cNvPr>
        <xdr:cNvSpPr txBox="1"/>
      </xdr:nvSpPr>
      <xdr:spPr>
        <a:xfrm>
          <a:off x="5416126" y="6336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AFEA524B-3610-4E50-BFDC-6F76F9F7F5A0}"/>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CBA96DA4-1F7F-4279-8D8F-D4B65B28FF1D}"/>
            </a:ext>
          </a:extLst>
        </xdr:cNvPr>
        <xdr:cNvSpPr txBox="1"/>
      </xdr:nvSpPr>
      <xdr:spPr>
        <a:xfrm>
          <a:off x="5416126" y="595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1E6CBB80-C634-45F3-92EE-99FC0990247F}"/>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7DCBDBEE-30B6-4F69-9DAD-71190A2FA1F0}"/>
            </a:ext>
          </a:extLst>
        </xdr:cNvPr>
        <xdr:cNvSpPr txBox="1"/>
      </xdr:nvSpPr>
      <xdr:spPr>
        <a:xfrm>
          <a:off x="5416126" y="557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9645497D-FC9E-4EE5-8445-F07924090699}"/>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43082A80-B4AE-4F6D-8366-DE30127DCD00}"/>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7DC5AE38-E998-4301-AF5A-E108A0B358D9}"/>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FBD90E26-378A-47C1-B5EC-1782B00AE56A}"/>
            </a:ext>
          </a:extLst>
        </xdr:cNvPr>
        <xdr:cNvCxnSpPr/>
      </xdr:nvCxnSpPr>
      <xdr:spPr>
        <a:xfrm flipV="1">
          <a:off x="9429115" y="5972533"/>
          <a:ext cx="0" cy="123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359C07C4-8A60-495B-8B4B-F7F115F0B63B}"/>
            </a:ext>
          </a:extLst>
        </xdr:cNvPr>
        <xdr:cNvSpPr txBox="1"/>
      </xdr:nvSpPr>
      <xdr:spPr>
        <a:xfrm>
          <a:off x="9467850" y="721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FA7D0830-1F60-4236-A332-458E2E9D93B6}"/>
            </a:ext>
          </a:extLst>
        </xdr:cNvPr>
        <xdr:cNvCxnSpPr/>
      </xdr:nvCxnSpPr>
      <xdr:spPr>
        <a:xfrm>
          <a:off x="9356090" y="721044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C98B2063-DE0D-4484-B3BC-571BC22A5986}"/>
            </a:ext>
          </a:extLst>
        </xdr:cNvPr>
        <xdr:cNvSpPr txBox="1"/>
      </xdr:nvSpPr>
      <xdr:spPr>
        <a:xfrm>
          <a:off x="9467850" y="575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25FA244E-BCFE-47C8-ABA8-41DFE70D7750}"/>
            </a:ext>
          </a:extLst>
        </xdr:cNvPr>
        <xdr:cNvCxnSpPr/>
      </xdr:nvCxnSpPr>
      <xdr:spPr>
        <a:xfrm>
          <a:off x="9356090" y="597253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47734</xdr:rowOff>
    </xdr:from>
    <xdr:ext cx="534377" cy="259045"/>
    <xdr:sp macro="" textlink="">
      <xdr:nvSpPr>
        <xdr:cNvPr id="119" name="【道路】&#10;一人当たり延長平均値テキスト">
          <a:extLst>
            <a:ext uri="{FF2B5EF4-FFF2-40B4-BE49-F238E27FC236}">
              <a16:creationId xmlns:a16="http://schemas.microsoft.com/office/drawing/2014/main" id="{4A260136-D86D-4C3C-822C-3B6DED18E483}"/>
            </a:ext>
          </a:extLst>
        </xdr:cNvPr>
        <xdr:cNvSpPr txBox="1"/>
      </xdr:nvSpPr>
      <xdr:spPr>
        <a:xfrm>
          <a:off x="9467850" y="690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004B1463-D1F0-4C95-AD67-B1C1E5C79EDD}"/>
            </a:ext>
          </a:extLst>
        </xdr:cNvPr>
        <xdr:cNvSpPr/>
      </xdr:nvSpPr>
      <xdr:spPr>
        <a:xfrm>
          <a:off x="9394190" y="6925402"/>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a:extLst>
            <a:ext uri="{FF2B5EF4-FFF2-40B4-BE49-F238E27FC236}">
              <a16:creationId xmlns:a16="http://schemas.microsoft.com/office/drawing/2014/main" id="{78ECED7E-4E84-4307-8188-E75AA278103F}"/>
            </a:ext>
          </a:extLst>
        </xdr:cNvPr>
        <xdr:cNvSpPr/>
      </xdr:nvSpPr>
      <xdr:spPr>
        <a:xfrm>
          <a:off x="8632190" y="693377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a:extLst>
            <a:ext uri="{FF2B5EF4-FFF2-40B4-BE49-F238E27FC236}">
              <a16:creationId xmlns:a16="http://schemas.microsoft.com/office/drawing/2014/main" id="{EDC69DD3-2270-4E5E-9DF0-13629C888E5C}"/>
            </a:ext>
          </a:extLst>
        </xdr:cNvPr>
        <xdr:cNvSpPr/>
      </xdr:nvSpPr>
      <xdr:spPr>
        <a:xfrm>
          <a:off x="7846060" y="692467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a:extLst>
            <a:ext uri="{FF2B5EF4-FFF2-40B4-BE49-F238E27FC236}">
              <a16:creationId xmlns:a16="http://schemas.microsoft.com/office/drawing/2014/main" id="{54B04FD4-5333-4696-8D4F-81AA97B65885}"/>
            </a:ext>
          </a:extLst>
        </xdr:cNvPr>
        <xdr:cNvSpPr/>
      </xdr:nvSpPr>
      <xdr:spPr>
        <a:xfrm>
          <a:off x="7029450" y="692301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a:extLst>
            <a:ext uri="{FF2B5EF4-FFF2-40B4-BE49-F238E27FC236}">
              <a16:creationId xmlns:a16="http://schemas.microsoft.com/office/drawing/2014/main" id="{5E793913-B457-4F09-A287-1CD3AD4F3F30}"/>
            </a:ext>
          </a:extLst>
        </xdr:cNvPr>
        <xdr:cNvSpPr/>
      </xdr:nvSpPr>
      <xdr:spPr>
        <a:xfrm>
          <a:off x="6231890" y="694024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512289F-F4F6-4F13-8EF2-1D896C2FE1E4}"/>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3B35522-678E-4E22-B743-410E0415A51E}"/>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5E758E5-DF87-4B77-BA48-BB21DBC2A30B}"/>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6A25A8D-0159-4BCB-BF70-E01108908AFF}"/>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C48FCFB-4848-40A4-A4E7-BEFDE5602626}"/>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152616</xdr:rowOff>
    </xdr:from>
    <xdr:to>
      <xdr:col>55</xdr:col>
      <xdr:colOff>50800</xdr:colOff>
      <xdr:row>40</xdr:row>
      <xdr:rowOff>82766</xdr:rowOff>
    </xdr:to>
    <xdr:sp macro="" textlink="">
      <xdr:nvSpPr>
        <xdr:cNvPr id="130" name="楕円 129">
          <a:extLst>
            <a:ext uri="{FF2B5EF4-FFF2-40B4-BE49-F238E27FC236}">
              <a16:creationId xmlns:a16="http://schemas.microsoft.com/office/drawing/2014/main" id="{526C401A-2505-4D71-96D0-AB52020CEC53}"/>
            </a:ext>
          </a:extLst>
        </xdr:cNvPr>
        <xdr:cNvSpPr/>
      </xdr:nvSpPr>
      <xdr:spPr>
        <a:xfrm>
          <a:off x="9394190" y="6839166"/>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4043</xdr:rowOff>
    </xdr:from>
    <xdr:ext cx="534377" cy="259045"/>
    <xdr:sp macro="" textlink="">
      <xdr:nvSpPr>
        <xdr:cNvPr id="131" name="【道路】&#10;一人当たり延長該当値テキスト">
          <a:extLst>
            <a:ext uri="{FF2B5EF4-FFF2-40B4-BE49-F238E27FC236}">
              <a16:creationId xmlns:a16="http://schemas.microsoft.com/office/drawing/2014/main" id="{595CCF81-F768-4823-BEB3-F020F7222B37}"/>
            </a:ext>
          </a:extLst>
        </xdr:cNvPr>
        <xdr:cNvSpPr txBox="1"/>
      </xdr:nvSpPr>
      <xdr:spPr>
        <a:xfrm>
          <a:off x="9467850" y="669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155595</xdr:rowOff>
    </xdr:from>
    <xdr:to>
      <xdr:col>50</xdr:col>
      <xdr:colOff>165100</xdr:colOff>
      <xdr:row>40</xdr:row>
      <xdr:rowOff>85745</xdr:rowOff>
    </xdr:to>
    <xdr:sp macro="" textlink="">
      <xdr:nvSpPr>
        <xdr:cNvPr id="132" name="楕円 131">
          <a:extLst>
            <a:ext uri="{FF2B5EF4-FFF2-40B4-BE49-F238E27FC236}">
              <a16:creationId xmlns:a16="http://schemas.microsoft.com/office/drawing/2014/main" id="{16F44010-0B3B-48B1-8E1F-B791EE467A61}"/>
            </a:ext>
          </a:extLst>
        </xdr:cNvPr>
        <xdr:cNvSpPr/>
      </xdr:nvSpPr>
      <xdr:spPr>
        <a:xfrm>
          <a:off x="8632190" y="684214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31966</xdr:rowOff>
    </xdr:from>
    <xdr:to>
      <xdr:col>55</xdr:col>
      <xdr:colOff>0</xdr:colOff>
      <xdr:row>40</xdr:row>
      <xdr:rowOff>34945</xdr:rowOff>
    </xdr:to>
    <xdr:cxnSp macro="">
      <xdr:nvCxnSpPr>
        <xdr:cNvPr id="133" name="直線コネクタ 132">
          <a:extLst>
            <a:ext uri="{FF2B5EF4-FFF2-40B4-BE49-F238E27FC236}">
              <a16:creationId xmlns:a16="http://schemas.microsoft.com/office/drawing/2014/main" id="{27F1BDDE-0874-4FC2-8AE4-F0CF65461BF1}"/>
            </a:ext>
          </a:extLst>
        </xdr:cNvPr>
        <xdr:cNvCxnSpPr/>
      </xdr:nvCxnSpPr>
      <xdr:spPr>
        <a:xfrm flipV="1">
          <a:off x="8686800" y="6888061"/>
          <a:ext cx="742950" cy="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157302</xdr:rowOff>
    </xdr:from>
    <xdr:to>
      <xdr:col>46</xdr:col>
      <xdr:colOff>38100</xdr:colOff>
      <xdr:row>40</xdr:row>
      <xdr:rowOff>87452</xdr:rowOff>
    </xdr:to>
    <xdr:sp macro="" textlink="">
      <xdr:nvSpPr>
        <xdr:cNvPr id="134" name="楕円 133">
          <a:extLst>
            <a:ext uri="{FF2B5EF4-FFF2-40B4-BE49-F238E27FC236}">
              <a16:creationId xmlns:a16="http://schemas.microsoft.com/office/drawing/2014/main" id="{757A65D4-51F7-4FEA-B625-08C923B21E77}"/>
            </a:ext>
          </a:extLst>
        </xdr:cNvPr>
        <xdr:cNvSpPr/>
      </xdr:nvSpPr>
      <xdr:spPr>
        <a:xfrm>
          <a:off x="7846060" y="68457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34945</xdr:rowOff>
    </xdr:from>
    <xdr:to>
      <xdr:col>50</xdr:col>
      <xdr:colOff>114300</xdr:colOff>
      <xdr:row>40</xdr:row>
      <xdr:rowOff>36652</xdr:rowOff>
    </xdr:to>
    <xdr:cxnSp macro="">
      <xdr:nvCxnSpPr>
        <xdr:cNvPr id="135" name="直線コネクタ 134">
          <a:extLst>
            <a:ext uri="{FF2B5EF4-FFF2-40B4-BE49-F238E27FC236}">
              <a16:creationId xmlns:a16="http://schemas.microsoft.com/office/drawing/2014/main" id="{76913284-8EA9-418E-B71C-8F3FB0B66690}"/>
            </a:ext>
          </a:extLst>
        </xdr:cNvPr>
        <xdr:cNvCxnSpPr/>
      </xdr:nvCxnSpPr>
      <xdr:spPr>
        <a:xfrm flipV="1">
          <a:off x="7889240" y="6892945"/>
          <a:ext cx="79756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162789</xdr:rowOff>
    </xdr:from>
    <xdr:to>
      <xdr:col>41</xdr:col>
      <xdr:colOff>101600</xdr:colOff>
      <xdr:row>40</xdr:row>
      <xdr:rowOff>92939</xdr:rowOff>
    </xdr:to>
    <xdr:sp macro="" textlink="">
      <xdr:nvSpPr>
        <xdr:cNvPr id="136" name="楕円 135">
          <a:extLst>
            <a:ext uri="{FF2B5EF4-FFF2-40B4-BE49-F238E27FC236}">
              <a16:creationId xmlns:a16="http://schemas.microsoft.com/office/drawing/2014/main" id="{63CA0FE0-4AE8-41C3-BD7B-E84D16E1E41F}"/>
            </a:ext>
          </a:extLst>
        </xdr:cNvPr>
        <xdr:cNvSpPr/>
      </xdr:nvSpPr>
      <xdr:spPr>
        <a:xfrm>
          <a:off x="7029450" y="685124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36652</xdr:rowOff>
    </xdr:from>
    <xdr:to>
      <xdr:col>45</xdr:col>
      <xdr:colOff>177800</xdr:colOff>
      <xdr:row>40</xdr:row>
      <xdr:rowOff>42139</xdr:rowOff>
    </xdr:to>
    <xdr:cxnSp macro="">
      <xdr:nvCxnSpPr>
        <xdr:cNvPr id="137" name="直線コネクタ 136">
          <a:extLst>
            <a:ext uri="{FF2B5EF4-FFF2-40B4-BE49-F238E27FC236}">
              <a16:creationId xmlns:a16="http://schemas.microsoft.com/office/drawing/2014/main" id="{2818B6FB-9DE6-4E49-8E25-705D8BEA7D49}"/>
            </a:ext>
          </a:extLst>
        </xdr:cNvPr>
        <xdr:cNvCxnSpPr/>
      </xdr:nvCxnSpPr>
      <xdr:spPr>
        <a:xfrm flipV="1">
          <a:off x="7084060" y="6894652"/>
          <a:ext cx="80518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165730</xdr:rowOff>
    </xdr:from>
    <xdr:to>
      <xdr:col>36</xdr:col>
      <xdr:colOff>165100</xdr:colOff>
      <xdr:row>40</xdr:row>
      <xdr:rowOff>95880</xdr:rowOff>
    </xdr:to>
    <xdr:sp macro="" textlink="">
      <xdr:nvSpPr>
        <xdr:cNvPr id="138" name="楕円 137">
          <a:extLst>
            <a:ext uri="{FF2B5EF4-FFF2-40B4-BE49-F238E27FC236}">
              <a16:creationId xmlns:a16="http://schemas.microsoft.com/office/drawing/2014/main" id="{AC6C0D63-C7FF-44EA-96A6-DE745CB57CFA}"/>
            </a:ext>
          </a:extLst>
        </xdr:cNvPr>
        <xdr:cNvSpPr/>
      </xdr:nvSpPr>
      <xdr:spPr>
        <a:xfrm>
          <a:off x="6231890" y="685609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42139</xdr:rowOff>
    </xdr:from>
    <xdr:to>
      <xdr:col>41</xdr:col>
      <xdr:colOff>50800</xdr:colOff>
      <xdr:row>40</xdr:row>
      <xdr:rowOff>45080</xdr:rowOff>
    </xdr:to>
    <xdr:cxnSp macro="">
      <xdr:nvCxnSpPr>
        <xdr:cNvPr id="139" name="直線コネクタ 138">
          <a:extLst>
            <a:ext uri="{FF2B5EF4-FFF2-40B4-BE49-F238E27FC236}">
              <a16:creationId xmlns:a16="http://schemas.microsoft.com/office/drawing/2014/main" id="{51440812-178B-4191-A1EB-5E854BA55675}"/>
            </a:ext>
          </a:extLst>
        </xdr:cNvPr>
        <xdr:cNvCxnSpPr/>
      </xdr:nvCxnSpPr>
      <xdr:spPr>
        <a:xfrm flipV="1">
          <a:off x="6286500" y="6902044"/>
          <a:ext cx="79756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168503</xdr:rowOff>
    </xdr:from>
    <xdr:ext cx="534377" cy="259045"/>
    <xdr:sp macro="" textlink="">
      <xdr:nvSpPr>
        <xdr:cNvPr id="140" name="n_1aveValue【道路】&#10;一人当たり延長">
          <a:extLst>
            <a:ext uri="{FF2B5EF4-FFF2-40B4-BE49-F238E27FC236}">
              <a16:creationId xmlns:a16="http://schemas.microsoft.com/office/drawing/2014/main" id="{E037D212-46B7-4A20-A476-3D3B2B0E23E7}"/>
            </a:ext>
          </a:extLst>
        </xdr:cNvPr>
        <xdr:cNvSpPr txBox="1"/>
      </xdr:nvSpPr>
      <xdr:spPr>
        <a:xfrm>
          <a:off x="8422151" y="703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161302</xdr:rowOff>
    </xdr:from>
    <xdr:ext cx="534377" cy="259045"/>
    <xdr:sp macro="" textlink="">
      <xdr:nvSpPr>
        <xdr:cNvPr id="141" name="n_2aveValue【道路】&#10;一人当たり延長">
          <a:extLst>
            <a:ext uri="{FF2B5EF4-FFF2-40B4-BE49-F238E27FC236}">
              <a16:creationId xmlns:a16="http://schemas.microsoft.com/office/drawing/2014/main" id="{D1F4EF16-4F6A-4CD3-A7EE-D5E48845910B}"/>
            </a:ext>
          </a:extLst>
        </xdr:cNvPr>
        <xdr:cNvSpPr txBox="1"/>
      </xdr:nvSpPr>
      <xdr:spPr>
        <a:xfrm>
          <a:off x="7641101" y="702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159648</xdr:rowOff>
    </xdr:from>
    <xdr:ext cx="534377" cy="259045"/>
    <xdr:sp macro="" textlink="">
      <xdr:nvSpPr>
        <xdr:cNvPr id="142" name="n_3aveValue【道路】&#10;一人当たり延長">
          <a:extLst>
            <a:ext uri="{FF2B5EF4-FFF2-40B4-BE49-F238E27FC236}">
              <a16:creationId xmlns:a16="http://schemas.microsoft.com/office/drawing/2014/main" id="{9A8EF09E-BC3A-4875-9AD4-9EFF5324D7B4}"/>
            </a:ext>
          </a:extLst>
        </xdr:cNvPr>
        <xdr:cNvSpPr txBox="1"/>
      </xdr:nvSpPr>
      <xdr:spPr>
        <a:xfrm>
          <a:off x="6854971" y="70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1617</xdr:rowOff>
    </xdr:from>
    <xdr:ext cx="534377" cy="259045"/>
    <xdr:sp macro="" textlink="">
      <xdr:nvSpPr>
        <xdr:cNvPr id="143" name="n_4aveValue【道路】&#10;一人当たり延長">
          <a:extLst>
            <a:ext uri="{FF2B5EF4-FFF2-40B4-BE49-F238E27FC236}">
              <a16:creationId xmlns:a16="http://schemas.microsoft.com/office/drawing/2014/main" id="{D6827D67-2406-4AD8-A3FD-32548E6D6533}"/>
            </a:ext>
          </a:extLst>
        </xdr:cNvPr>
        <xdr:cNvSpPr txBox="1"/>
      </xdr:nvSpPr>
      <xdr:spPr>
        <a:xfrm>
          <a:off x="6038361" y="703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102272</xdr:rowOff>
    </xdr:from>
    <xdr:ext cx="534377" cy="259045"/>
    <xdr:sp macro="" textlink="">
      <xdr:nvSpPr>
        <xdr:cNvPr id="144" name="n_1mainValue【道路】&#10;一人当たり延長">
          <a:extLst>
            <a:ext uri="{FF2B5EF4-FFF2-40B4-BE49-F238E27FC236}">
              <a16:creationId xmlns:a16="http://schemas.microsoft.com/office/drawing/2014/main" id="{680F20ED-57A1-4E41-80C6-F64DF6D56517}"/>
            </a:ext>
          </a:extLst>
        </xdr:cNvPr>
        <xdr:cNvSpPr txBox="1"/>
      </xdr:nvSpPr>
      <xdr:spPr>
        <a:xfrm>
          <a:off x="8422151" y="661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103979</xdr:rowOff>
    </xdr:from>
    <xdr:ext cx="534377" cy="259045"/>
    <xdr:sp macro="" textlink="">
      <xdr:nvSpPr>
        <xdr:cNvPr id="145" name="n_2mainValue【道路】&#10;一人当たり延長">
          <a:extLst>
            <a:ext uri="{FF2B5EF4-FFF2-40B4-BE49-F238E27FC236}">
              <a16:creationId xmlns:a16="http://schemas.microsoft.com/office/drawing/2014/main" id="{2A7AD03A-5F5B-487C-B664-886FE746F282}"/>
            </a:ext>
          </a:extLst>
        </xdr:cNvPr>
        <xdr:cNvSpPr txBox="1"/>
      </xdr:nvSpPr>
      <xdr:spPr>
        <a:xfrm>
          <a:off x="7641101" y="66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109466</xdr:rowOff>
    </xdr:from>
    <xdr:ext cx="534377" cy="259045"/>
    <xdr:sp macro="" textlink="">
      <xdr:nvSpPr>
        <xdr:cNvPr id="146" name="n_3mainValue【道路】&#10;一人当たり延長">
          <a:extLst>
            <a:ext uri="{FF2B5EF4-FFF2-40B4-BE49-F238E27FC236}">
              <a16:creationId xmlns:a16="http://schemas.microsoft.com/office/drawing/2014/main" id="{BABB953B-A5A1-4920-A67E-841FDAB77AC1}"/>
            </a:ext>
          </a:extLst>
        </xdr:cNvPr>
        <xdr:cNvSpPr txBox="1"/>
      </xdr:nvSpPr>
      <xdr:spPr>
        <a:xfrm>
          <a:off x="6854971" y="66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112407</xdr:rowOff>
    </xdr:from>
    <xdr:ext cx="534377" cy="259045"/>
    <xdr:sp macro="" textlink="">
      <xdr:nvSpPr>
        <xdr:cNvPr id="147" name="n_4mainValue【道路】&#10;一人当たり延長">
          <a:extLst>
            <a:ext uri="{FF2B5EF4-FFF2-40B4-BE49-F238E27FC236}">
              <a16:creationId xmlns:a16="http://schemas.microsoft.com/office/drawing/2014/main" id="{2FFE8E1E-1D42-46A8-80FC-4C80F3C34BFF}"/>
            </a:ext>
          </a:extLst>
        </xdr:cNvPr>
        <xdr:cNvSpPr txBox="1"/>
      </xdr:nvSpPr>
      <xdr:spPr>
        <a:xfrm>
          <a:off x="6038361" y="662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9C8F63C8-FB5D-488C-905A-F633FE75042C}"/>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20AADC1B-FEA0-4958-9F10-499C8D978CF5}"/>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FDC95D77-E5D9-4212-B350-894E44B8C550}"/>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D7476FFA-25DD-4175-B95B-02BF93A0C8BE}"/>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9EFD607C-0DF5-4C9E-B620-3F6A64AB0FAA}"/>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6742AE9B-803F-4964-9837-BDA965C8E6E6}"/>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F1847D60-2E09-4F23-A37F-ACDE51A0C1EC}"/>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E32C0862-0C5F-491F-BB58-749717F26915}"/>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FA829B25-2C20-42F9-BC5E-3DD431259BE6}"/>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ABAE5E4B-0E6A-4F06-9F7B-CDFB11A23E8A}"/>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C107027-194C-4F7D-A4DC-B59EF1C3F6F0}"/>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C71A7143-3821-45E7-978A-F6DB40047792}"/>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FD42AAB-32E9-42B7-A8D4-17321335D8F9}"/>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C7E033AF-3B53-4F9A-9173-2C2BD1DE2676}"/>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68CE991F-5276-4486-AC0C-F687F43354A5}"/>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3B5FAE41-B6B9-4169-A8C7-129553C34A3B}"/>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33DA67D-B96E-47B9-8CCF-A90B98C99696}"/>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40EA7186-DF0F-468B-AD1C-502C6BE79CB6}"/>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441B0988-9542-4AFB-9517-61AE62E79358}"/>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160A721-EA23-4A10-808D-191728084DA4}"/>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39BBC4D7-6E6F-4B29-8FFB-6E9D264A9D29}"/>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566AD204-7B56-4F90-8697-B3557973790F}"/>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F1226A9C-2089-49C9-928B-BB8A4189427B}"/>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CA3109EE-4A5C-45AF-963E-18CE18534A08}"/>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1DE81871-CDB4-41E8-A239-39ACE4F0D576}"/>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C23F79F6-80A2-40C1-93BA-CC9D7203F0E6}"/>
            </a:ext>
          </a:extLst>
        </xdr:cNvPr>
        <xdr:cNvCxnSpPr/>
      </xdr:nvCxnSpPr>
      <xdr:spPr>
        <a:xfrm flipV="1">
          <a:off x="4173855" y="9540784"/>
          <a:ext cx="0" cy="1400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31F116CF-C204-44C1-B6F2-FD972453096E}"/>
            </a:ext>
          </a:extLst>
        </xdr:cNvPr>
        <xdr:cNvSpPr txBox="1"/>
      </xdr:nvSpPr>
      <xdr:spPr>
        <a:xfrm>
          <a:off x="4212590" y="1094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DFF779EF-29BD-4EE0-99EA-640DAB85F981}"/>
            </a:ext>
          </a:extLst>
        </xdr:cNvPr>
        <xdr:cNvCxnSpPr/>
      </xdr:nvCxnSpPr>
      <xdr:spPr>
        <a:xfrm>
          <a:off x="4112260" y="109415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5F8E2089-BB21-46FF-97BA-FDA17ABC0C93}"/>
            </a:ext>
          </a:extLst>
        </xdr:cNvPr>
        <xdr:cNvSpPr txBox="1"/>
      </xdr:nvSpPr>
      <xdr:spPr>
        <a:xfrm>
          <a:off x="4212590" y="93122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3FAC69AD-1F15-473A-BB76-AE9931E9FAB1}"/>
            </a:ext>
          </a:extLst>
        </xdr:cNvPr>
        <xdr:cNvCxnSpPr/>
      </xdr:nvCxnSpPr>
      <xdr:spPr>
        <a:xfrm>
          <a:off x="4112260" y="9540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5246664D-D679-486D-AF22-7A126CB6A7D1}"/>
            </a:ext>
          </a:extLst>
        </xdr:cNvPr>
        <xdr:cNvSpPr txBox="1"/>
      </xdr:nvSpPr>
      <xdr:spPr>
        <a:xfrm>
          <a:off x="4212590" y="10507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D3205296-9EEC-45C9-867A-7629B8C120DC}"/>
            </a:ext>
          </a:extLst>
        </xdr:cNvPr>
        <xdr:cNvSpPr/>
      </xdr:nvSpPr>
      <xdr:spPr>
        <a:xfrm>
          <a:off x="4131310" y="1052494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a16="http://schemas.microsoft.com/office/drawing/2014/main" id="{4DADC9F6-819D-427B-BF6B-EE2B194E24E2}"/>
            </a:ext>
          </a:extLst>
        </xdr:cNvPr>
        <xdr:cNvSpPr/>
      </xdr:nvSpPr>
      <xdr:spPr>
        <a:xfrm>
          <a:off x="3388360" y="10509159"/>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a:extLst>
            <a:ext uri="{FF2B5EF4-FFF2-40B4-BE49-F238E27FC236}">
              <a16:creationId xmlns:a16="http://schemas.microsoft.com/office/drawing/2014/main" id="{FE12A905-43A9-42B0-8B80-94656BCFFFCC}"/>
            </a:ext>
          </a:extLst>
        </xdr:cNvPr>
        <xdr:cNvSpPr/>
      </xdr:nvSpPr>
      <xdr:spPr>
        <a:xfrm>
          <a:off x="2571750" y="1049745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a:extLst>
            <a:ext uri="{FF2B5EF4-FFF2-40B4-BE49-F238E27FC236}">
              <a16:creationId xmlns:a16="http://schemas.microsoft.com/office/drawing/2014/main" id="{0CEF2924-5310-4DED-B194-A25684BF0811}"/>
            </a:ext>
          </a:extLst>
        </xdr:cNvPr>
        <xdr:cNvSpPr/>
      </xdr:nvSpPr>
      <xdr:spPr>
        <a:xfrm>
          <a:off x="1774190" y="1049419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a:extLst>
            <a:ext uri="{FF2B5EF4-FFF2-40B4-BE49-F238E27FC236}">
              <a16:creationId xmlns:a16="http://schemas.microsoft.com/office/drawing/2014/main" id="{8F844D8E-CE08-4985-92EE-F62423825193}"/>
            </a:ext>
          </a:extLst>
        </xdr:cNvPr>
        <xdr:cNvSpPr/>
      </xdr:nvSpPr>
      <xdr:spPr>
        <a:xfrm>
          <a:off x="988060" y="10462079"/>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3330C54-EA49-4EE5-9A57-6E60A8AB1A6D}"/>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4FDF7FD-E3D2-456D-9A54-DA957ECEB17C}"/>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1EC7D40-ACB3-4435-B105-3F9D3D2B7198}"/>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820C0D4-F4EA-412A-BA46-63629826D1D2}"/>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57ECA51-E6D4-4583-9C1C-6630F121F224}"/>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128815</xdr:rowOff>
    </xdr:from>
    <xdr:to>
      <xdr:col>24</xdr:col>
      <xdr:colOff>114300</xdr:colOff>
      <xdr:row>60</xdr:row>
      <xdr:rowOff>58965</xdr:rowOff>
    </xdr:to>
    <xdr:sp macro="" textlink="">
      <xdr:nvSpPr>
        <xdr:cNvPr id="189" name="楕円 188">
          <a:extLst>
            <a:ext uri="{FF2B5EF4-FFF2-40B4-BE49-F238E27FC236}">
              <a16:creationId xmlns:a16="http://schemas.microsoft.com/office/drawing/2014/main" id="{21CF399D-A138-46E5-9C92-35E5CBE47056}"/>
            </a:ext>
          </a:extLst>
        </xdr:cNvPr>
        <xdr:cNvSpPr/>
      </xdr:nvSpPr>
      <xdr:spPr>
        <a:xfrm>
          <a:off x="4131310" y="1024817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151692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521E9F6A-7979-4A91-9436-BBF97D3816BC}"/>
            </a:ext>
          </a:extLst>
        </xdr:cNvPr>
        <xdr:cNvSpPr txBox="1"/>
      </xdr:nvSpPr>
      <xdr:spPr>
        <a:xfrm>
          <a:off x="4212590" y="10095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101056</xdr:rowOff>
    </xdr:from>
    <xdr:to>
      <xdr:col>20</xdr:col>
      <xdr:colOff>38100</xdr:colOff>
      <xdr:row>60</xdr:row>
      <xdr:rowOff>31206</xdr:rowOff>
    </xdr:to>
    <xdr:sp macro="" textlink="">
      <xdr:nvSpPr>
        <xdr:cNvPr id="191" name="楕円 190">
          <a:extLst>
            <a:ext uri="{FF2B5EF4-FFF2-40B4-BE49-F238E27FC236}">
              <a16:creationId xmlns:a16="http://schemas.microsoft.com/office/drawing/2014/main" id="{8ABC8961-45AD-4205-A809-D9E58709C7E6}"/>
            </a:ext>
          </a:extLst>
        </xdr:cNvPr>
        <xdr:cNvSpPr/>
      </xdr:nvSpPr>
      <xdr:spPr>
        <a:xfrm>
          <a:off x="3388360" y="1021279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151856</xdr:rowOff>
    </xdr:from>
    <xdr:to>
      <xdr:col>24</xdr:col>
      <xdr:colOff>63500</xdr:colOff>
      <xdr:row>60</xdr:row>
      <xdr:rowOff>8165</xdr:rowOff>
    </xdr:to>
    <xdr:cxnSp macro="">
      <xdr:nvCxnSpPr>
        <xdr:cNvPr id="192" name="直線コネクタ 191">
          <a:extLst>
            <a:ext uri="{FF2B5EF4-FFF2-40B4-BE49-F238E27FC236}">
              <a16:creationId xmlns:a16="http://schemas.microsoft.com/office/drawing/2014/main" id="{5FB8FC12-7C23-4730-BD67-826D3632C771}"/>
            </a:ext>
          </a:extLst>
        </xdr:cNvPr>
        <xdr:cNvCxnSpPr/>
      </xdr:nvCxnSpPr>
      <xdr:spPr>
        <a:xfrm>
          <a:off x="3431540" y="10267406"/>
          <a:ext cx="742950"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193" name="楕円 192">
          <a:extLst>
            <a:ext uri="{FF2B5EF4-FFF2-40B4-BE49-F238E27FC236}">
              <a16:creationId xmlns:a16="http://schemas.microsoft.com/office/drawing/2014/main" id="{C5085E65-EF9E-4C60-971D-F832ACFDA5E4}"/>
            </a:ext>
          </a:extLst>
        </xdr:cNvPr>
        <xdr:cNvSpPr/>
      </xdr:nvSpPr>
      <xdr:spPr>
        <a:xfrm>
          <a:off x="2571750" y="101904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125730</xdr:rowOff>
    </xdr:from>
    <xdr:to>
      <xdr:col>19</xdr:col>
      <xdr:colOff>177800</xdr:colOff>
      <xdr:row>59</xdr:row>
      <xdr:rowOff>151856</xdr:rowOff>
    </xdr:to>
    <xdr:cxnSp macro="">
      <xdr:nvCxnSpPr>
        <xdr:cNvPr id="194" name="直線コネクタ 193">
          <a:extLst>
            <a:ext uri="{FF2B5EF4-FFF2-40B4-BE49-F238E27FC236}">
              <a16:creationId xmlns:a16="http://schemas.microsoft.com/office/drawing/2014/main" id="{51638125-34C8-4AA5-B76B-63E45EEF4179}"/>
            </a:ext>
          </a:extLst>
        </xdr:cNvPr>
        <xdr:cNvCxnSpPr/>
      </xdr:nvCxnSpPr>
      <xdr:spPr>
        <a:xfrm>
          <a:off x="2626360" y="10245090"/>
          <a:ext cx="80518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47172</xdr:rowOff>
    </xdr:from>
    <xdr:to>
      <xdr:col>10</xdr:col>
      <xdr:colOff>165100</xdr:colOff>
      <xdr:row>59</xdr:row>
      <xdr:rowOff>148772</xdr:rowOff>
    </xdr:to>
    <xdr:sp macro="" textlink="">
      <xdr:nvSpPr>
        <xdr:cNvPr id="195" name="楕円 194">
          <a:extLst>
            <a:ext uri="{FF2B5EF4-FFF2-40B4-BE49-F238E27FC236}">
              <a16:creationId xmlns:a16="http://schemas.microsoft.com/office/drawing/2014/main" id="{24E000F2-A2AA-4934-A3D2-3243692D08D4}"/>
            </a:ext>
          </a:extLst>
        </xdr:cNvPr>
        <xdr:cNvSpPr/>
      </xdr:nvSpPr>
      <xdr:spPr>
        <a:xfrm>
          <a:off x="1774190" y="10164627"/>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97972</xdr:rowOff>
    </xdr:from>
    <xdr:to>
      <xdr:col>15</xdr:col>
      <xdr:colOff>50800</xdr:colOff>
      <xdr:row>59</xdr:row>
      <xdr:rowOff>125730</xdr:rowOff>
    </xdr:to>
    <xdr:cxnSp macro="">
      <xdr:nvCxnSpPr>
        <xdr:cNvPr id="196" name="直線コネクタ 195">
          <a:extLst>
            <a:ext uri="{FF2B5EF4-FFF2-40B4-BE49-F238E27FC236}">
              <a16:creationId xmlns:a16="http://schemas.microsoft.com/office/drawing/2014/main" id="{86692C3F-5484-405B-8750-8605A62CDFA2}"/>
            </a:ext>
          </a:extLst>
        </xdr:cNvPr>
        <xdr:cNvCxnSpPr/>
      </xdr:nvCxnSpPr>
      <xdr:spPr>
        <a:xfrm>
          <a:off x="1828800" y="10209712"/>
          <a:ext cx="79756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19413</xdr:rowOff>
    </xdr:from>
    <xdr:to>
      <xdr:col>6</xdr:col>
      <xdr:colOff>38100</xdr:colOff>
      <xdr:row>59</xdr:row>
      <xdr:rowOff>121013</xdr:rowOff>
    </xdr:to>
    <xdr:sp macro="" textlink="">
      <xdr:nvSpPr>
        <xdr:cNvPr id="197" name="楕円 196">
          <a:extLst>
            <a:ext uri="{FF2B5EF4-FFF2-40B4-BE49-F238E27FC236}">
              <a16:creationId xmlns:a16="http://schemas.microsoft.com/office/drawing/2014/main" id="{6024279D-7722-4351-9775-1B329B5BE11D}"/>
            </a:ext>
          </a:extLst>
        </xdr:cNvPr>
        <xdr:cNvSpPr/>
      </xdr:nvSpPr>
      <xdr:spPr>
        <a:xfrm>
          <a:off x="988060" y="10131153"/>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70213</xdr:rowOff>
    </xdr:from>
    <xdr:to>
      <xdr:col>10</xdr:col>
      <xdr:colOff>114300</xdr:colOff>
      <xdr:row>59</xdr:row>
      <xdr:rowOff>97972</xdr:rowOff>
    </xdr:to>
    <xdr:cxnSp macro="">
      <xdr:nvCxnSpPr>
        <xdr:cNvPr id="198" name="直線コネクタ 197">
          <a:extLst>
            <a:ext uri="{FF2B5EF4-FFF2-40B4-BE49-F238E27FC236}">
              <a16:creationId xmlns:a16="http://schemas.microsoft.com/office/drawing/2014/main" id="{A0F551B1-A2E1-4ADC-B7FD-BF892E9BADD8}"/>
            </a:ext>
          </a:extLst>
        </xdr:cNvPr>
        <xdr:cNvCxnSpPr/>
      </xdr:nvCxnSpPr>
      <xdr:spPr>
        <a:xfrm>
          <a:off x="1031240" y="10183858"/>
          <a:ext cx="79756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6CDED74-4B75-414F-9B30-6A97EA54356D}"/>
            </a:ext>
          </a:extLst>
        </xdr:cNvPr>
        <xdr:cNvSpPr txBox="1"/>
      </xdr:nvSpPr>
      <xdr:spPr>
        <a:xfrm>
          <a:off x="3239144" y="1059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40F8EB83-F347-45F9-98C6-7D84607AA996}"/>
            </a:ext>
          </a:extLst>
        </xdr:cNvPr>
        <xdr:cNvSpPr txBox="1"/>
      </xdr:nvSpPr>
      <xdr:spPr>
        <a:xfrm>
          <a:off x="2439044" y="10593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24987B1A-E70E-4704-8095-970497896633}"/>
            </a:ext>
          </a:extLst>
        </xdr:cNvPr>
        <xdr:cNvSpPr txBox="1"/>
      </xdr:nvSpPr>
      <xdr:spPr>
        <a:xfrm>
          <a:off x="1641484" y="1059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742733AE-79C9-484F-9FEB-A992732E5E55}"/>
            </a:ext>
          </a:extLst>
        </xdr:cNvPr>
        <xdr:cNvSpPr txBox="1"/>
      </xdr:nvSpPr>
      <xdr:spPr>
        <a:xfrm>
          <a:off x="855354" y="1055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47733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5E44DB4C-6710-49CE-9B7D-4FF6B472E544}"/>
            </a:ext>
          </a:extLst>
        </xdr:cNvPr>
        <xdr:cNvSpPr txBox="1"/>
      </xdr:nvSpPr>
      <xdr:spPr>
        <a:xfrm>
          <a:off x="3239144" y="999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43F1BF5E-FE0D-42F7-A887-8963E184CECC}"/>
            </a:ext>
          </a:extLst>
        </xdr:cNvPr>
        <xdr:cNvSpPr txBox="1"/>
      </xdr:nvSpPr>
      <xdr:spPr>
        <a:xfrm>
          <a:off x="2439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165299</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63B2F749-B300-48D5-8C3C-C81547A28BA7}"/>
            </a:ext>
          </a:extLst>
        </xdr:cNvPr>
        <xdr:cNvSpPr txBox="1"/>
      </xdr:nvSpPr>
      <xdr:spPr>
        <a:xfrm>
          <a:off x="1641484" y="994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137540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BF0847D1-8AB5-4A14-BE6B-65A4ECD21E3F}"/>
            </a:ext>
          </a:extLst>
        </xdr:cNvPr>
        <xdr:cNvSpPr txBox="1"/>
      </xdr:nvSpPr>
      <xdr:spPr>
        <a:xfrm>
          <a:off x="855354" y="9906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28A7A6BA-226F-4CFA-BFB6-6E940B17D5B8}"/>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6C8C5545-F68D-4EB7-8C68-2EEA5A6C7111}"/>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A6B9B861-79CE-469B-AE67-DB70302C3520}"/>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40045CEB-8F9C-4112-99D6-6492B21555F7}"/>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E26BF864-1ADB-4B18-8E3E-68FE7EC1EDD3}"/>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C20C9C01-DAD2-4565-AFE3-B4292C93FC39}"/>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ABB2BA3-E273-4C60-BEA5-A49CD4D85CAC}"/>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55BCAE23-0F19-4C9C-9EA6-30BC4023BB1E}"/>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BCD110C7-4A37-44B9-81E9-5C84A603657C}"/>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D384E355-0230-4AC7-91E9-A6EF85BF7011}"/>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AFF70615-264F-4231-AECF-15FBCCBF8500}"/>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E63ED95B-5E1E-4961-BB6C-F42C9284B852}"/>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DDAADCEE-2225-4DF4-8E2E-6F80A77B8665}"/>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E726FAE5-A64C-4DB9-A182-3C766F6E1435}"/>
            </a:ext>
          </a:extLst>
        </xdr:cNvPr>
        <xdr:cNvSpPr txBox="1"/>
      </xdr:nvSpPr>
      <xdr:spPr>
        <a:xfrm>
          <a:off x="5331688" y="10523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A0195994-C048-45C5-A10C-5AC89D3D1679}"/>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77CC8CAB-B328-4286-B4D3-04B7AD8C78DC}"/>
            </a:ext>
          </a:extLst>
        </xdr:cNvPr>
        <xdr:cNvSpPr txBox="1"/>
      </xdr:nvSpPr>
      <xdr:spPr>
        <a:xfrm>
          <a:off x="5331688" y="10142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451B55AA-5090-4006-9B13-39C08F28ABC4}"/>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4D18E5A6-DF2D-42C5-B79B-CA925ABDBEBD}"/>
            </a:ext>
          </a:extLst>
        </xdr:cNvPr>
        <xdr:cNvSpPr txBox="1"/>
      </xdr:nvSpPr>
      <xdr:spPr>
        <a:xfrm>
          <a:off x="5331688" y="976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2EC86ABD-34F4-4378-80AF-AB58DAA0AB15}"/>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3D33A243-4417-483A-9755-2DC2CCEB254B}"/>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3B88FA2E-1758-4824-8ED1-3EE04B44B99D}"/>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D127CD3E-90E2-4B00-B5A3-0D14D74EDE80}"/>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504E613C-957B-4221-B1DE-2BD8F1D4A9CB}"/>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BB04C24B-4A53-44F0-A48F-013E7D637C10}"/>
            </a:ext>
          </a:extLst>
        </xdr:cNvPr>
        <xdr:cNvCxnSpPr/>
      </xdr:nvCxnSpPr>
      <xdr:spPr>
        <a:xfrm flipV="1">
          <a:off x="9429115" y="9563773"/>
          <a:ext cx="0" cy="1484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62A40DD8-D28F-4833-BD3C-DC6EE93CA01F}"/>
            </a:ext>
          </a:extLst>
        </xdr:cNvPr>
        <xdr:cNvSpPr txBox="1"/>
      </xdr:nvSpPr>
      <xdr:spPr>
        <a:xfrm>
          <a:off x="946785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B6EC4C14-928B-46E5-83CD-5F6C4B295F9D}"/>
            </a:ext>
          </a:extLst>
        </xdr:cNvPr>
        <xdr:cNvCxnSpPr/>
      </xdr:nvCxnSpPr>
      <xdr:spPr>
        <a:xfrm>
          <a:off x="9356090" y="1104813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1B7B6A12-B014-4CB6-87E1-005E8E8A0C9C}"/>
            </a:ext>
          </a:extLst>
        </xdr:cNvPr>
        <xdr:cNvSpPr txBox="1"/>
      </xdr:nvSpPr>
      <xdr:spPr>
        <a:xfrm>
          <a:off x="946785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82D17991-C2EE-41D3-B91A-A26FC398CF03}"/>
            </a:ext>
          </a:extLst>
        </xdr:cNvPr>
        <xdr:cNvCxnSpPr/>
      </xdr:nvCxnSpPr>
      <xdr:spPr>
        <a:xfrm>
          <a:off x="9356090" y="956377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571667F9-53BA-4980-8144-27FE8D13FBC0}"/>
            </a:ext>
          </a:extLst>
        </xdr:cNvPr>
        <xdr:cNvSpPr txBox="1"/>
      </xdr:nvSpPr>
      <xdr:spPr>
        <a:xfrm>
          <a:off x="9467850" y="10651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20536326-C44B-4732-B8DF-2807819F411F}"/>
            </a:ext>
          </a:extLst>
        </xdr:cNvPr>
        <xdr:cNvSpPr/>
      </xdr:nvSpPr>
      <xdr:spPr>
        <a:xfrm>
          <a:off x="9394190" y="10804279"/>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a16="http://schemas.microsoft.com/office/drawing/2014/main" id="{2AD97452-04AB-4821-AA82-F3A1DE6044A6}"/>
            </a:ext>
          </a:extLst>
        </xdr:cNvPr>
        <xdr:cNvSpPr/>
      </xdr:nvSpPr>
      <xdr:spPr>
        <a:xfrm>
          <a:off x="8632190" y="10810659"/>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a:extLst>
            <a:ext uri="{FF2B5EF4-FFF2-40B4-BE49-F238E27FC236}">
              <a16:creationId xmlns:a16="http://schemas.microsoft.com/office/drawing/2014/main" id="{007A470F-C8D1-4248-A387-921CF03242BB}"/>
            </a:ext>
          </a:extLst>
        </xdr:cNvPr>
        <xdr:cNvSpPr/>
      </xdr:nvSpPr>
      <xdr:spPr>
        <a:xfrm>
          <a:off x="7846060" y="10830697"/>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a:extLst>
            <a:ext uri="{FF2B5EF4-FFF2-40B4-BE49-F238E27FC236}">
              <a16:creationId xmlns:a16="http://schemas.microsoft.com/office/drawing/2014/main" id="{A74EDF48-5A11-4F5A-BB6E-D32F8B155444}"/>
            </a:ext>
          </a:extLst>
        </xdr:cNvPr>
        <xdr:cNvSpPr/>
      </xdr:nvSpPr>
      <xdr:spPr>
        <a:xfrm>
          <a:off x="7029450" y="10818291"/>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a:extLst>
            <a:ext uri="{FF2B5EF4-FFF2-40B4-BE49-F238E27FC236}">
              <a16:creationId xmlns:a16="http://schemas.microsoft.com/office/drawing/2014/main" id="{52953E34-6B8C-470E-8D07-9D28CCE47080}"/>
            </a:ext>
          </a:extLst>
        </xdr:cNvPr>
        <xdr:cNvSpPr/>
      </xdr:nvSpPr>
      <xdr:spPr>
        <a:xfrm>
          <a:off x="6231890" y="10804687"/>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EA85C87-14B5-45ED-AE68-3F4A0C9C00F3}"/>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9647FAC-4FC0-4115-84FB-0C478E1912B9}"/>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349D80D-B483-49D5-BD1E-BE68888AF34E}"/>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F8FB042-0DD2-41BE-9A28-1BDAF6F9DC71}"/>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8572280-C426-4F4B-8B58-3596354F6CEC}"/>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48906</xdr:rowOff>
    </xdr:from>
    <xdr:to>
      <xdr:col>55</xdr:col>
      <xdr:colOff>50800</xdr:colOff>
      <xdr:row>63</xdr:row>
      <xdr:rowOff>150506</xdr:rowOff>
    </xdr:to>
    <xdr:sp macro="" textlink="">
      <xdr:nvSpPr>
        <xdr:cNvPr id="246" name="楕円 245">
          <a:extLst>
            <a:ext uri="{FF2B5EF4-FFF2-40B4-BE49-F238E27FC236}">
              <a16:creationId xmlns:a16="http://schemas.microsoft.com/office/drawing/2014/main" id="{C3D56A1E-449F-4B3F-9326-38D02CE28D3F}"/>
            </a:ext>
          </a:extLst>
        </xdr:cNvPr>
        <xdr:cNvSpPr/>
      </xdr:nvSpPr>
      <xdr:spPr>
        <a:xfrm>
          <a:off x="9394190" y="10852161"/>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27333</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760C1BD9-2AA0-4EEC-B019-6C9437498E9A}"/>
            </a:ext>
          </a:extLst>
        </xdr:cNvPr>
        <xdr:cNvSpPr txBox="1"/>
      </xdr:nvSpPr>
      <xdr:spPr>
        <a:xfrm>
          <a:off x="9467850" y="1082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50166</xdr:rowOff>
    </xdr:from>
    <xdr:to>
      <xdr:col>50</xdr:col>
      <xdr:colOff>165100</xdr:colOff>
      <xdr:row>63</xdr:row>
      <xdr:rowOff>151766</xdr:rowOff>
    </xdr:to>
    <xdr:sp macro="" textlink="">
      <xdr:nvSpPr>
        <xdr:cNvPr id="248" name="楕円 247">
          <a:extLst>
            <a:ext uri="{FF2B5EF4-FFF2-40B4-BE49-F238E27FC236}">
              <a16:creationId xmlns:a16="http://schemas.microsoft.com/office/drawing/2014/main" id="{640BE433-E975-4EAD-B366-31A797C2CEDB}"/>
            </a:ext>
          </a:extLst>
        </xdr:cNvPr>
        <xdr:cNvSpPr/>
      </xdr:nvSpPr>
      <xdr:spPr>
        <a:xfrm>
          <a:off x="8632190" y="10855326"/>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99706</xdr:rowOff>
    </xdr:from>
    <xdr:to>
      <xdr:col>55</xdr:col>
      <xdr:colOff>0</xdr:colOff>
      <xdr:row>63</xdr:row>
      <xdr:rowOff>100966</xdr:rowOff>
    </xdr:to>
    <xdr:cxnSp macro="">
      <xdr:nvCxnSpPr>
        <xdr:cNvPr id="249" name="直線コネクタ 248">
          <a:extLst>
            <a:ext uri="{FF2B5EF4-FFF2-40B4-BE49-F238E27FC236}">
              <a16:creationId xmlns:a16="http://schemas.microsoft.com/office/drawing/2014/main" id="{A9F98266-0EFE-46C7-ADBB-BC8B40064B9B}"/>
            </a:ext>
          </a:extLst>
        </xdr:cNvPr>
        <xdr:cNvCxnSpPr/>
      </xdr:nvCxnSpPr>
      <xdr:spPr>
        <a:xfrm flipV="1">
          <a:off x="8686800" y="10897246"/>
          <a:ext cx="742950" cy="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50903</xdr:rowOff>
    </xdr:from>
    <xdr:to>
      <xdr:col>46</xdr:col>
      <xdr:colOff>38100</xdr:colOff>
      <xdr:row>63</xdr:row>
      <xdr:rowOff>152503</xdr:rowOff>
    </xdr:to>
    <xdr:sp macro="" textlink="">
      <xdr:nvSpPr>
        <xdr:cNvPr id="250" name="楕円 249">
          <a:extLst>
            <a:ext uri="{FF2B5EF4-FFF2-40B4-BE49-F238E27FC236}">
              <a16:creationId xmlns:a16="http://schemas.microsoft.com/office/drawing/2014/main" id="{5ED15A86-D554-4CA3-B1CA-873321A9E71B}"/>
            </a:ext>
          </a:extLst>
        </xdr:cNvPr>
        <xdr:cNvSpPr/>
      </xdr:nvSpPr>
      <xdr:spPr>
        <a:xfrm>
          <a:off x="7846060" y="108560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100966</xdr:rowOff>
    </xdr:from>
    <xdr:to>
      <xdr:col>50</xdr:col>
      <xdr:colOff>114300</xdr:colOff>
      <xdr:row>63</xdr:row>
      <xdr:rowOff>101703</xdr:rowOff>
    </xdr:to>
    <xdr:cxnSp macro="">
      <xdr:nvCxnSpPr>
        <xdr:cNvPr id="251" name="直線コネクタ 250">
          <a:extLst>
            <a:ext uri="{FF2B5EF4-FFF2-40B4-BE49-F238E27FC236}">
              <a16:creationId xmlns:a16="http://schemas.microsoft.com/office/drawing/2014/main" id="{6C046BB0-1687-49B6-9164-2E6A01B0E147}"/>
            </a:ext>
          </a:extLst>
        </xdr:cNvPr>
        <xdr:cNvCxnSpPr/>
      </xdr:nvCxnSpPr>
      <xdr:spPr>
        <a:xfrm flipV="1">
          <a:off x="7889240" y="10898506"/>
          <a:ext cx="797560" cy="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53153</xdr:rowOff>
    </xdr:from>
    <xdr:to>
      <xdr:col>41</xdr:col>
      <xdr:colOff>101600</xdr:colOff>
      <xdr:row>63</xdr:row>
      <xdr:rowOff>154753</xdr:rowOff>
    </xdr:to>
    <xdr:sp macro="" textlink="">
      <xdr:nvSpPr>
        <xdr:cNvPr id="252" name="楕円 251">
          <a:extLst>
            <a:ext uri="{FF2B5EF4-FFF2-40B4-BE49-F238E27FC236}">
              <a16:creationId xmlns:a16="http://schemas.microsoft.com/office/drawing/2014/main" id="{42C07ADB-D73E-4EC3-BE30-A142ADA1AD0C}"/>
            </a:ext>
          </a:extLst>
        </xdr:cNvPr>
        <xdr:cNvSpPr/>
      </xdr:nvSpPr>
      <xdr:spPr>
        <a:xfrm>
          <a:off x="7029450" y="1085831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101703</xdr:rowOff>
    </xdr:from>
    <xdr:to>
      <xdr:col>45</xdr:col>
      <xdr:colOff>177800</xdr:colOff>
      <xdr:row>63</xdr:row>
      <xdr:rowOff>103953</xdr:rowOff>
    </xdr:to>
    <xdr:cxnSp macro="">
      <xdr:nvCxnSpPr>
        <xdr:cNvPr id="253" name="直線コネクタ 252">
          <a:extLst>
            <a:ext uri="{FF2B5EF4-FFF2-40B4-BE49-F238E27FC236}">
              <a16:creationId xmlns:a16="http://schemas.microsoft.com/office/drawing/2014/main" id="{7D4C6A5B-DAFC-46DB-BD5E-333DAD1581D6}"/>
            </a:ext>
          </a:extLst>
        </xdr:cNvPr>
        <xdr:cNvCxnSpPr/>
      </xdr:nvCxnSpPr>
      <xdr:spPr>
        <a:xfrm flipV="1">
          <a:off x="7084060" y="10899243"/>
          <a:ext cx="805180" cy="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54401</xdr:rowOff>
    </xdr:from>
    <xdr:to>
      <xdr:col>36</xdr:col>
      <xdr:colOff>165100</xdr:colOff>
      <xdr:row>63</xdr:row>
      <xdr:rowOff>156001</xdr:rowOff>
    </xdr:to>
    <xdr:sp macro="" textlink="">
      <xdr:nvSpPr>
        <xdr:cNvPr id="254" name="楕円 253">
          <a:extLst>
            <a:ext uri="{FF2B5EF4-FFF2-40B4-BE49-F238E27FC236}">
              <a16:creationId xmlns:a16="http://schemas.microsoft.com/office/drawing/2014/main" id="{1006D8E9-F2A6-415F-BD3E-0E27061FBFF0}"/>
            </a:ext>
          </a:extLst>
        </xdr:cNvPr>
        <xdr:cNvSpPr/>
      </xdr:nvSpPr>
      <xdr:spPr>
        <a:xfrm>
          <a:off x="6231890" y="10859561"/>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103953</xdr:rowOff>
    </xdr:from>
    <xdr:to>
      <xdr:col>41</xdr:col>
      <xdr:colOff>50800</xdr:colOff>
      <xdr:row>63</xdr:row>
      <xdr:rowOff>105201</xdr:rowOff>
    </xdr:to>
    <xdr:cxnSp macro="">
      <xdr:nvCxnSpPr>
        <xdr:cNvPr id="255" name="直線コネクタ 254">
          <a:extLst>
            <a:ext uri="{FF2B5EF4-FFF2-40B4-BE49-F238E27FC236}">
              <a16:creationId xmlns:a16="http://schemas.microsoft.com/office/drawing/2014/main" id="{360AFD3B-35D5-4B50-8501-660FCCBF923F}"/>
            </a:ext>
          </a:extLst>
        </xdr:cNvPr>
        <xdr:cNvCxnSpPr/>
      </xdr:nvCxnSpPr>
      <xdr:spPr>
        <a:xfrm flipV="1">
          <a:off x="6286500" y="10903398"/>
          <a:ext cx="79756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7DFF8A40-D239-463B-86A3-3C7D5B950F73}"/>
            </a:ext>
          </a:extLst>
        </xdr:cNvPr>
        <xdr:cNvSpPr txBox="1"/>
      </xdr:nvSpPr>
      <xdr:spPr>
        <a:xfrm>
          <a:off x="8401265" y="1058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32C16A88-41BA-41E4-91AF-92BC7F36B0EC}"/>
            </a:ext>
          </a:extLst>
        </xdr:cNvPr>
        <xdr:cNvSpPr txBox="1"/>
      </xdr:nvSpPr>
      <xdr:spPr>
        <a:xfrm>
          <a:off x="7610690"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1372148-8121-4D80-AD93-66FA4DC97B4B}"/>
            </a:ext>
          </a:extLst>
        </xdr:cNvPr>
        <xdr:cNvSpPr txBox="1"/>
      </xdr:nvSpPr>
      <xdr:spPr>
        <a:xfrm>
          <a:off x="6822655" y="1059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9C1EDDE4-2200-4712-8E68-6FDA27330937}"/>
            </a:ext>
          </a:extLst>
        </xdr:cNvPr>
        <xdr:cNvSpPr txBox="1"/>
      </xdr:nvSpPr>
      <xdr:spPr>
        <a:xfrm>
          <a:off x="6007950" y="1058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142893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6402027E-600F-41A0-9E58-BEFDEEB58795}"/>
            </a:ext>
          </a:extLst>
        </xdr:cNvPr>
        <xdr:cNvSpPr txBox="1"/>
      </xdr:nvSpPr>
      <xdr:spPr>
        <a:xfrm>
          <a:off x="8401265" y="1094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143630</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3B2D75AC-2ABF-4C91-AC26-5AD32F88848F}"/>
            </a:ext>
          </a:extLst>
        </xdr:cNvPr>
        <xdr:cNvSpPr txBox="1"/>
      </xdr:nvSpPr>
      <xdr:spPr>
        <a:xfrm>
          <a:off x="7610690" y="10943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145880</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4296187E-4851-4A00-9244-203905A64C7E}"/>
            </a:ext>
          </a:extLst>
        </xdr:cNvPr>
        <xdr:cNvSpPr txBox="1"/>
      </xdr:nvSpPr>
      <xdr:spPr>
        <a:xfrm>
          <a:off x="6822655" y="1094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147128</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46FB540A-DDE4-4577-9EED-CFEF60BA193D}"/>
            </a:ext>
          </a:extLst>
        </xdr:cNvPr>
        <xdr:cNvSpPr txBox="1"/>
      </xdr:nvSpPr>
      <xdr:spPr>
        <a:xfrm>
          <a:off x="6007950" y="1094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C71D08EC-511C-4B55-A306-97883758B7FE}"/>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36BF9B4C-433C-4335-8D6D-7F693C8BF886}"/>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B44FFBA7-27EB-41D0-BD4E-17469A7ADB66}"/>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73DCCDE5-2ACD-4444-9CAD-4BDEE83119FF}"/>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4ABE26E0-AA2D-4497-A710-6F9F0C253A6E}"/>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A4B22C8F-2F20-4EE5-9F42-AE4300373858}"/>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4DA3548E-0842-4DD2-BC76-C38C09877C13}"/>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F036CF25-148A-4302-857C-02FD5C29D6F7}"/>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3BBAB045-1748-4146-9E7B-2D76164DC1A8}"/>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20D9CE32-A725-48E3-8812-214FF5689C97}"/>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AF08591A-0CF3-4581-BCC8-9931762B7AA9}"/>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3CFBAD6F-2296-42DC-8906-8CA4BA3ED20E}"/>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CE071694-564A-4C0A-A41B-CD19750E9D8B}"/>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92F147F2-5AD5-4024-A87B-278357A17C40}"/>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22D44831-BE98-4F66-B402-68E568A5257D}"/>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4A4B4D41-CEAC-4821-8C0B-066CE8C94A6D}"/>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8B7B4F6B-4E85-4C30-B59D-0001F28427E1}"/>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B47EED70-D564-4EA7-9469-9046CCC14F31}"/>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ECD60554-5C38-4AF1-B8F6-F8C4A9D17118}"/>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3138ECD8-B7B0-484E-966E-94B35DC660C0}"/>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50E3B106-81A5-4605-8774-C59C70D1A10C}"/>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893BC861-ACDB-46D1-85C1-733AFBE26EE5}"/>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44D33383-599D-4DD0-A321-8BF48CA62FED}"/>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66E84188-F2DA-4CA4-A23F-1054824E55DE}"/>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C073B614-2EAD-4939-800F-E29F613C2834}"/>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C962E63-8693-4450-B9CB-FE239D750C26}"/>
            </a:ext>
          </a:extLst>
        </xdr:cNvPr>
        <xdr:cNvCxnSpPr/>
      </xdr:nvCxnSpPr>
      <xdr:spPr>
        <a:xfrm flipV="1">
          <a:off x="4173855" y="13484679"/>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6144C33-87E2-4A7D-B54F-FDB129924D2F}"/>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AB70D414-431F-4F15-A81E-66606CEE4100}"/>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DC7C8407-9C78-4920-A4FC-EF7401473F2D}"/>
            </a:ext>
          </a:extLst>
        </xdr:cNvPr>
        <xdr:cNvSpPr txBox="1"/>
      </xdr:nvSpPr>
      <xdr:spPr>
        <a:xfrm>
          <a:off x="4212590" y="1325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810C3476-67F5-4AB0-BD6B-9FA9F3A231CC}"/>
            </a:ext>
          </a:extLst>
        </xdr:cNvPr>
        <xdr:cNvCxnSpPr/>
      </xdr:nvCxnSpPr>
      <xdr:spPr>
        <a:xfrm>
          <a:off x="4112260" y="134846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57166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F875F491-4FD8-4B73-962E-0CD75CBF672C}"/>
            </a:ext>
          </a:extLst>
        </xdr:cNvPr>
        <xdr:cNvSpPr txBox="1"/>
      </xdr:nvSpPr>
      <xdr:spPr>
        <a:xfrm>
          <a:off x="4212590" y="14283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61144075-6C6E-49A7-9033-588C96BD7F06}"/>
            </a:ext>
          </a:extLst>
        </xdr:cNvPr>
        <xdr:cNvSpPr/>
      </xdr:nvSpPr>
      <xdr:spPr>
        <a:xfrm>
          <a:off x="4131310" y="143090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a:extLst>
            <a:ext uri="{FF2B5EF4-FFF2-40B4-BE49-F238E27FC236}">
              <a16:creationId xmlns:a16="http://schemas.microsoft.com/office/drawing/2014/main" id="{50DAF606-1586-4DEB-98CE-7B671D915BDE}"/>
            </a:ext>
          </a:extLst>
        </xdr:cNvPr>
        <xdr:cNvSpPr/>
      </xdr:nvSpPr>
      <xdr:spPr>
        <a:xfrm>
          <a:off x="3388360" y="1428160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a:extLst>
            <a:ext uri="{FF2B5EF4-FFF2-40B4-BE49-F238E27FC236}">
              <a16:creationId xmlns:a16="http://schemas.microsoft.com/office/drawing/2014/main" id="{A1404696-7145-4BA2-A7AC-77C4B61DE6F7}"/>
            </a:ext>
          </a:extLst>
        </xdr:cNvPr>
        <xdr:cNvSpPr/>
      </xdr:nvSpPr>
      <xdr:spPr>
        <a:xfrm>
          <a:off x="2571750" y="14278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a:extLst>
            <a:ext uri="{FF2B5EF4-FFF2-40B4-BE49-F238E27FC236}">
              <a16:creationId xmlns:a16="http://schemas.microsoft.com/office/drawing/2014/main" id="{EF8B7A96-E863-491E-91D2-C1B1C0252F13}"/>
            </a:ext>
          </a:extLst>
        </xdr:cNvPr>
        <xdr:cNvSpPr/>
      </xdr:nvSpPr>
      <xdr:spPr>
        <a:xfrm>
          <a:off x="1774190" y="1426500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a:extLst>
            <a:ext uri="{FF2B5EF4-FFF2-40B4-BE49-F238E27FC236}">
              <a16:creationId xmlns:a16="http://schemas.microsoft.com/office/drawing/2014/main" id="{1A722D15-5DEA-47A7-8729-CACA146D38E1}"/>
            </a:ext>
          </a:extLst>
        </xdr:cNvPr>
        <xdr:cNvSpPr/>
      </xdr:nvSpPr>
      <xdr:spPr>
        <a:xfrm>
          <a:off x="988060" y="142391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DBA595E-9409-4CDA-9A2F-DB8BF3CA5D91}"/>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6FB0C73-2706-425B-9BDF-5611C16CF316}"/>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CE0F23F-A044-4F5C-B6B2-996E738307A8}"/>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79A3679-B3E3-4E0B-9792-6428C58DDD71}"/>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3F670D9-819F-4217-81D5-C12769F7A48C}"/>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132624</xdr:rowOff>
    </xdr:from>
    <xdr:to>
      <xdr:col>24</xdr:col>
      <xdr:colOff>114300</xdr:colOff>
      <xdr:row>83</xdr:row>
      <xdr:rowOff>62774</xdr:rowOff>
    </xdr:to>
    <xdr:sp macro="" textlink="">
      <xdr:nvSpPr>
        <xdr:cNvPr id="305" name="楕円 304">
          <a:extLst>
            <a:ext uri="{FF2B5EF4-FFF2-40B4-BE49-F238E27FC236}">
              <a16:creationId xmlns:a16="http://schemas.microsoft.com/office/drawing/2014/main" id="{69E8F89E-0483-4E33-BB12-0FD94BBBC0A0}"/>
            </a:ext>
          </a:extLst>
        </xdr:cNvPr>
        <xdr:cNvSpPr/>
      </xdr:nvSpPr>
      <xdr:spPr>
        <a:xfrm>
          <a:off x="4131310" y="1419533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155501</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D889A194-68DF-42F5-B5D0-6F28C15F6C7A}"/>
            </a:ext>
          </a:extLst>
        </xdr:cNvPr>
        <xdr:cNvSpPr txBox="1"/>
      </xdr:nvSpPr>
      <xdr:spPr>
        <a:xfrm>
          <a:off x="4212590" y="1404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70576</xdr:rowOff>
    </xdr:from>
    <xdr:to>
      <xdr:col>20</xdr:col>
      <xdr:colOff>38100</xdr:colOff>
      <xdr:row>83</xdr:row>
      <xdr:rowOff>726</xdr:rowOff>
    </xdr:to>
    <xdr:sp macro="" textlink="">
      <xdr:nvSpPr>
        <xdr:cNvPr id="307" name="楕円 306">
          <a:extLst>
            <a:ext uri="{FF2B5EF4-FFF2-40B4-BE49-F238E27FC236}">
              <a16:creationId xmlns:a16="http://schemas.microsoft.com/office/drawing/2014/main" id="{8151D4F3-72BE-418C-8FF7-F152B6A8B1E5}"/>
            </a:ext>
          </a:extLst>
        </xdr:cNvPr>
        <xdr:cNvSpPr/>
      </xdr:nvSpPr>
      <xdr:spPr>
        <a:xfrm>
          <a:off x="3388360" y="1412757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121376</xdr:rowOff>
    </xdr:from>
    <xdr:to>
      <xdr:col>24</xdr:col>
      <xdr:colOff>63500</xdr:colOff>
      <xdr:row>83</xdr:row>
      <xdr:rowOff>11974</xdr:rowOff>
    </xdr:to>
    <xdr:cxnSp macro="">
      <xdr:nvCxnSpPr>
        <xdr:cNvPr id="308" name="直線コネクタ 307">
          <a:extLst>
            <a:ext uri="{FF2B5EF4-FFF2-40B4-BE49-F238E27FC236}">
              <a16:creationId xmlns:a16="http://schemas.microsoft.com/office/drawing/2014/main" id="{A194ED5C-E623-45D1-89F7-E7EA5904762B}"/>
            </a:ext>
          </a:extLst>
        </xdr:cNvPr>
        <xdr:cNvCxnSpPr/>
      </xdr:nvCxnSpPr>
      <xdr:spPr>
        <a:xfrm>
          <a:off x="3431540" y="14182181"/>
          <a:ext cx="742950" cy="6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18324</xdr:rowOff>
    </xdr:from>
    <xdr:to>
      <xdr:col>15</xdr:col>
      <xdr:colOff>101600</xdr:colOff>
      <xdr:row>82</xdr:row>
      <xdr:rowOff>119924</xdr:rowOff>
    </xdr:to>
    <xdr:sp macro="" textlink="">
      <xdr:nvSpPr>
        <xdr:cNvPr id="309" name="楕円 308">
          <a:extLst>
            <a:ext uri="{FF2B5EF4-FFF2-40B4-BE49-F238E27FC236}">
              <a16:creationId xmlns:a16="http://schemas.microsoft.com/office/drawing/2014/main" id="{2B5B8C83-1BCC-4352-A5EF-7D31E1FF4DEB}"/>
            </a:ext>
          </a:extLst>
        </xdr:cNvPr>
        <xdr:cNvSpPr/>
      </xdr:nvSpPr>
      <xdr:spPr>
        <a:xfrm>
          <a:off x="2571750" y="14081034"/>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69124</xdr:rowOff>
    </xdr:from>
    <xdr:to>
      <xdr:col>19</xdr:col>
      <xdr:colOff>177800</xdr:colOff>
      <xdr:row>82</xdr:row>
      <xdr:rowOff>121376</xdr:rowOff>
    </xdr:to>
    <xdr:cxnSp macro="">
      <xdr:nvCxnSpPr>
        <xdr:cNvPr id="310" name="直線コネクタ 309">
          <a:extLst>
            <a:ext uri="{FF2B5EF4-FFF2-40B4-BE49-F238E27FC236}">
              <a16:creationId xmlns:a16="http://schemas.microsoft.com/office/drawing/2014/main" id="{91D2EF3D-79B9-4E45-BDCB-E87B79EFCE63}"/>
            </a:ext>
          </a:extLst>
        </xdr:cNvPr>
        <xdr:cNvCxnSpPr/>
      </xdr:nvCxnSpPr>
      <xdr:spPr>
        <a:xfrm>
          <a:off x="2626360" y="14126119"/>
          <a:ext cx="805180" cy="5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140788</xdr:rowOff>
    </xdr:from>
    <xdr:to>
      <xdr:col>10</xdr:col>
      <xdr:colOff>165100</xdr:colOff>
      <xdr:row>82</xdr:row>
      <xdr:rowOff>70938</xdr:rowOff>
    </xdr:to>
    <xdr:sp macro="" textlink="">
      <xdr:nvSpPr>
        <xdr:cNvPr id="311" name="楕円 310">
          <a:extLst>
            <a:ext uri="{FF2B5EF4-FFF2-40B4-BE49-F238E27FC236}">
              <a16:creationId xmlns:a16="http://schemas.microsoft.com/office/drawing/2014/main" id="{136A603C-7369-4B0D-84C1-244924F74EA5}"/>
            </a:ext>
          </a:extLst>
        </xdr:cNvPr>
        <xdr:cNvSpPr/>
      </xdr:nvSpPr>
      <xdr:spPr>
        <a:xfrm>
          <a:off x="1774190" y="1402442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20138</xdr:rowOff>
    </xdr:from>
    <xdr:to>
      <xdr:col>15</xdr:col>
      <xdr:colOff>50800</xdr:colOff>
      <xdr:row>82</xdr:row>
      <xdr:rowOff>69124</xdr:rowOff>
    </xdr:to>
    <xdr:cxnSp macro="">
      <xdr:nvCxnSpPr>
        <xdr:cNvPr id="312" name="直線コネクタ 311">
          <a:extLst>
            <a:ext uri="{FF2B5EF4-FFF2-40B4-BE49-F238E27FC236}">
              <a16:creationId xmlns:a16="http://schemas.microsoft.com/office/drawing/2014/main" id="{6FEE70EA-D066-4825-B717-116C20FA3341}"/>
            </a:ext>
          </a:extLst>
        </xdr:cNvPr>
        <xdr:cNvCxnSpPr/>
      </xdr:nvCxnSpPr>
      <xdr:spPr>
        <a:xfrm>
          <a:off x="1828800" y="14075228"/>
          <a:ext cx="797560" cy="5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90170</xdr:rowOff>
    </xdr:from>
    <xdr:to>
      <xdr:col>6</xdr:col>
      <xdr:colOff>38100</xdr:colOff>
      <xdr:row>82</xdr:row>
      <xdr:rowOff>20320</xdr:rowOff>
    </xdr:to>
    <xdr:sp macro="" textlink="">
      <xdr:nvSpPr>
        <xdr:cNvPr id="313" name="楕円 312">
          <a:extLst>
            <a:ext uri="{FF2B5EF4-FFF2-40B4-BE49-F238E27FC236}">
              <a16:creationId xmlns:a16="http://schemas.microsoft.com/office/drawing/2014/main" id="{24741FE3-0961-43DC-983E-35828D538747}"/>
            </a:ext>
          </a:extLst>
        </xdr:cNvPr>
        <xdr:cNvSpPr/>
      </xdr:nvSpPr>
      <xdr:spPr>
        <a:xfrm>
          <a:off x="988060" y="139814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140970</xdr:rowOff>
    </xdr:from>
    <xdr:to>
      <xdr:col>10</xdr:col>
      <xdr:colOff>114300</xdr:colOff>
      <xdr:row>82</xdr:row>
      <xdr:rowOff>20138</xdr:rowOff>
    </xdr:to>
    <xdr:cxnSp macro="">
      <xdr:nvCxnSpPr>
        <xdr:cNvPr id="314" name="直線コネクタ 313">
          <a:extLst>
            <a:ext uri="{FF2B5EF4-FFF2-40B4-BE49-F238E27FC236}">
              <a16:creationId xmlns:a16="http://schemas.microsoft.com/office/drawing/2014/main" id="{4E89DC57-E8E8-4BFD-8D38-2296A9C015D9}"/>
            </a:ext>
          </a:extLst>
        </xdr:cNvPr>
        <xdr:cNvCxnSpPr/>
      </xdr:nvCxnSpPr>
      <xdr:spPr>
        <a:xfrm>
          <a:off x="1031240" y="14026515"/>
          <a:ext cx="797560" cy="4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142076</xdr:rowOff>
    </xdr:from>
    <xdr:ext cx="405111" cy="259045"/>
    <xdr:sp macro="" textlink="">
      <xdr:nvSpPr>
        <xdr:cNvPr id="315" name="n_1aveValue【公営住宅】&#10;有形固定資産減価償却率">
          <a:extLst>
            <a:ext uri="{FF2B5EF4-FFF2-40B4-BE49-F238E27FC236}">
              <a16:creationId xmlns:a16="http://schemas.microsoft.com/office/drawing/2014/main" id="{10589635-AC0C-4FF0-A7F5-E16247674067}"/>
            </a:ext>
          </a:extLst>
        </xdr:cNvPr>
        <xdr:cNvSpPr txBox="1"/>
      </xdr:nvSpPr>
      <xdr:spPr>
        <a:xfrm>
          <a:off x="3239144" y="1437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138809</xdr:rowOff>
    </xdr:from>
    <xdr:ext cx="405111" cy="259045"/>
    <xdr:sp macro="" textlink="">
      <xdr:nvSpPr>
        <xdr:cNvPr id="316" name="n_2aveValue【公営住宅】&#10;有形固定資産減価償却率">
          <a:extLst>
            <a:ext uri="{FF2B5EF4-FFF2-40B4-BE49-F238E27FC236}">
              <a16:creationId xmlns:a16="http://schemas.microsoft.com/office/drawing/2014/main" id="{0BC91224-961B-42F0-AB36-87938568F088}"/>
            </a:ext>
          </a:extLst>
        </xdr:cNvPr>
        <xdr:cNvSpPr txBox="1"/>
      </xdr:nvSpPr>
      <xdr:spPr>
        <a:xfrm>
          <a:off x="2439044" y="14365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127379</xdr:rowOff>
    </xdr:from>
    <xdr:ext cx="405111" cy="259045"/>
    <xdr:sp macro="" textlink="">
      <xdr:nvSpPr>
        <xdr:cNvPr id="317" name="n_3aveValue【公営住宅】&#10;有形固定資産減価償却率">
          <a:extLst>
            <a:ext uri="{FF2B5EF4-FFF2-40B4-BE49-F238E27FC236}">
              <a16:creationId xmlns:a16="http://schemas.microsoft.com/office/drawing/2014/main" id="{5D668BBE-45D5-4AB8-B71D-2FC49FA81D10}"/>
            </a:ext>
          </a:extLst>
        </xdr:cNvPr>
        <xdr:cNvSpPr txBox="1"/>
      </xdr:nvSpPr>
      <xdr:spPr>
        <a:xfrm>
          <a:off x="1641484" y="1436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99621</xdr:rowOff>
    </xdr:from>
    <xdr:ext cx="405111" cy="259045"/>
    <xdr:sp macro="" textlink="">
      <xdr:nvSpPr>
        <xdr:cNvPr id="318" name="n_4aveValue【公営住宅】&#10;有形固定資産減価償却率">
          <a:extLst>
            <a:ext uri="{FF2B5EF4-FFF2-40B4-BE49-F238E27FC236}">
              <a16:creationId xmlns:a16="http://schemas.microsoft.com/office/drawing/2014/main" id="{0C3C1BED-79F5-40C5-B283-CF8D5164409F}"/>
            </a:ext>
          </a:extLst>
        </xdr:cNvPr>
        <xdr:cNvSpPr txBox="1"/>
      </xdr:nvSpPr>
      <xdr:spPr>
        <a:xfrm>
          <a:off x="855354" y="1432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17253</xdr:rowOff>
    </xdr:from>
    <xdr:ext cx="405111" cy="259045"/>
    <xdr:sp macro="" textlink="">
      <xdr:nvSpPr>
        <xdr:cNvPr id="319" name="n_1mainValue【公営住宅】&#10;有形固定資産減価償却率">
          <a:extLst>
            <a:ext uri="{FF2B5EF4-FFF2-40B4-BE49-F238E27FC236}">
              <a16:creationId xmlns:a16="http://schemas.microsoft.com/office/drawing/2014/main" id="{3FCD2533-EDF5-40E9-AEB2-E0C6D6831ADF}"/>
            </a:ext>
          </a:extLst>
        </xdr:cNvPr>
        <xdr:cNvSpPr txBox="1"/>
      </xdr:nvSpPr>
      <xdr:spPr>
        <a:xfrm>
          <a:off x="3239144" y="1390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136451</xdr:rowOff>
    </xdr:from>
    <xdr:ext cx="405111" cy="259045"/>
    <xdr:sp macro="" textlink="">
      <xdr:nvSpPr>
        <xdr:cNvPr id="320" name="n_2mainValue【公営住宅】&#10;有形固定資産減価償却率">
          <a:extLst>
            <a:ext uri="{FF2B5EF4-FFF2-40B4-BE49-F238E27FC236}">
              <a16:creationId xmlns:a16="http://schemas.microsoft.com/office/drawing/2014/main" id="{FD468339-5F10-481F-983F-7083B6A12F5E}"/>
            </a:ext>
          </a:extLst>
        </xdr:cNvPr>
        <xdr:cNvSpPr txBox="1"/>
      </xdr:nvSpPr>
      <xdr:spPr>
        <a:xfrm>
          <a:off x="2439044" y="1384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87465</xdr:rowOff>
    </xdr:from>
    <xdr:ext cx="405111" cy="259045"/>
    <xdr:sp macro="" textlink="">
      <xdr:nvSpPr>
        <xdr:cNvPr id="321" name="n_3mainValue【公営住宅】&#10;有形固定資産減価償却率">
          <a:extLst>
            <a:ext uri="{FF2B5EF4-FFF2-40B4-BE49-F238E27FC236}">
              <a16:creationId xmlns:a16="http://schemas.microsoft.com/office/drawing/2014/main" id="{691CC061-F101-46D9-94C2-1369B0CC50CD}"/>
            </a:ext>
          </a:extLst>
        </xdr:cNvPr>
        <xdr:cNvSpPr txBox="1"/>
      </xdr:nvSpPr>
      <xdr:spPr>
        <a:xfrm>
          <a:off x="1641484" y="13805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322" name="n_4mainValue【公営住宅】&#10;有形固定資産減価償却率">
          <a:extLst>
            <a:ext uri="{FF2B5EF4-FFF2-40B4-BE49-F238E27FC236}">
              <a16:creationId xmlns:a16="http://schemas.microsoft.com/office/drawing/2014/main" id="{B636F9FE-AEA0-4AD2-8F19-9260E572B487}"/>
            </a:ext>
          </a:extLst>
        </xdr:cNvPr>
        <xdr:cNvSpPr txBox="1"/>
      </xdr:nvSpPr>
      <xdr:spPr>
        <a:xfrm>
          <a:off x="85535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B57EBEF5-5F97-4540-8B1C-4C8EE5A42527}"/>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84865647-0D1C-4A51-AEA6-07F48D27EA59}"/>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A9FECBC-2A48-4D0C-9EA8-0DB6400B2394}"/>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C828B022-D1CD-43F8-9598-8FDDE5E286FF}"/>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2D9C64C1-0F2F-4A0C-9A2F-90A0433F8484}"/>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4EC4CA83-DD69-4B02-9CBD-AB9A1DF327E0}"/>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2CAA9F45-07D3-451D-B9FB-6C678DAE5D38}"/>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90AF60E3-A0AF-477F-8525-6C861689067E}"/>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41A5F7A1-ACA9-4171-BBFE-2F0409791516}"/>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9F66DF21-2EF3-46A9-82EE-607BCAE2F2E9}"/>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D19A1081-2918-4158-9325-2E557F7094A1}"/>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C928A057-4CFD-40F0-AF32-26E808F98E60}"/>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2D62ABED-0637-4865-A744-40D777E2F0D3}"/>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25D51AD8-D9BD-40A9-9D16-A03AAE7B329B}"/>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EB0AE958-B8AC-4DA7-826D-31304B4589A7}"/>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DD27451D-1B81-464B-9F42-5C877433597C}"/>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8E3C4D84-FF99-4072-A2BB-321CBAA44854}"/>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6A357D9F-EA19-4169-BE86-87F8006882AC}"/>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9BD7E0F7-A264-4209-8BF5-090A776D0B8D}"/>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FAD30898-3D3A-4D17-BA86-0D74F2641B04}"/>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ADEC334C-850B-4595-9DC3-F517BB7BD85E}"/>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D0FEB4EB-4DE2-445C-B73C-2894CDA17DF2}"/>
            </a:ext>
          </a:extLst>
        </xdr:cNvPr>
        <xdr:cNvSpPr txBox="1"/>
      </xdr:nvSpPr>
      <xdr:spPr>
        <a:xfrm>
          <a:off x="5485961" y="1281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5A583A2A-1F73-4E1D-AAA6-8BF63EC951EF}"/>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FB2E3F5E-BE0F-445B-8947-60F611B866F6}"/>
            </a:ext>
          </a:extLst>
        </xdr:cNvPr>
        <xdr:cNvCxnSpPr/>
      </xdr:nvCxnSpPr>
      <xdr:spPr>
        <a:xfrm flipV="1">
          <a:off x="9429115" y="13326428"/>
          <a:ext cx="0" cy="152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DF550DCE-87A7-4D90-BE50-EE87934A5BD5}"/>
            </a:ext>
          </a:extLst>
        </xdr:cNvPr>
        <xdr:cNvSpPr txBox="1"/>
      </xdr:nvSpPr>
      <xdr:spPr>
        <a:xfrm>
          <a:off x="946785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767FBAC2-AE9A-4D07-A030-C57F9ECFA3E0}"/>
            </a:ext>
          </a:extLst>
        </xdr:cNvPr>
        <xdr:cNvCxnSpPr/>
      </xdr:nvCxnSpPr>
      <xdr:spPr>
        <a:xfrm>
          <a:off x="9356090" y="1485576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35695DB0-9CB5-4EDD-99AA-0BAB21FEC6A4}"/>
            </a:ext>
          </a:extLst>
        </xdr:cNvPr>
        <xdr:cNvSpPr txBox="1"/>
      </xdr:nvSpPr>
      <xdr:spPr>
        <a:xfrm>
          <a:off x="9467850" y="130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45CB9066-25D9-4096-864D-D6416DADD7EC}"/>
            </a:ext>
          </a:extLst>
        </xdr:cNvPr>
        <xdr:cNvCxnSpPr/>
      </xdr:nvCxnSpPr>
      <xdr:spPr>
        <a:xfrm>
          <a:off x="9356090" y="1332642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1" name="【公営住宅】&#10;一人当たり面積平均値テキスト">
          <a:extLst>
            <a:ext uri="{FF2B5EF4-FFF2-40B4-BE49-F238E27FC236}">
              <a16:creationId xmlns:a16="http://schemas.microsoft.com/office/drawing/2014/main" id="{BFABDF52-C507-4B84-BB5C-9AC24DE18FDA}"/>
            </a:ext>
          </a:extLst>
        </xdr:cNvPr>
        <xdr:cNvSpPr txBox="1"/>
      </xdr:nvSpPr>
      <xdr:spPr>
        <a:xfrm>
          <a:off x="9467850" y="14285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65F09AFA-34BD-4AB7-98F1-E95BC7131B25}"/>
            </a:ext>
          </a:extLst>
        </xdr:cNvPr>
        <xdr:cNvSpPr/>
      </xdr:nvSpPr>
      <xdr:spPr>
        <a:xfrm>
          <a:off x="9394190" y="14438058"/>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a:extLst>
            <a:ext uri="{FF2B5EF4-FFF2-40B4-BE49-F238E27FC236}">
              <a16:creationId xmlns:a16="http://schemas.microsoft.com/office/drawing/2014/main" id="{B5FC59C5-4A4D-4772-8576-C818ED153477}"/>
            </a:ext>
          </a:extLst>
        </xdr:cNvPr>
        <xdr:cNvSpPr/>
      </xdr:nvSpPr>
      <xdr:spPr>
        <a:xfrm>
          <a:off x="8632190" y="14474634"/>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a:extLst>
            <a:ext uri="{FF2B5EF4-FFF2-40B4-BE49-F238E27FC236}">
              <a16:creationId xmlns:a16="http://schemas.microsoft.com/office/drawing/2014/main" id="{173F1704-FC10-462C-867E-178A49FFB253}"/>
            </a:ext>
          </a:extLst>
        </xdr:cNvPr>
        <xdr:cNvSpPr/>
      </xdr:nvSpPr>
      <xdr:spPr>
        <a:xfrm>
          <a:off x="7846060" y="144614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a:extLst>
            <a:ext uri="{FF2B5EF4-FFF2-40B4-BE49-F238E27FC236}">
              <a16:creationId xmlns:a16="http://schemas.microsoft.com/office/drawing/2014/main" id="{F66C6DAA-BAE7-43C3-87CA-B28BA41BFD04}"/>
            </a:ext>
          </a:extLst>
        </xdr:cNvPr>
        <xdr:cNvSpPr/>
      </xdr:nvSpPr>
      <xdr:spPr>
        <a:xfrm>
          <a:off x="7029450" y="1444586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a:extLst>
            <a:ext uri="{FF2B5EF4-FFF2-40B4-BE49-F238E27FC236}">
              <a16:creationId xmlns:a16="http://schemas.microsoft.com/office/drawing/2014/main" id="{59833229-52EA-4C45-B194-D184C6DBF081}"/>
            </a:ext>
          </a:extLst>
        </xdr:cNvPr>
        <xdr:cNvSpPr/>
      </xdr:nvSpPr>
      <xdr:spPr>
        <a:xfrm>
          <a:off x="6231890" y="1447615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4734D7B-06FA-4380-AC64-6EAC7B124368}"/>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C59CE98-EAD1-4AC3-BE43-FCBA356213C4}"/>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B13100F-3547-4BF7-827D-C88C442CF8CC}"/>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99AB361-C752-4435-9ED9-B805C92E6683}"/>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0118E83-0188-4A24-B8B3-3484ECF31448}"/>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636</xdr:rowOff>
    </xdr:from>
    <xdr:to>
      <xdr:col>55</xdr:col>
      <xdr:colOff>50800</xdr:colOff>
      <xdr:row>86</xdr:row>
      <xdr:rowOff>102236</xdr:rowOff>
    </xdr:to>
    <xdr:sp macro="" textlink="">
      <xdr:nvSpPr>
        <xdr:cNvPr id="362" name="楕円 361">
          <a:extLst>
            <a:ext uri="{FF2B5EF4-FFF2-40B4-BE49-F238E27FC236}">
              <a16:creationId xmlns:a16="http://schemas.microsoft.com/office/drawing/2014/main" id="{827D2ACE-E06C-421A-8DDD-9AD8C2918001}"/>
            </a:ext>
          </a:extLst>
        </xdr:cNvPr>
        <xdr:cNvSpPr/>
      </xdr:nvSpPr>
      <xdr:spPr>
        <a:xfrm>
          <a:off x="9394190" y="14745336"/>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87013</xdr:rowOff>
    </xdr:from>
    <xdr:ext cx="469744" cy="259045"/>
    <xdr:sp macro="" textlink="">
      <xdr:nvSpPr>
        <xdr:cNvPr id="363" name="【公営住宅】&#10;一人当たり面積該当値テキスト">
          <a:extLst>
            <a:ext uri="{FF2B5EF4-FFF2-40B4-BE49-F238E27FC236}">
              <a16:creationId xmlns:a16="http://schemas.microsoft.com/office/drawing/2014/main" id="{9018E84D-A409-40BD-B71F-A44E6A521CA8}"/>
            </a:ext>
          </a:extLst>
        </xdr:cNvPr>
        <xdr:cNvSpPr txBox="1"/>
      </xdr:nvSpPr>
      <xdr:spPr>
        <a:xfrm>
          <a:off x="9467850" y="1466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1206</xdr:rowOff>
    </xdr:from>
    <xdr:to>
      <xdr:col>50</xdr:col>
      <xdr:colOff>165100</xdr:colOff>
      <xdr:row>86</xdr:row>
      <xdr:rowOff>102806</xdr:rowOff>
    </xdr:to>
    <xdr:sp macro="" textlink="">
      <xdr:nvSpPr>
        <xdr:cNvPr id="364" name="楕円 363">
          <a:extLst>
            <a:ext uri="{FF2B5EF4-FFF2-40B4-BE49-F238E27FC236}">
              <a16:creationId xmlns:a16="http://schemas.microsoft.com/office/drawing/2014/main" id="{0F97CE5C-8735-47D1-8DA4-C53F5E67BF94}"/>
            </a:ext>
          </a:extLst>
        </xdr:cNvPr>
        <xdr:cNvSpPr/>
      </xdr:nvSpPr>
      <xdr:spPr>
        <a:xfrm>
          <a:off x="8632190" y="14745906"/>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51436</xdr:rowOff>
    </xdr:from>
    <xdr:to>
      <xdr:col>55</xdr:col>
      <xdr:colOff>0</xdr:colOff>
      <xdr:row>86</xdr:row>
      <xdr:rowOff>52006</xdr:rowOff>
    </xdr:to>
    <xdr:cxnSp macro="">
      <xdr:nvCxnSpPr>
        <xdr:cNvPr id="365" name="直線コネクタ 364">
          <a:extLst>
            <a:ext uri="{FF2B5EF4-FFF2-40B4-BE49-F238E27FC236}">
              <a16:creationId xmlns:a16="http://schemas.microsoft.com/office/drawing/2014/main" id="{CAA07CCE-42AD-4C00-9E55-7282AD53C87A}"/>
            </a:ext>
          </a:extLst>
        </xdr:cNvPr>
        <xdr:cNvCxnSpPr/>
      </xdr:nvCxnSpPr>
      <xdr:spPr>
        <a:xfrm flipV="1">
          <a:off x="8686800" y="14799946"/>
          <a:ext cx="74295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1397</xdr:rowOff>
    </xdr:from>
    <xdr:to>
      <xdr:col>46</xdr:col>
      <xdr:colOff>38100</xdr:colOff>
      <xdr:row>86</xdr:row>
      <xdr:rowOff>102997</xdr:rowOff>
    </xdr:to>
    <xdr:sp macro="" textlink="">
      <xdr:nvSpPr>
        <xdr:cNvPr id="366" name="楕円 365">
          <a:extLst>
            <a:ext uri="{FF2B5EF4-FFF2-40B4-BE49-F238E27FC236}">
              <a16:creationId xmlns:a16="http://schemas.microsoft.com/office/drawing/2014/main" id="{8FC6E053-0D33-48CA-9F4F-1DB6E7D0E176}"/>
            </a:ext>
          </a:extLst>
        </xdr:cNvPr>
        <xdr:cNvSpPr/>
      </xdr:nvSpPr>
      <xdr:spPr>
        <a:xfrm>
          <a:off x="7846060" y="14746097"/>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52006</xdr:rowOff>
    </xdr:from>
    <xdr:to>
      <xdr:col>50</xdr:col>
      <xdr:colOff>114300</xdr:colOff>
      <xdr:row>86</xdr:row>
      <xdr:rowOff>52197</xdr:rowOff>
    </xdr:to>
    <xdr:cxnSp macro="">
      <xdr:nvCxnSpPr>
        <xdr:cNvPr id="367" name="直線コネクタ 366">
          <a:extLst>
            <a:ext uri="{FF2B5EF4-FFF2-40B4-BE49-F238E27FC236}">
              <a16:creationId xmlns:a16="http://schemas.microsoft.com/office/drawing/2014/main" id="{F6A1EEC7-453C-4B6B-BFB1-435E8E0A8337}"/>
            </a:ext>
          </a:extLst>
        </xdr:cNvPr>
        <xdr:cNvCxnSpPr/>
      </xdr:nvCxnSpPr>
      <xdr:spPr>
        <a:xfrm flipV="1">
          <a:off x="7889240" y="14800516"/>
          <a:ext cx="79756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2350</xdr:rowOff>
    </xdr:from>
    <xdr:to>
      <xdr:col>41</xdr:col>
      <xdr:colOff>101600</xdr:colOff>
      <xdr:row>86</xdr:row>
      <xdr:rowOff>103950</xdr:rowOff>
    </xdr:to>
    <xdr:sp macro="" textlink="">
      <xdr:nvSpPr>
        <xdr:cNvPr id="368" name="楕円 367">
          <a:extLst>
            <a:ext uri="{FF2B5EF4-FFF2-40B4-BE49-F238E27FC236}">
              <a16:creationId xmlns:a16="http://schemas.microsoft.com/office/drawing/2014/main" id="{895D61DA-7A44-41AD-BE68-ED6994C89BB5}"/>
            </a:ext>
          </a:extLst>
        </xdr:cNvPr>
        <xdr:cNvSpPr/>
      </xdr:nvSpPr>
      <xdr:spPr>
        <a:xfrm>
          <a:off x="7029450" y="1474705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52197</xdr:rowOff>
    </xdr:from>
    <xdr:to>
      <xdr:col>45</xdr:col>
      <xdr:colOff>177800</xdr:colOff>
      <xdr:row>86</xdr:row>
      <xdr:rowOff>53150</xdr:rowOff>
    </xdr:to>
    <xdr:cxnSp macro="">
      <xdr:nvCxnSpPr>
        <xdr:cNvPr id="369" name="直線コネクタ 368">
          <a:extLst>
            <a:ext uri="{FF2B5EF4-FFF2-40B4-BE49-F238E27FC236}">
              <a16:creationId xmlns:a16="http://schemas.microsoft.com/office/drawing/2014/main" id="{DD81F285-00E1-429D-B024-031191ABA2CA}"/>
            </a:ext>
          </a:extLst>
        </xdr:cNvPr>
        <xdr:cNvCxnSpPr/>
      </xdr:nvCxnSpPr>
      <xdr:spPr>
        <a:xfrm flipV="1">
          <a:off x="7084060" y="14800707"/>
          <a:ext cx="80518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2921</xdr:rowOff>
    </xdr:from>
    <xdr:to>
      <xdr:col>36</xdr:col>
      <xdr:colOff>165100</xdr:colOff>
      <xdr:row>86</xdr:row>
      <xdr:rowOff>104521</xdr:rowOff>
    </xdr:to>
    <xdr:sp macro="" textlink="">
      <xdr:nvSpPr>
        <xdr:cNvPr id="370" name="楕円 369">
          <a:extLst>
            <a:ext uri="{FF2B5EF4-FFF2-40B4-BE49-F238E27FC236}">
              <a16:creationId xmlns:a16="http://schemas.microsoft.com/office/drawing/2014/main" id="{8AFCD3DB-2114-45E3-BB72-A3FDFF6FBEB1}"/>
            </a:ext>
          </a:extLst>
        </xdr:cNvPr>
        <xdr:cNvSpPr/>
      </xdr:nvSpPr>
      <xdr:spPr>
        <a:xfrm>
          <a:off x="6231890" y="14747621"/>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53150</xdr:rowOff>
    </xdr:from>
    <xdr:to>
      <xdr:col>41</xdr:col>
      <xdr:colOff>50800</xdr:colOff>
      <xdr:row>86</xdr:row>
      <xdr:rowOff>53721</xdr:rowOff>
    </xdr:to>
    <xdr:cxnSp macro="">
      <xdr:nvCxnSpPr>
        <xdr:cNvPr id="371" name="直線コネクタ 370">
          <a:extLst>
            <a:ext uri="{FF2B5EF4-FFF2-40B4-BE49-F238E27FC236}">
              <a16:creationId xmlns:a16="http://schemas.microsoft.com/office/drawing/2014/main" id="{C9559AED-C55F-4C40-B1BC-8BD5098AEEDC}"/>
            </a:ext>
          </a:extLst>
        </xdr:cNvPr>
        <xdr:cNvCxnSpPr/>
      </xdr:nvCxnSpPr>
      <xdr:spPr>
        <a:xfrm flipV="1">
          <a:off x="6286500" y="14801660"/>
          <a:ext cx="79756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372" name="n_1aveValue【公営住宅】&#10;一人当たり面積">
          <a:extLst>
            <a:ext uri="{FF2B5EF4-FFF2-40B4-BE49-F238E27FC236}">
              <a16:creationId xmlns:a16="http://schemas.microsoft.com/office/drawing/2014/main" id="{30907665-80D2-4FDE-A45C-782DE12C071F}"/>
            </a:ext>
          </a:extLst>
        </xdr:cNvPr>
        <xdr:cNvSpPr txBox="1"/>
      </xdr:nvSpPr>
      <xdr:spPr>
        <a:xfrm>
          <a:off x="8454467" y="1424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73" name="n_2aveValue【公営住宅】&#10;一人当たり面積">
          <a:extLst>
            <a:ext uri="{FF2B5EF4-FFF2-40B4-BE49-F238E27FC236}">
              <a16:creationId xmlns:a16="http://schemas.microsoft.com/office/drawing/2014/main" id="{9E20C0D4-B549-4BEF-BEDA-31AF1099B1C5}"/>
            </a:ext>
          </a:extLst>
        </xdr:cNvPr>
        <xdr:cNvSpPr txBox="1"/>
      </xdr:nvSpPr>
      <xdr:spPr>
        <a:xfrm>
          <a:off x="767341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74" name="n_3aveValue【公営住宅】&#10;一人当たり面積">
          <a:extLst>
            <a:ext uri="{FF2B5EF4-FFF2-40B4-BE49-F238E27FC236}">
              <a16:creationId xmlns:a16="http://schemas.microsoft.com/office/drawing/2014/main" id="{64C8DD1D-F71F-47C4-8475-21F0990AECB2}"/>
            </a:ext>
          </a:extLst>
        </xdr:cNvPr>
        <xdr:cNvSpPr txBox="1"/>
      </xdr:nvSpPr>
      <xdr:spPr>
        <a:xfrm>
          <a:off x="6866332" y="1422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75" name="n_4aveValue【公営住宅】&#10;一人当たり面積">
          <a:extLst>
            <a:ext uri="{FF2B5EF4-FFF2-40B4-BE49-F238E27FC236}">
              <a16:creationId xmlns:a16="http://schemas.microsoft.com/office/drawing/2014/main" id="{865561BE-44BD-4F66-B435-73ECEEF0802D}"/>
            </a:ext>
          </a:extLst>
        </xdr:cNvPr>
        <xdr:cNvSpPr txBox="1"/>
      </xdr:nvSpPr>
      <xdr:spPr>
        <a:xfrm>
          <a:off x="6068772" y="1424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93933</xdr:rowOff>
    </xdr:from>
    <xdr:ext cx="469744" cy="259045"/>
    <xdr:sp macro="" textlink="">
      <xdr:nvSpPr>
        <xdr:cNvPr id="376" name="n_1mainValue【公営住宅】&#10;一人当たり面積">
          <a:extLst>
            <a:ext uri="{FF2B5EF4-FFF2-40B4-BE49-F238E27FC236}">
              <a16:creationId xmlns:a16="http://schemas.microsoft.com/office/drawing/2014/main" id="{8F6F6AEF-8E76-4861-8CC8-180676E4D407}"/>
            </a:ext>
          </a:extLst>
        </xdr:cNvPr>
        <xdr:cNvSpPr txBox="1"/>
      </xdr:nvSpPr>
      <xdr:spPr>
        <a:xfrm>
          <a:off x="8454467" y="1484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94124</xdr:rowOff>
    </xdr:from>
    <xdr:ext cx="469744" cy="259045"/>
    <xdr:sp macro="" textlink="">
      <xdr:nvSpPr>
        <xdr:cNvPr id="377" name="n_2mainValue【公営住宅】&#10;一人当たり面積">
          <a:extLst>
            <a:ext uri="{FF2B5EF4-FFF2-40B4-BE49-F238E27FC236}">
              <a16:creationId xmlns:a16="http://schemas.microsoft.com/office/drawing/2014/main" id="{19FD5429-22C7-46CA-8597-CEADFAC4E1BF}"/>
            </a:ext>
          </a:extLst>
        </xdr:cNvPr>
        <xdr:cNvSpPr txBox="1"/>
      </xdr:nvSpPr>
      <xdr:spPr>
        <a:xfrm>
          <a:off x="7673417"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95077</xdr:rowOff>
    </xdr:from>
    <xdr:ext cx="469744" cy="259045"/>
    <xdr:sp macro="" textlink="">
      <xdr:nvSpPr>
        <xdr:cNvPr id="378" name="n_3mainValue【公営住宅】&#10;一人当たり面積">
          <a:extLst>
            <a:ext uri="{FF2B5EF4-FFF2-40B4-BE49-F238E27FC236}">
              <a16:creationId xmlns:a16="http://schemas.microsoft.com/office/drawing/2014/main" id="{9045518C-4603-4525-9CDE-90D2274D3A6A}"/>
            </a:ext>
          </a:extLst>
        </xdr:cNvPr>
        <xdr:cNvSpPr txBox="1"/>
      </xdr:nvSpPr>
      <xdr:spPr>
        <a:xfrm>
          <a:off x="6866332" y="1484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95648</xdr:rowOff>
    </xdr:from>
    <xdr:ext cx="469744" cy="259045"/>
    <xdr:sp macro="" textlink="">
      <xdr:nvSpPr>
        <xdr:cNvPr id="379" name="n_4mainValue【公営住宅】&#10;一人当たり面積">
          <a:extLst>
            <a:ext uri="{FF2B5EF4-FFF2-40B4-BE49-F238E27FC236}">
              <a16:creationId xmlns:a16="http://schemas.microsoft.com/office/drawing/2014/main" id="{750C3B2E-E4D6-4ADD-AD89-B43FDB5228AC}"/>
            </a:ext>
          </a:extLst>
        </xdr:cNvPr>
        <xdr:cNvSpPr txBox="1"/>
      </xdr:nvSpPr>
      <xdr:spPr>
        <a:xfrm>
          <a:off x="6068772" y="1483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BD5CB319-F906-4C85-9DF7-7A160485D512}"/>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1765E62B-9E29-4791-BB83-7810BE65CB96}"/>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9BFD424C-96DC-484D-AB06-0A339EC35950}"/>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FF5A3268-6143-499C-933E-88B7F775290C}"/>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9A914E52-4B24-420F-82BD-3FEEABA0988D}"/>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995FB1C4-A794-4289-8814-AF4EF95E4DDB}"/>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4578E5FE-49C7-415E-82C2-648FA9EC657E}"/>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D2CEF6EC-7636-4D18-A852-46193976D080}"/>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13E40C8A-BD58-4B2F-9746-BA0C5825EBE1}"/>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F59CE009-A5A1-4519-AE90-7CB59A0E9AD2}"/>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95981174-F61C-4389-BE1B-1D7CD7B21681}"/>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76937C-D959-493E-AA8E-41C069E96C2C}"/>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B8A0FE08-CED2-4C3B-AE69-2057FC6C3557}"/>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3AD7D355-81B9-4544-81AD-6ACA406C9E90}"/>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F3382E0A-FCD2-49FF-9E81-2CF31F33E880}"/>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BDDB9A50-0A22-45EB-A6E1-945B521128CC}"/>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413F708E-60AD-4F2A-A4E6-FE66F125D409}"/>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1ADC451E-7653-4D14-B5F6-589220D08AE9}"/>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7F0957A8-5A4A-47C5-9309-F02C0E9C0DAD}"/>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14735A16-EA3E-47A7-BB28-1A5A7B00FBFF}"/>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A379816C-E4A9-47DE-9819-7E6AEB2E17F3}"/>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57A9D43A-1F29-4EC9-B94F-63A5BF66CEFF}"/>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6A1B66D7-0C09-49BC-88AB-98DE2AA3728A}"/>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10EC1B92-2A0F-47F0-84B2-6F6042850430}"/>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2D5927C3-A3AE-4365-ABCE-F5B9ECB446F5}"/>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4651AEE1-F6F2-4C97-B675-7568B6BE91C8}"/>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EE294974-D32F-46FF-B522-6F259C7D5E41}"/>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4FA1DC8D-96F5-41C2-A32F-C830EDDC3B41}"/>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81159E8A-2BAC-4F68-B10A-9FD80E5A09D1}"/>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4952901B-BAD0-44F2-AF35-FF23CF921E61}"/>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2B4B1624-46B9-4D57-8AC4-2D5E505EDB20}"/>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76CFBCA7-22B6-4D65-AAC6-BE0ABB838EF0}"/>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C53B145F-9770-49EF-804B-4A1E3CB4F61A}"/>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CBD910C2-4061-4737-A170-FCA0474EE701}"/>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DFFB0B1-4660-487E-AAB7-3AF950616167}"/>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D2E9A724-A0F2-45C0-A94D-55AACB3FBDA7}"/>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19BE77D1-EAC7-4B86-A846-9D352CB82225}"/>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3B575CB1-421F-4130-8FA7-7AE905753F53}"/>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C76582A2-D0A6-4A56-85C4-F00A511C5A11}"/>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969E708-49D6-4DF4-979A-AAE80600C480}"/>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5A0A95F9-8366-4E69-AC3D-64F48D36A1FD}"/>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89073366-D1D3-428E-83F6-74942CA4D0EE}"/>
            </a:ext>
          </a:extLst>
        </xdr:cNvPr>
        <xdr:cNvCxnSpPr/>
      </xdr:nvCxnSpPr>
      <xdr:spPr>
        <a:xfrm flipV="1">
          <a:off x="14703424" y="5669008"/>
          <a:ext cx="0" cy="162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328D5D41-A402-4918-995F-1299919F2B14}"/>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EF9A8A91-52D0-4B42-AE7B-93B6DF48892F}"/>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A4796EAD-6292-4E69-B558-5A0D9113E48A}"/>
            </a:ext>
          </a:extLst>
        </xdr:cNvPr>
        <xdr:cNvSpPr txBox="1"/>
      </xdr:nvSpPr>
      <xdr:spPr>
        <a:xfrm>
          <a:off x="14742160" y="54461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a:extLst>
            <a:ext uri="{FF2B5EF4-FFF2-40B4-BE49-F238E27FC236}">
              <a16:creationId xmlns:a16="http://schemas.microsoft.com/office/drawing/2014/main" id="{9D651363-ACBF-4A23-B7BF-F137C9D36341}"/>
            </a:ext>
          </a:extLst>
        </xdr:cNvPr>
        <xdr:cNvCxnSpPr/>
      </xdr:nvCxnSpPr>
      <xdr:spPr>
        <a:xfrm>
          <a:off x="14611350" y="56690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144253</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9C2017E3-7543-4845-85BC-7B89AFB03D81}"/>
            </a:ext>
          </a:extLst>
        </xdr:cNvPr>
        <xdr:cNvSpPr txBox="1"/>
      </xdr:nvSpPr>
      <xdr:spPr>
        <a:xfrm>
          <a:off x="14742160" y="6485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a:extLst>
            <a:ext uri="{FF2B5EF4-FFF2-40B4-BE49-F238E27FC236}">
              <a16:creationId xmlns:a16="http://schemas.microsoft.com/office/drawing/2014/main" id="{2DD84FBE-86A3-463F-9571-C843DA81C987}"/>
            </a:ext>
          </a:extLst>
        </xdr:cNvPr>
        <xdr:cNvSpPr/>
      </xdr:nvSpPr>
      <xdr:spPr>
        <a:xfrm>
          <a:off x="14649450" y="651328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a:extLst>
            <a:ext uri="{FF2B5EF4-FFF2-40B4-BE49-F238E27FC236}">
              <a16:creationId xmlns:a16="http://schemas.microsoft.com/office/drawing/2014/main" id="{D464C036-3C8E-4085-8CFC-0D9598FF470D}"/>
            </a:ext>
          </a:extLst>
        </xdr:cNvPr>
        <xdr:cNvSpPr/>
      </xdr:nvSpPr>
      <xdr:spPr>
        <a:xfrm>
          <a:off x="13887450" y="651818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9" name="フローチャート: 判断 428">
          <a:extLst>
            <a:ext uri="{FF2B5EF4-FFF2-40B4-BE49-F238E27FC236}">
              <a16:creationId xmlns:a16="http://schemas.microsoft.com/office/drawing/2014/main" id="{FFD70EC1-F953-44C5-803C-A8E81E78F733}"/>
            </a:ext>
          </a:extLst>
        </xdr:cNvPr>
        <xdr:cNvSpPr/>
      </xdr:nvSpPr>
      <xdr:spPr>
        <a:xfrm>
          <a:off x="13089890" y="6470559"/>
          <a:ext cx="109220" cy="10350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0" name="フローチャート: 判断 429">
          <a:extLst>
            <a:ext uri="{FF2B5EF4-FFF2-40B4-BE49-F238E27FC236}">
              <a16:creationId xmlns:a16="http://schemas.microsoft.com/office/drawing/2014/main" id="{39E10E75-5BCE-44B1-9FD0-CCE8F73CD236}"/>
            </a:ext>
          </a:extLst>
        </xdr:cNvPr>
        <xdr:cNvSpPr/>
      </xdr:nvSpPr>
      <xdr:spPr>
        <a:xfrm>
          <a:off x="12303760" y="64455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a:extLst>
            <a:ext uri="{FF2B5EF4-FFF2-40B4-BE49-F238E27FC236}">
              <a16:creationId xmlns:a16="http://schemas.microsoft.com/office/drawing/2014/main" id="{7E52D679-B39D-4452-BC54-2D36EFD92E83}"/>
            </a:ext>
          </a:extLst>
        </xdr:cNvPr>
        <xdr:cNvSpPr/>
      </xdr:nvSpPr>
      <xdr:spPr>
        <a:xfrm>
          <a:off x="11487150" y="6441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E2E31FF-BCB3-44BD-9749-C835DEDFA801}"/>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1104258-E8CA-4C55-983C-D0B9879B6E53}"/>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B44330DA-D02E-41E6-8506-7EE806C07968}"/>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F5C9BE5D-13F4-458B-901D-25211772FCC5}"/>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E121A4A-4079-463E-BAED-CD1F3E28458B}"/>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437" name="楕円 436">
          <a:extLst>
            <a:ext uri="{FF2B5EF4-FFF2-40B4-BE49-F238E27FC236}">
              <a16:creationId xmlns:a16="http://schemas.microsoft.com/office/drawing/2014/main" id="{C0BD46BC-4300-4181-B321-F6214849A83F}"/>
            </a:ext>
          </a:extLst>
        </xdr:cNvPr>
        <xdr:cNvSpPr/>
      </xdr:nvSpPr>
      <xdr:spPr>
        <a:xfrm>
          <a:off x="14649450" y="6483078"/>
          <a:ext cx="9779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164210</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CB3C2E3F-FBCA-4251-8FF8-08AFA9AD864A}"/>
            </a:ext>
          </a:extLst>
        </xdr:cNvPr>
        <xdr:cNvSpPr txBox="1"/>
      </xdr:nvSpPr>
      <xdr:spPr>
        <a:xfrm>
          <a:off x="14742160"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105410</xdr:rowOff>
    </xdr:from>
    <xdr:to>
      <xdr:col>81</xdr:col>
      <xdr:colOff>101600</xdr:colOff>
      <xdr:row>38</xdr:row>
      <xdr:rowOff>35560</xdr:rowOff>
    </xdr:to>
    <xdr:sp macro="" textlink="">
      <xdr:nvSpPr>
        <xdr:cNvPr id="439" name="楕円 438">
          <a:extLst>
            <a:ext uri="{FF2B5EF4-FFF2-40B4-BE49-F238E27FC236}">
              <a16:creationId xmlns:a16="http://schemas.microsoft.com/office/drawing/2014/main" id="{A3E103D0-00E1-4D61-85E4-0C8439C54653}"/>
            </a:ext>
          </a:extLst>
        </xdr:cNvPr>
        <xdr:cNvSpPr/>
      </xdr:nvSpPr>
      <xdr:spPr>
        <a:xfrm>
          <a:off x="13887450" y="64471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156210</xdr:rowOff>
    </xdr:from>
    <xdr:to>
      <xdr:col>85</xdr:col>
      <xdr:colOff>127000</xdr:colOff>
      <xdr:row>38</xdr:row>
      <xdr:rowOff>20683</xdr:rowOff>
    </xdr:to>
    <xdr:cxnSp macro="">
      <xdr:nvCxnSpPr>
        <xdr:cNvPr id="440" name="直線コネクタ 439">
          <a:extLst>
            <a:ext uri="{FF2B5EF4-FFF2-40B4-BE49-F238E27FC236}">
              <a16:creationId xmlns:a16="http://schemas.microsoft.com/office/drawing/2014/main" id="{0797893B-C199-4F89-8D9D-42A8974D4BF4}"/>
            </a:ext>
          </a:extLst>
        </xdr:cNvPr>
        <xdr:cNvCxnSpPr/>
      </xdr:nvCxnSpPr>
      <xdr:spPr>
        <a:xfrm>
          <a:off x="13942060" y="6501765"/>
          <a:ext cx="76200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69487</xdr:rowOff>
    </xdr:from>
    <xdr:to>
      <xdr:col>76</xdr:col>
      <xdr:colOff>165100</xdr:colOff>
      <xdr:row>37</xdr:row>
      <xdr:rowOff>171087</xdr:rowOff>
    </xdr:to>
    <xdr:sp macro="" textlink="">
      <xdr:nvSpPr>
        <xdr:cNvPr id="441" name="楕円 440">
          <a:extLst>
            <a:ext uri="{FF2B5EF4-FFF2-40B4-BE49-F238E27FC236}">
              <a16:creationId xmlns:a16="http://schemas.microsoft.com/office/drawing/2014/main" id="{1E0406E1-42C4-4A8D-A9B8-55E91651B5C9}"/>
            </a:ext>
          </a:extLst>
        </xdr:cNvPr>
        <xdr:cNvSpPr/>
      </xdr:nvSpPr>
      <xdr:spPr>
        <a:xfrm>
          <a:off x="13089890" y="6411232"/>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120287</xdr:rowOff>
    </xdr:from>
    <xdr:to>
      <xdr:col>81</xdr:col>
      <xdr:colOff>50800</xdr:colOff>
      <xdr:row>37</xdr:row>
      <xdr:rowOff>156210</xdr:rowOff>
    </xdr:to>
    <xdr:cxnSp macro="">
      <xdr:nvCxnSpPr>
        <xdr:cNvPr id="442" name="直線コネクタ 441">
          <a:extLst>
            <a:ext uri="{FF2B5EF4-FFF2-40B4-BE49-F238E27FC236}">
              <a16:creationId xmlns:a16="http://schemas.microsoft.com/office/drawing/2014/main" id="{EF3163D0-4476-43D5-9FC7-E75EA349C1DC}"/>
            </a:ext>
          </a:extLst>
        </xdr:cNvPr>
        <xdr:cNvCxnSpPr/>
      </xdr:nvCxnSpPr>
      <xdr:spPr>
        <a:xfrm>
          <a:off x="13144500" y="6465842"/>
          <a:ext cx="7975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43" name="楕円 442">
          <a:extLst>
            <a:ext uri="{FF2B5EF4-FFF2-40B4-BE49-F238E27FC236}">
              <a16:creationId xmlns:a16="http://schemas.microsoft.com/office/drawing/2014/main" id="{5B45D389-6EA8-41A7-83A7-98D5DDD728FD}"/>
            </a:ext>
          </a:extLst>
        </xdr:cNvPr>
        <xdr:cNvSpPr/>
      </xdr:nvSpPr>
      <xdr:spPr>
        <a:xfrm>
          <a:off x="12303760" y="637367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82731</xdr:rowOff>
    </xdr:from>
    <xdr:to>
      <xdr:col>76</xdr:col>
      <xdr:colOff>114300</xdr:colOff>
      <xdr:row>37</xdr:row>
      <xdr:rowOff>120287</xdr:rowOff>
    </xdr:to>
    <xdr:cxnSp macro="">
      <xdr:nvCxnSpPr>
        <xdr:cNvPr id="444" name="直線コネクタ 443">
          <a:extLst>
            <a:ext uri="{FF2B5EF4-FFF2-40B4-BE49-F238E27FC236}">
              <a16:creationId xmlns:a16="http://schemas.microsoft.com/office/drawing/2014/main" id="{50E644F8-6912-40C6-B686-53E3EF7553C7}"/>
            </a:ext>
          </a:extLst>
        </xdr:cNvPr>
        <xdr:cNvCxnSpPr/>
      </xdr:nvCxnSpPr>
      <xdr:spPr>
        <a:xfrm>
          <a:off x="12346940" y="6428286"/>
          <a:ext cx="7975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167458</xdr:rowOff>
    </xdr:from>
    <xdr:to>
      <xdr:col>67</xdr:col>
      <xdr:colOff>101600</xdr:colOff>
      <xdr:row>37</xdr:row>
      <xdr:rowOff>97608</xdr:rowOff>
    </xdr:to>
    <xdr:sp macro="" textlink="">
      <xdr:nvSpPr>
        <xdr:cNvPr id="445" name="楕円 444">
          <a:extLst>
            <a:ext uri="{FF2B5EF4-FFF2-40B4-BE49-F238E27FC236}">
              <a16:creationId xmlns:a16="http://schemas.microsoft.com/office/drawing/2014/main" id="{646F184E-7BC5-4059-A121-ED9CA33F669B}"/>
            </a:ext>
          </a:extLst>
        </xdr:cNvPr>
        <xdr:cNvSpPr/>
      </xdr:nvSpPr>
      <xdr:spPr>
        <a:xfrm>
          <a:off x="11487150" y="634346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46808</xdr:rowOff>
    </xdr:from>
    <xdr:to>
      <xdr:col>71</xdr:col>
      <xdr:colOff>177800</xdr:colOff>
      <xdr:row>37</xdr:row>
      <xdr:rowOff>82731</xdr:rowOff>
    </xdr:to>
    <xdr:cxnSp macro="">
      <xdr:nvCxnSpPr>
        <xdr:cNvPr id="446" name="直線コネクタ 445">
          <a:extLst>
            <a:ext uri="{FF2B5EF4-FFF2-40B4-BE49-F238E27FC236}">
              <a16:creationId xmlns:a16="http://schemas.microsoft.com/office/drawing/2014/main" id="{9B452471-C02E-44A1-82C8-5D602FE269BC}"/>
            </a:ext>
          </a:extLst>
        </xdr:cNvPr>
        <xdr:cNvCxnSpPr/>
      </xdr:nvCxnSpPr>
      <xdr:spPr>
        <a:xfrm>
          <a:off x="11541760" y="6392363"/>
          <a:ext cx="80518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92001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9BBF3A31-B5C3-4590-B50A-7B0BDD1FBBCE}"/>
            </a:ext>
          </a:extLst>
        </xdr:cNvPr>
        <xdr:cNvSpPr txBox="1"/>
      </xdr:nvSpPr>
      <xdr:spPr>
        <a:xfrm>
          <a:off x="13738234" y="661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46281</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E417BE0F-C9EA-4F3C-B2C7-40E4F445734F}"/>
            </a:ext>
          </a:extLst>
        </xdr:cNvPr>
        <xdr:cNvSpPr txBox="1"/>
      </xdr:nvSpPr>
      <xdr:spPr>
        <a:xfrm>
          <a:off x="12957184" y="656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25054</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BCC9E3E2-9D9B-45FF-859B-7A3CE421A584}"/>
            </a:ext>
          </a:extLst>
        </xdr:cNvPr>
        <xdr:cNvSpPr txBox="1"/>
      </xdr:nvSpPr>
      <xdr:spPr>
        <a:xfrm>
          <a:off x="12171054" y="6536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15257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7835FD10-1AEF-40F6-8DB1-1C385FFD712C}"/>
            </a:ext>
          </a:extLst>
        </xdr:cNvPr>
        <xdr:cNvSpPr txBox="1"/>
      </xdr:nvSpPr>
      <xdr:spPr>
        <a:xfrm>
          <a:off x="113544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52087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46E84AAA-9A50-4B05-8691-D42F078F0D3F}"/>
            </a:ext>
          </a:extLst>
        </xdr:cNvPr>
        <xdr:cNvSpPr txBox="1"/>
      </xdr:nvSpPr>
      <xdr:spPr>
        <a:xfrm>
          <a:off x="1373823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16164</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4BAEC6FD-D011-4E5C-B007-7493C5BF40CD}"/>
            </a:ext>
          </a:extLst>
        </xdr:cNvPr>
        <xdr:cNvSpPr txBox="1"/>
      </xdr:nvSpPr>
      <xdr:spPr>
        <a:xfrm>
          <a:off x="12957184" y="6192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4C1EFAF1-A7F4-4E85-8298-F4855C963494}"/>
            </a:ext>
          </a:extLst>
        </xdr:cNvPr>
        <xdr:cNvSpPr txBox="1"/>
      </xdr:nvSpPr>
      <xdr:spPr>
        <a:xfrm>
          <a:off x="1217105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114135</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C48E29B0-A191-4B44-9E1B-622FD12FEA01}"/>
            </a:ext>
          </a:extLst>
        </xdr:cNvPr>
        <xdr:cNvSpPr txBox="1"/>
      </xdr:nvSpPr>
      <xdr:spPr>
        <a:xfrm>
          <a:off x="113544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125E15EA-C9FB-4E80-A922-3EA868718818}"/>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21462794-C4DE-4039-9718-58C7F920239D}"/>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2A11673F-44EB-4427-871E-ECD117CD32D2}"/>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B7CCAA15-FD30-4359-A024-F6117C481648}"/>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3458EE88-8F86-4B7E-8C25-B39AE0FABD1D}"/>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335C5E94-5424-40D4-8F29-3AC33C6025E9}"/>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D4A6729F-00D0-4631-8176-636F0D257A42}"/>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A570C12F-B265-4785-AC4F-A102AE0FF53B}"/>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A006EEEE-570D-4126-96A6-49FFCE6560BE}"/>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F9AFD9E0-C0B1-4BE1-BD88-26554E6493B9}"/>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2457FDD9-3154-4AC8-AE4A-033CB013B279}"/>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B6F7B071-95B7-4342-844E-C7EDC98C30A7}"/>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4A1127FC-033D-4107-BF15-C10B962C3A53}"/>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6BA6F118-E0F0-47BC-93E2-591F178ABAD6}"/>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CE6F91DA-DF09-434C-AF64-47E3C5629FE5}"/>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0D1E59CD-5A8A-40D5-A48D-8D82FDC76C66}"/>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F9A340FC-3AD1-4853-AD1C-90FA7DC9A8AB}"/>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257C3264-23B9-4D5D-80F4-133472B3F59E}"/>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168AAA02-1EEF-4831-A1FE-D573851B6992}"/>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E393A7E5-FE7E-45A1-8A10-5D58EA38D44C}"/>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1E1DFEF3-4D0C-49BB-91BB-2610EDE8B917}"/>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F0DAE352-EC6F-4279-AF9D-070BCF642893}"/>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F233534C-3E60-4DE1-B007-3792635E2A2B}"/>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a:extLst>
            <a:ext uri="{FF2B5EF4-FFF2-40B4-BE49-F238E27FC236}">
              <a16:creationId xmlns:a16="http://schemas.microsoft.com/office/drawing/2014/main" id="{9AD9485D-BDD5-48DC-9B96-02BEDABB1E84}"/>
            </a:ext>
          </a:extLst>
        </xdr:cNvPr>
        <xdr:cNvCxnSpPr/>
      </xdr:nvCxnSpPr>
      <xdr:spPr>
        <a:xfrm flipV="1">
          <a:off x="19947254" y="588899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F0D8C1EB-39F3-4D7E-9C2F-CEE234E3EB8D}"/>
            </a:ext>
          </a:extLst>
        </xdr:cNvPr>
        <xdr:cNvSpPr txBox="1"/>
      </xdr:nvSpPr>
      <xdr:spPr>
        <a:xfrm>
          <a:off x="19985990" y="717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a:extLst>
            <a:ext uri="{FF2B5EF4-FFF2-40B4-BE49-F238E27FC236}">
              <a16:creationId xmlns:a16="http://schemas.microsoft.com/office/drawing/2014/main" id="{A40DBCB3-55CF-4ECC-9731-2E5F969B9D29}"/>
            </a:ext>
          </a:extLst>
        </xdr:cNvPr>
        <xdr:cNvCxnSpPr/>
      </xdr:nvCxnSpPr>
      <xdr:spPr>
        <a:xfrm>
          <a:off x="19885660" y="7171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81FDFF49-C052-49E3-9768-E1BC0F4BA04B}"/>
            </a:ext>
          </a:extLst>
        </xdr:cNvPr>
        <xdr:cNvSpPr txBox="1"/>
      </xdr:nvSpPr>
      <xdr:spPr>
        <a:xfrm>
          <a:off x="19985990" y="56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a:extLst>
            <a:ext uri="{FF2B5EF4-FFF2-40B4-BE49-F238E27FC236}">
              <a16:creationId xmlns:a16="http://schemas.microsoft.com/office/drawing/2014/main" id="{E24366FF-E4EA-46F0-B07E-314045C7C084}"/>
            </a:ext>
          </a:extLst>
        </xdr:cNvPr>
        <xdr:cNvCxnSpPr/>
      </xdr:nvCxnSpPr>
      <xdr:spPr>
        <a:xfrm>
          <a:off x="19885660" y="5888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23D40EDC-DF36-4AFE-96A7-21068CF175BB}"/>
            </a:ext>
          </a:extLst>
        </xdr:cNvPr>
        <xdr:cNvSpPr txBox="1"/>
      </xdr:nvSpPr>
      <xdr:spPr>
        <a:xfrm>
          <a:off x="19985990" y="6640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a:extLst>
            <a:ext uri="{FF2B5EF4-FFF2-40B4-BE49-F238E27FC236}">
              <a16:creationId xmlns:a16="http://schemas.microsoft.com/office/drawing/2014/main" id="{5E6AEB1A-052C-4017-8084-204A8A42B208}"/>
            </a:ext>
          </a:extLst>
        </xdr:cNvPr>
        <xdr:cNvSpPr/>
      </xdr:nvSpPr>
      <xdr:spPr>
        <a:xfrm>
          <a:off x="19904710" y="678307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a:extLst>
            <a:ext uri="{FF2B5EF4-FFF2-40B4-BE49-F238E27FC236}">
              <a16:creationId xmlns:a16="http://schemas.microsoft.com/office/drawing/2014/main" id="{AF6FFB2D-7C6D-4E9D-BB87-4E38897EF375}"/>
            </a:ext>
          </a:extLst>
        </xdr:cNvPr>
        <xdr:cNvSpPr/>
      </xdr:nvSpPr>
      <xdr:spPr>
        <a:xfrm>
          <a:off x="19161760" y="68160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6" name="フローチャート: 判断 485">
          <a:extLst>
            <a:ext uri="{FF2B5EF4-FFF2-40B4-BE49-F238E27FC236}">
              <a16:creationId xmlns:a16="http://schemas.microsoft.com/office/drawing/2014/main" id="{C6773011-807B-458C-80B3-48D89F9E4607}"/>
            </a:ext>
          </a:extLst>
        </xdr:cNvPr>
        <xdr:cNvSpPr/>
      </xdr:nvSpPr>
      <xdr:spPr>
        <a:xfrm>
          <a:off x="18345150" y="67983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7" name="フローチャート: 判断 486">
          <a:extLst>
            <a:ext uri="{FF2B5EF4-FFF2-40B4-BE49-F238E27FC236}">
              <a16:creationId xmlns:a16="http://schemas.microsoft.com/office/drawing/2014/main" id="{D05C9DA1-3EFE-484E-AA8C-5948EFC3C3DD}"/>
            </a:ext>
          </a:extLst>
        </xdr:cNvPr>
        <xdr:cNvSpPr/>
      </xdr:nvSpPr>
      <xdr:spPr>
        <a:xfrm>
          <a:off x="17547590" y="683895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8" name="フローチャート: 判断 487">
          <a:extLst>
            <a:ext uri="{FF2B5EF4-FFF2-40B4-BE49-F238E27FC236}">
              <a16:creationId xmlns:a16="http://schemas.microsoft.com/office/drawing/2014/main" id="{C43D7EF5-6867-471E-8F7B-3337AD0F72C3}"/>
            </a:ext>
          </a:extLst>
        </xdr:cNvPr>
        <xdr:cNvSpPr/>
      </xdr:nvSpPr>
      <xdr:spPr>
        <a:xfrm>
          <a:off x="16761460" y="683069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9F3A9BEA-EA13-4A46-8EDF-462F5D6FA09F}"/>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66156899-3DCB-4915-9E22-A817B72790D4}"/>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2FC670A-C945-47FA-9F8F-3FE3C9D965ED}"/>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92357D49-4D99-46C5-92F9-A8150B21EC69}"/>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22F523F1-37D7-456A-A857-CC8305734A60}"/>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170180</xdr:rowOff>
    </xdr:from>
    <xdr:to>
      <xdr:col>116</xdr:col>
      <xdr:colOff>114300</xdr:colOff>
      <xdr:row>40</xdr:row>
      <xdr:rowOff>100330</xdr:rowOff>
    </xdr:to>
    <xdr:sp macro="" textlink="">
      <xdr:nvSpPr>
        <xdr:cNvPr id="494" name="楕円 493">
          <a:extLst>
            <a:ext uri="{FF2B5EF4-FFF2-40B4-BE49-F238E27FC236}">
              <a16:creationId xmlns:a16="http://schemas.microsoft.com/office/drawing/2014/main" id="{8FD603C2-6D71-40E7-B48E-9049CAE43C2D}"/>
            </a:ext>
          </a:extLst>
        </xdr:cNvPr>
        <xdr:cNvSpPr/>
      </xdr:nvSpPr>
      <xdr:spPr>
        <a:xfrm>
          <a:off x="19904710" y="68605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148607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8DEA4082-EB86-4AB7-8CC7-3401F9D52B1A}"/>
            </a:ext>
          </a:extLst>
        </xdr:cNvPr>
        <xdr:cNvSpPr txBox="1"/>
      </xdr:nvSpPr>
      <xdr:spPr>
        <a:xfrm>
          <a:off x="19985990" y="683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1270</xdr:rowOff>
    </xdr:from>
    <xdr:to>
      <xdr:col>112</xdr:col>
      <xdr:colOff>38100</xdr:colOff>
      <xdr:row>40</xdr:row>
      <xdr:rowOff>102870</xdr:rowOff>
    </xdr:to>
    <xdr:sp macro="" textlink="">
      <xdr:nvSpPr>
        <xdr:cNvPr id="496" name="楕円 495">
          <a:extLst>
            <a:ext uri="{FF2B5EF4-FFF2-40B4-BE49-F238E27FC236}">
              <a16:creationId xmlns:a16="http://schemas.microsoft.com/office/drawing/2014/main" id="{72AB6E48-6BB6-4906-99E9-E61E281BFCB7}"/>
            </a:ext>
          </a:extLst>
        </xdr:cNvPr>
        <xdr:cNvSpPr/>
      </xdr:nvSpPr>
      <xdr:spPr>
        <a:xfrm>
          <a:off x="19161760" y="685927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49530</xdr:rowOff>
    </xdr:from>
    <xdr:to>
      <xdr:col>116</xdr:col>
      <xdr:colOff>63500</xdr:colOff>
      <xdr:row>40</xdr:row>
      <xdr:rowOff>52070</xdr:rowOff>
    </xdr:to>
    <xdr:cxnSp macro="">
      <xdr:nvCxnSpPr>
        <xdr:cNvPr id="497" name="直線コネクタ 496">
          <a:extLst>
            <a:ext uri="{FF2B5EF4-FFF2-40B4-BE49-F238E27FC236}">
              <a16:creationId xmlns:a16="http://schemas.microsoft.com/office/drawing/2014/main" id="{BAC75485-3002-4FA9-A6D4-D70ACA129294}"/>
            </a:ext>
          </a:extLst>
        </xdr:cNvPr>
        <xdr:cNvCxnSpPr/>
      </xdr:nvCxnSpPr>
      <xdr:spPr>
        <a:xfrm flipV="1">
          <a:off x="19204940" y="6911340"/>
          <a:ext cx="74295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498" name="楕円 497">
          <a:extLst>
            <a:ext uri="{FF2B5EF4-FFF2-40B4-BE49-F238E27FC236}">
              <a16:creationId xmlns:a16="http://schemas.microsoft.com/office/drawing/2014/main" id="{D58AC1AF-4883-4981-9006-558C95C2C2B7}"/>
            </a:ext>
          </a:extLst>
        </xdr:cNvPr>
        <xdr:cNvSpPr/>
      </xdr:nvSpPr>
      <xdr:spPr>
        <a:xfrm>
          <a:off x="18345150" y="68605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52070</xdr:rowOff>
    </xdr:from>
    <xdr:to>
      <xdr:col>111</xdr:col>
      <xdr:colOff>177800</xdr:colOff>
      <xdr:row>40</xdr:row>
      <xdr:rowOff>53340</xdr:rowOff>
    </xdr:to>
    <xdr:cxnSp macro="">
      <xdr:nvCxnSpPr>
        <xdr:cNvPr id="499" name="直線コネクタ 498">
          <a:extLst>
            <a:ext uri="{FF2B5EF4-FFF2-40B4-BE49-F238E27FC236}">
              <a16:creationId xmlns:a16="http://schemas.microsoft.com/office/drawing/2014/main" id="{F93616C6-624A-4BD5-A605-B4E5BB09FAED}"/>
            </a:ext>
          </a:extLst>
        </xdr:cNvPr>
        <xdr:cNvCxnSpPr/>
      </xdr:nvCxnSpPr>
      <xdr:spPr>
        <a:xfrm flipV="1">
          <a:off x="18399760" y="6913880"/>
          <a:ext cx="80518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7620</xdr:rowOff>
    </xdr:from>
    <xdr:to>
      <xdr:col>102</xdr:col>
      <xdr:colOff>165100</xdr:colOff>
      <xdr:row>40</xdr:row>
      <xdr:rowOff>109220</xdr:rowOff>
    </xdr:to>
    <xdr:sp macro="" textlink="">
      <xdr:nvSpPr>
        <xdr:cNvPr id="500" name="楕円 499">
          <a:extLst>
            <a:ext uri="{FF2B5EF4-FFF2-40B4-BE49-F238E27FC236}">
              <a16:creationId xmlns:a16="http://schemas.microsoft.com/office/drawing/2014/main" id="{CFDB5136-BEB3-4858-BCF9-3C3093114248}"/>
            </a:ext>
          </a:extLst>
        </xdr:cNvPr>
        <xdr:cNvSpPr/>
      </xdr:nvSpPr>
      <xdr:spPr>
        <a:xfrm>
          <a:off x="17547590" y="686752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53340</xdr:rowOff>
    </xdr:from>
    <xdr:to>
      <xdr:col>107</xdr:col>
      <xdr:colOff>50800</xdr:colOff>
      <xdr:row>40</xdr:row>
      <xdr:rowOff>58420</xdr:rowOff>
    </xdr:to>
    <xdr:cxnSp macro="">
      <xdr:nvCxnSpPr>
        <xdr:cNvPr id="501" name="直線コネクタ 500">
          <a:extLst>
            <a:ext uri="{FF2B5EF4-FFF2-40B4-BE49-F238E27FC236}">
              <a16:creationId xmlns:a16="http://schemas.microsoft.com/office/drawing/2014/main" id="{7EA3D53B-91B1-4315-AD2C-2CE119510A82}"/>
            </a:ext>
          </a:extLst>
        </xdr:cNvPr>
        <xdr:cNvCxnSpPr/>
      </xdr:nvCxnSpPr>
      <xdr:spPr>
        <a:xfrm flipV="1">
          <a:off x="17602200" y="691515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11430</xdr:rowOff>
    </xdr:from>
    <xdr:to>
      <xdr:col>98</xdr:col>
      <xdr:colOff>38100</xdr:colOff>
      <xdr:row>40</xdr:row>
      <xdr:rowOff>113030</xdr:rowOff>
    </xdr:to>
    <xdr:sp macro="" textlink="">
      <xdr:nvSpPr>
        <xdr:cNvPr id="502" name="楕円 501">
          <a:extLst>
            <a:ext uri="{FF2B5EF4-FFF2-40B4-BE49-F238E27FC236}">
              <a16:creationId xmlns:a16="http://schemas.microsoft.com/office/drawing/2014/main" id="{C7307543-C1EE-4AD0-92DC-448A9E05201C}"/>
            </a:ext>
          </a:extLst>
        </xdr:cNvPr>
        <xdr:cNvSpPr/>
      </xdr:nvSpPr>
      <xdr:spPr>
        <a:xfrm>
          <a:off x="16761460" y="68732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58420</xdr:rowOff>
    </xdr:from>
    <xdr:to>
      <xdr:col>102</xdr:col>
      <xdr:colOff>114300</xdr:colOff>
      <xdr:row>40</xdr:row>
      <xdr:rowOff>62230</xdr:rowOff>
    </xdr:to>
    <xdr:cxnSp macro="">
      <xdr:nvCxnSpPr>
        <xdr:cNvPr id="503" name="直線コネクタ 502">
          <a:extLst>
            <a:ext uri="{FF2B5EF4-FFF2-40B4-BE49-F238E27FC236}">
              <a16:creationId xmlns:a16="http://schemas.microsoft.com/office/drawing/2014/main" id="{E16AE90D-4BAF-4607-991A-B71AE718B901}"/>
            </a:ext>
          </a:extLst>
        </xdr:cNvPr>
        <xdr:cNvCxnSpPr/>
      </xdr:nvCxnSpPr>
      <xdr:spPr>
        <a:xfrm flipV="1">
          <a:off x="16804640" y="6912610"/>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80027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CB3B22AD-1486-4767-93C4-0600E3477261}"/>
            </a:ext>
          </a:extLst>
        </xdr:cNvPr>
        <xdr:cNvSpPr txBox="1"/>
      </xdr:nvSpPr>
      <xdr:spPr>
        <a:xfrm>
          <a:off x="18982132" y="65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7BDAF8D5-A84C-4E36-A649-0E96FD23AC22}"/>
            </a:ext>
          </a:extLst>
        </xdr:cNvPr>
        <xdr:cNvSpPr txBox="1"/>
      </xdr:nvSpPr>
      <xdr:spPr>
        <a:xfrm>
          <a:off x="18182032"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99077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608AA89B-0B95-4A15-B4EC-500869376023}"/>
            </a:ext>
          </a:extLst>
        </xdr:cNvPr>
        <xdr:cNvSpPr txBox="1"/>
      </xdr:nvSpPr>
      <xdr:spPr>
        <a:xfrm>
          <a:off x="17384472"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92727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A58FD6EF-15B5-42B4-8BE7-634577F76050}"/>
            </a:ext>
          </a:extLst>
        </xdr:cNvPr>
        <xdr:cNvSpPr txBox="1"/>
      </xdr:nvSpPr>
      <xdr:spPr>
        <a:xfrm>
          <a:off x="16588817" y="661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93997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9E836A50-BDBD-4D5A-86E2-713698F55150}"/>
            </a:ext>
          </a:extLst>
        </xdr:cNvPr>
        <xdr:cNvSpPr txBox="1"/>
      </xdr:nvSpPr>
      <xdr:spPr>
        <a:xfrm>
          <a:off x="18982132" y="695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9734DD89-F276-4412-8E9C-43F12C2C7C6B}"/>
            </a:ext>
          </a:extLst>
        </xdr:cNvPr>
        <xdr:cNvSpPr txBox="1"/>
      </xdr:nvSpPr>
      <xdr:spPr>
        <a:xfrm>
          <a:off x="18182032"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100347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575F9B54-D1E4-40E7-8652-CC70E7F7ED6F}"/>
            </a:ext>
          </a:extLst>
        </xdr:cNvPr>
        <xdr:cNvSpPr txBox="1"/>
      </xdr:nvSpPr>
      <xdr:spPr>
        <a:xfrm>
          <a:off x="17384472" y="695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104157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18E6E1E3-3D49-4B4B-87F6-9D6567B51E7F}"/>
            </a:ext>
          </a:extLst>
        </xdr:cNvPr>
        <xdr:cNvSpPr txBox="1"/>
      </xdr:nvSpPr>
      <xdr:spPr>
        <a:xfrm>
          <a:off x="16588817" y="696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61AAF80F-BA28-452E-941F-12C739771BE7}"/>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7A4D5376-2B13-4B1C-959B-E23B073B0D85}"/>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3DA8DC7C-F72E-4A52-B9D8-ABF0799B6B4B}"/>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65F61707-C5E1-46B5-AC6D-9B717F414BE3}"/>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CE9D20E3-360E-4F92-97D5-BBAAD84386F5}"/>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483E10ED-3F7C-4F14-ACCB-4345076902AA}"/>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4306C336-0B45-42D2-92C4-E60C18B76DBE}"/>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4614181C-60B3-4FE3-9AC0-F39A50C031E2}"/>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DEA9DDC5-C403-47EA-AD6F-3E55A2758B62}"/>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CA7D820D-CE71-4F4D-A9B1-0C3AB7900BBB}"/>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A4B9CE7D-E824-479A-8161-466647F3E876}"/>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B9AF46CA-EA6E-4D36-AEA0-6CDF19D70951}"/>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AED56D0A-DCC1-4A71-8091-EE32D80F7607}"/>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CA1B75C6-A147-4B8C-9CC8-09F3FD5B9CDD}"/>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2A98F2D7-8FA6-41EA-81E0-7AA5E28B3226}"/>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F0385E63-33BD-4CD1-BC22-72FE261F9584}"/>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2AA3AD20-32FE-4F9A-8034-F5E007E62155}"/>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6D2CCE41-97F4-4E08-A7B2-4F55602EF86E}"/>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BA1530FD-2DC7-48DB-A80A-F596D06FA7FA}"/>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EE903828-A9D1-458F-BD5A-9A933C3CBC3A}"/>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ED5310A3-402D-4F2B-A7ED-07693650E8FD}"/>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4915E4D-7F8D-4807-902C-1C93A3C5B740}"/>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433938B4-17C4-489B-818C-1371F3B85DD3}"/>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56C9576B-FE11-47EA-80DC-0B89F1F1BF10}"/>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a:extLst>
            <a:ext uri="{FF2B5EF4-FFF2-40B4-BE49-F238E27FC236}">
              <a16:creationId xmlns:a16="http://schemas.microsoft.com/office/drawing/2014/main" id="{C84FCE29-EE0A-45E2-B10E-540E14334E13}"/>
            </a:ext>
          </a:extLst>
        </xdr:cNvPr>
        <xdr:cNvCxnSpPr/>
      </xdr:nvCxnSpPr>
      <xdr:spPr>
        <a:xfrm flipV="1">
          <a:off x="14703424" y="9418320"/>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890620ED-DB37-4E11-9067-4128B8907E27}"/>
            </a:ext>
          </a:extLst>
        </xdr:cNvPr>
        <xdr:cNvSpPr txBox="1"/>
      </xdr:nvSpPr>
      <xdr:spPr>
        <a:xfrm>
          <a:off x="1474216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a:extLst>
            <a:ext uri="{FF2B5EF4-FFF2-40B4-BE49-F238E27FC236}">
              <a16:creationId xmlns:a16="http://schemas.microsoft.com/office/drawing/2014/main" id="{1F7D127C-5C57-410E-8145-6F387B6F7D15}"/>
            </a:ext>
          </a:extLst>
        </xdr:cNvPr>
        <xdr:cNvCxnSpPr/>
      </xdr:nvCxnSpPr>
      <xdr:spPr>
        <a:xfrm>
          <a:off x="14611350" y="10963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FCB1B535-72BB-4AA0-B0DF-169B76D7842D}"/>
            </a:ext>
          </a:extLst>
        </xdr:cNvPr>
        <xdr:cNvSpPr txBox="1"/>
      </xdr:nvSpPr>
      <xdr:spPr>
        <a:xfrm>
          <a:off x="14742160" y="918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a:extLst>
            <a:ext uri="{FF2B5EF4-FFF2-40B4-BE49-F238E27FC236}">
              <a16:creationId xmlns:a16="http://schemas.microsoft.com/office/drawing/2014/main" id="{A4854F65-62C5-4FD5-8A65-73CE0DC0D304}"/>
            </a:ext>
          </a:extLst>
        </xdr:cNvPr>
        <xdr:cNvCxnSpPr/>
      </xdr:nvCxnSpPr>
      <xdr:spPr>
        <a:xfrm>
          <a:off x="14611350" y="941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F23D53BA-4217-4250-AEED-D37431C1B2D6}"/>
            </a:ext>
          </a:extLst>
        </xdr:cNvPr>
        <xdr:cNvSpPr txBox="1"/>
      </xdr:nvSpPr>
      <xdr:spPr>
        <a:xfrm>
          <a:off x="1474216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a:extLst>
            <a:ext uri="{FF2B5EF4-FFF2-40B4-BE49-F238E27FC236}">
              <a16:creationId xmlns:a16="http://schemas.microsoft.com/office/drawing/2014/main" id="{628EF0AA-C96C-47B8-B7D3-6E1BCEAE4205}"/>
            </a:ext>
          </a:extLst>
        </xdr:cNvPr>
        <xdr:cNvSpPr/>
      </xdr:nvSpPr>
      <xdr:spPr>
        <a:xfrm>
          <a:off x="14649450" y="102666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a:extLst>
            <a:ext uri="{FF2B5EF4-FFF2-40B4-BE49-F238E27FC236}">
              <a16:creationId xmlns:a16="http://schemas.microsoft.com/office/drawing/2014/main" id="{BAF72B4F-D759-41A0-8DC4-3ABD5F0E9F88}"/>
            </a:ext>
          </a:extLst>
        </xdr:cNvPr>
        <xdr:cNvSpPr/>
      </xdr:nvSpPr>
      <xdr:spPr>
        <a:xfrm>
          <a:off x="13887450" y="102514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4" name="フローチャート: 判断 543">
          <a:extLst>
            <a:ext uri="{FF2B5EF4-FFF2-40B4-BE49-F238E27FC236}">
              <a16:creationId xmlns:a16="http://schemas.microsoft.com/office/drawing/2014/main" id="{6929D9F1-C2A0-4408-9391-9813ECEBC89F}"/>
            </a:ext>
          </a:extLst>
        </xdr:cNvPr>
        <xdr:cNvSpPr/>
      </xdr:nvSpPr>
      <xdr:spPr>
        <a:xfrm>
          <a:off x="13089890" y="1028763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5" name="フローチャート: 判断 544">
          <a:extLst>
            <a:ext uri="{FF2B5EF4-FFF2-40B4-BE49-F238E27FC236}">
              <a16:creationId xmlns:a16="http://schemas.microsoft.com/office/drawing/2014/main" id="{AADF3893-FEEF-4482-8935-3BC47AE9F092}"/>
            </a:ext>
          </a:extLst>
        </xdr:cNvPr>
        <xdr:cNvSpPr/>
      </xdr:nvSpPr>
      <xdr:spPr>
        <a:xfrm>
          <a:off x="12303760" y="102552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6" name="フローチャート: 判断 545">
          <a:extLst>
            <a:ext uri="{FF2B5EF4-FFF2-40B4-BE49-F238E27FC236}">
              <a16:creationId xmlns:a16="http://schemas.microsoft.com/office/drawing/2014/main" id="{E718888E-2C06-4F36-A4E4-0B1F67A59489}"/>
            </a:ext>
          </a:extLst>
        </xdr:cNvPr>
        <xdr:cNvSpPr/>
      </xdr:nvSpPr>
      <xdr:spPr>
        <a:xfrm>
          <a:off x="11487150" y="102095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D0F2BC1B-1043-4442-ACC6-2B66F0B7CED4}"/>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BB411744-1D66-4661-B09A-D8E913400D0B}"/>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5BBED0D-6A13-4981-8D3B-A7AC9B185092}"/>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2C8D5DB7-1FEF-4CE1-B769-2992D008906F}"/>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88DC54AF-0898-4438-9737-D10EBA55E6BD}"/>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xdr:rowOff>
    </xdr:from>
    <xdr:to>
      <xdr:col>85</xdr:col>
      <xdr:colOff>177800</xdr:colOff>
      <xdr:row>61</xdr:row>
      <xdr:rowOff>104140</xdr:rowOff>
    </xdr:to>
    <xdr:sp macro="" textlink="">
      <xdr:nvSpPr>
        <xdr:cNvPr id="552" name="楕円 551">
          <a:extLst>
            <a:ext uri="{FF2B5EF4-FFF2-40B4-BE49-F238E27FC236}">
              <a16:creationId xmlns:a16="http://schemas.microsoft.com/office/drawing/2014/main" id="{8689C5A6-4CC5-4FF0-B6D0-3BC1A3453113}"/>
            </a:ext>
          </a:extLst>
        </xdr:cNvPr>
        <xdr:cNvSpPr/>
      </xdr:nvSpPr>
      <xdr:spPr>
        <a:xfrm>
          <a:off x="14649450" y="104609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152417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CF03AE6C-04F2-48CB-8AEA-0E5DA4E450AA}"/>
            </a:ext>
          </a:extLst>
        </xdr:cNvPr>
        <xdr:cNvSpPr txBox="1"/>
      </xdr:nvSpPr>
      <xdr:spPr>
        <a:xfrm>
          <a:off x="1474216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139700</xdr:rowOff>
    </xdr:from>
    <xdr:to>
      <xdr:col>81</xdr:col>
      <xdr:colOff>101600</xdr:colOff>
      <xdr:row>61</xdr:row>
      <xdr:rowOff>69850</xdr:rowOff>
    </xdr:to>
    <xdr:sp macro="" textlink="">
      <xdr:nvSpPr>
        <xdr:cNvPr id="554" name="楕円 553">
          <a:extLst>
            <a:ext uri="{FF2B5EF4-FFF2-40B4-BE49-F238E27FC236}">
              <a16:creationId xmlns:a16="http://schemas.microsoft.com/office/drawing/2014/main" id="{575B827E-B985-404B-82FC-EA495E96A61D}"/>
            </a:ext>
          </a:extLst>
        </xdr:cNvPr>
        <xdr:cNvSpPr/>
      </xdr:nvSpPr>
      <xdr:spPr>
        <a:xfrm>
          <a:off x="13887450" y="104228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19050</xdr:rowOff>
    </xdr:from>
    <xdr:to>
      <xdr:col>85</xdr:col>
      <xdr:colOff>127000</xdr:colOff>
      <xdr:row>61</xdr:row>
      <xdr:rowOff>53340</xdr:rowOff>
    </xdr:to>
    <xdr:cxnSp macro="">
      <xdr:nvCxnSpPr>
        <xdr:cNvPr id="555" name="直線コネクタ 554">
          <a:extLst>
            <a:ext uri="{FF2B5EF4-FFF2-40B4-BE49-F238E27FC236}">
              <a16:creationId xmlns:a16="http://schemas.microsoft.com/office/drawing/2014/main" id="{EDDD51FE-A0EE-4C21-95F5-7753AD4BC000}"/>
            </a:ext>
          </a:extLst>
        </xdr:cNvPr>
        <xdr:cNvCxnSpPr/>
      </xdr:nvCxnSpPr>
      <xdr:spPr>
        <a:xfrm>
          <a:off x="13942060" y="10473690"/>
          <a:ext cx="762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56" name="楕円 555">
          <a:extLst>
            <a:ext uri="{FF2B5EF4-FFF2-40B4-BE49-F238E27FC236}">
              <a16:creationId xmlns:a16="http://schemas.microsoft.com/office/drawing/2014/main" id="{E300C3BD-D369-4B4B-BA72-3FDAEB940B23}"/>
            </a:ext>
          </a:extLst>
        </xdr:cNvPr>
        <xdr:cNvSpPr/>
      </xdr:nvSpPr>
      <xdr:spPr>
        <a:xfrm>
          <a:off x="13089890" y="103847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152400</xdr:rowOff>
    </xdr:from>
    <xdr:to>
      <xdr:col>81</xdr:col>
      <xdr:colOff>50800</xdr:colOff>
      <xdr:row>61</xdr:row>
      <xdr:rowOff>19050</xdr:rowOff>
    </xdr:to>
    <xdr:cxnSp macro="">
      <xdr:nvCxnSpPr>
        <xdr:cNvPr id="557" name="直線コネクタ 556">
          <a:extLst>
            <a:ext uri="{FF2B5EF4-FFF2-40B4-BE49-F238E27FC236}">
              <a16:creationId xmlns:a16="http://schemas.microsoft.com/office/drawing/2014/main" id="{EF73688A-F2B4-42D2-9175-D83965C122E2}"/>
            </a:ext>
          </a:extLst>
        </xdr:cNvPr>
        <xdr:cNvCxnSpPr/>
      </xdr:nvCxnSpPr>
      <xdr:spPr>
        <a:xfrm>
          <a:off x="13144500" y="10439400"/>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74930</xdr:rowOff>
    </xdr:from>
    <xdr:to>
      <xdr:col>72</xdr:col>
      <xdr:colOff>38100</xdr:colOff>
      <xdr:row>61</xdr:row>
      <xdr:rowOff>5080</xdr:rowOff>
    </xdr:to>
    <xdr:sp macro="" textlink="">
      <xdr:nvSpPr>
        <xdr:cNvPr id="558" name="楕円 557">
          <a:extLst>
            <a:ext uri="{FF2B5EF4-FFF2-40B4-BE49-F238E27FC236}">
              <a16:creationId xmlns:a16="http://schemas.microsoft.com/office/drawing/2014/main" id="{6522DF80-D0EC-4B53-A61B-72A2D1A9BF41}"/>
            </a:ext>
          </a:extLst>
        </xdr:cNvPr>
        <xdr:cNvSpPr/>
      </xdr:nvSpPr>
      <xdr:spPr>
        <a:xfrm>
          <a:off x="12303760" y="103619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125730</xdr:rowOff>
    </xdr:from>
    <xdr:to>
      <xdr:col>76</xdr:col>
      <xdr:colOff>114300</xdr:colOff>
      <xdr:row>60</xdr:row>
      <xdr:rowOff>152400</xdr:rowOff>
    </xdr:to>
    <xdr:cxnSp macro="">
      <xdr:nvCxnSpPr>
        <xdr:cNvPr id="559" name="直線コネクタ 558">
          <a:extLst>
            <a:ext uri="{FF2B5EF4-FFF2-40B4-BE49-F238E27FC236}">
              <a16:creationId xmlns:a16="http://schemas.microsoft.com/office/drawing/2014/main" id="{E5B94D6F-6CA8-4F09-B96A-0564CC9CCA5A}"/>
            </a:ext>
          </a:extLst>
        </xdr:cNvPr>
        <xdr:cNvCxnSpPr/>
      </xdr:nvCxnSpPr>
      <xdr:spPr>
        <a:xfrm>
          <a:off x="12346940" y="10416540"/>
          <a:ext cx="7975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33020</xdr:rowOff>
    </xdr:from>
    <xdr:to>
      <xdr:col>67</xdr:col>
      <xdr:colOff>101600</xdr:colOff>
      <xdr:row>60</xdr:row>
      <xdr:rowOff>134620</xdr:rowOff>
    </xdr:to>
    <xdr:sp macro="" textlink="">
      <xdr:nvSpPr>
        <xdr:cNvPr id="560" name="楕円 559">
          <a:extLst>
            <a:ext uri="{FF2B5EF4-FFF2-40B4-BE49-F238E27FC236}">
              <a16:creationId xmlns:a16="http://schemas.microsoft.com/office/drawing/2014/main" id="{7F54EE44-F8E3-436F-B1BD-AEC4AA78FBAD}"/>
            </a:ext>
          </a:extLst>
        </xdr:cNvPr>
        <xdr:cNvSpPr/>
      </xdr:nvSpPr>
      <xdr:spPr>
        <a:xfrm>
          <a:off x="11487150" y="1031811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83820</xdr:rowOff>
    </xdr:from>
    <xdr:to>
      <xdr:col>71</xdr:col>
      <xdr:colOff>177800</xdr:colOff>
      <xdr:row>60</xdr:row>
      <xdr:rowOff>125730</xdr:rowOff>
    </xdr:to>
    <xdr:cxnSp macro="">
      <xdr:nvCxnSpPr>
        <xdr:cNvPr id="561" name="直線コネクタ 560">
          <a:extLst>
            <a:ext uri="{FF2B5EF4-FFF2-40B4-BE49-F238E27FC236}">
              <a16:creationId xmlns:a16="http://schemas.microsoft.com/office/drawing/2014/main" id="{D90F4B9A-387E-4F35-AE61-85469486688A}"/>
            </a:ext>
          </a:extLst>
        </xdr:cNvPr>
        <xdr:cNvCxnSpPr/>
      </xdr:nvCxnSpPr>
      <xdr:spPr>
        <a:xfrm>
          <a:off x="11541760" y="10372725"/>
          <a:ext cx="80518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62" name="n_1aveValue【学校施設】&#10;有形固定資産減価償却率">
          <a:extLst>
            <a:ext uri="{FF2B5EF4-FFF2-40B4-BE49-F238E27FC236}">
              <a16:creationId xmlns:a16="http://schemas.microsoft.com/office/drawing/2014/main" id="{B05FD90C-702A-463B-A594-75A0BB11D805}"/>
            </a:ext>
          </a:extLst>
        </xdr:cNvPr>
        <xdr:cNvSpPr txBox="1"/>
      </xdr:nvSpPr>
      <xdr:spPr>
        <a:xfrm>
          <a:off x="1373823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63" name="n_2aveValue【学校施設】&#10;有形固定資産減価償却率">
          <a:extLst>
            <a:ext uri="{FF2B5EF4-FFF2-40B4-BE49-F238E27FC236}">
              <a16:creationId xmlns:a16="http://schemas.microsoft.com/office/drawing/2014/main" id="{5E4CE116-10F0-4AED-8CFF-52A936B23AB0}"/>
            </a:ext>
          </a:extLst>
        </xdr:cNvPr>
        <xdr:cNvSpPr txBox="1"/>
      </xdr:nvSpPr>
      <xdr:spPr>
        <a:xfrm>
          <a:off x="1295718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64" name="n_3aveValue【学校施設】&#10;有形固定資産減価償却率">
          <a:extLst>
            <a:ext uri="{FF2B5EF4-FFF2-40B4-BE49-F238E27FC236}">
              <a16:creationId xmlns:a16="http://schemas.microsoft.com/office/drawing/2014/main" id="{2FF2B661-627A-4098-B5A2-7AB773C2D72D}"/>
            </a:ext>
          </a:extLst>
        </xdr:cNvPr>
        <xdr:cNvSpPr txBox="1"/>
      </xdr:nvSpPr>
      <xdr:spPr>
        <a:xfrm>
          <a:off x="1217105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5" name="n_4aveValue【学校施設】&#10;有形固定資産減価償却率">
          <a:extLst>
            <a:ext uri="{FF2B5EF4-FFF2-40B4-BE49-F238E27FC236}">
              <a16:creationId xmlns:a16="http://schemas.microsoft.com/office/drawing/2014/main" id="{6BB98C72-C6EC-473B-A46F-A927125C8C88}"/>
            </a:ext>
          </a:extLst>
        </xdr:cNvPr>
        <xdr:cNvSpPr txBox="1"/>
      </xdr:nvSpPr>
      <xdr:spPr>
        <a:xfrm>
          <a:off x="113544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60977</xdr:rowOff>
    </xdr:from>
    <xdr:ext cx="405111" cy="259045"/>
    <xdr:sp macro="" textlink="">
      <xdr:nvSpPr>
        <xdr:cNvPr id="566" name="n_1mainValue【学校施設】&#10;有形固定資産減価償却率">
          <a:extLst>
            <a:ext uri="{FF2B5EF4-FFF2-40B4-BE49-F238E27FC236}">
              <a16:creationId xmlns:a16="http://schemas.microsoft.com/office/drawing/2014/main" id="{E237B071-815F-4233-9620-3D278879C395}"/>
            </a:ext>
          </a:extLst>
        </xdr:cNvPr>
        <xdr:cNvSpPr txBox="1"/>
      </xdr:nvSpPr>
      <xdr:spPr>
        <a:xfrm>
          <a:off x="1373823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567" name="n_2mainValue【学校施設】&#10;有形固定資産減価償却率">
          <a:extLst>
            <a:ext uri="{FF2B5EF4-FFF2-40B4-BE49-F238E27FC236}">
              <a16:creationId xmlns:a16="http://schemas.microsoft.com/office/drawing/2014/main" id="{DC0A219B-D93D-4535-AB4C-F774856DAA4E}"/>
            </a:ext>
          </a:extLst>
        </xdr:cNvPr>
        <xdr:cNvSpPr txBox="1"/>
      </xdr:nvSpPr>
      <xdr:spPr>
        <a:xfrm>
          <a:off x="1295718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167657</xdr:rowOff>
    </xdr:from>
    <xdr:ext cx="405111" cy="259045"/>
    <xdr:sp macro="" textlink="">
      <xdr:nvSpPr>
        <xdr:cNvPr id="568" name="n_3mainValue【学校施設】&#10;有形固定資産減価償却率">
          <a:extLst>
            <a:ext uri="{FF2B5EF4-FFF2-40B4-BE49-F238E27FC236}">
              <a16:creationId xmlns:a16="http://schemas.microsoft.com/office/drawing/2014/main" id="{BDEA5FA5-12D0-4A67-851A-06186AC41D38}"/>
            </a:ext>
          </a:extLst>
        </xdr:cNvPr>
        <xdr:cNvSpPr txBox="1"/>
      </xdr:nvSpPr>
      <xdr:spPr>
        <a:xfrm>
          <a:off x="1217105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125747</xdr:rowOff>
    </xdr:from>
    <xdr:ext cx="405111" cy="259045"/>
    <xdr:sp macro="" textlink="">
      <xdr:nvSpPr>
        <xdr:cNvPr id="569" name="n_4mainValue【学校施設】&#10;有形固定資産減価償却率">
          <a:extLst>
            <a:ext uri="{FF2B5EF4-FFF2-40B4-BE49-F238E27FC236}">
              <a16:creationId xmlns:a16="http://schemas.microsoft.com/office/drawing/2014/main" id="{C857A604-1EE3-4A0A-BA2A-D3014CF2BE68}"/>
            </a:ext>
          </a:extLst>
        </xdr:cNvPr>
        <xdr:cNvSpPr txBox="1"/>
      </xdr:nvSpPr>
      <xdr:spPr>
        <a:xfrm>
          <a:off x="113544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F8873364-FF3E-48A1-97ED-08EA5CB6B490}"/>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9FA51FF8-16F6-4738-9065-26CDCDE8F1DC}"/>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2BA71739-CE8C-4890-9DB8-F73A5BBAD6B1}"/>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5F2FFEC8-7134-415D-91DC-54C334DD5D38}"/>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16018E9C-7D75-476E-9EAE-B46C1A606847}"/>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ED97D852-2722-4522-B045-53FA6F15377A}"/>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238FB421-3F20-4235-883F-E948E718BDE1}"/>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D82A79A0-05C1-4772-B7FE-E49C508F0788}"/>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694A5633-FFFA-465F-9CF8-C3495093DD7F}"/>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AE117978-02E8-4F11-BF39-0B63C55E1FCA}"/>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DAC4DA51-2267-480C-9F5D-12F8268F9E8B}"/>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E00DE274-EF29-4D78-B08E-E2479EC3DA62}"/>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14D1B827-3EDA-415A-8082-20003991AADF}"/>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957187A3-9703-455D-8124-E8F241495A27}"/>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5377F6CF-ADB7-4AF9-A2A5-CB08FE71C296}"/>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C8B45D2A-6DA4-4D1A-8ED5-134588B6F628}"/>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A24E4F7C-E839-461E-8FCB-B8815990DFC0}"/>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74FE0120-8A7A-4BC0-94D8-87923B7F8B60}"/>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A2FA7E2E-192A-4497-AF67-C54A79CAE3B9}"/>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C26CE605-CDF7-4A2E-89DB-12C000ED2E74}"/>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D49322CA-BA34-4934-9D1A-97BB8BC6CE3F}"/>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D3186605-C1C5-4751-A1DC-4E5EDADD5410}"/>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a:extLst>
            <a:ext uri="{FF2B5EF4-FFF2-40B4-BE49-F238E27FC236}">
              <a16:creationId xmlns:a16="http://schemas.microsoft.com/office/drawing/2014/main" id="{EC4322F2-2A46-49CE-A650-9306BDED822F}"/>
            </a:ext>
          </a:extLst>
        </xdr:cNvPr>
        <xdr:cNvSpPr txBox="1"/>
      </xdr:nvSpPr>
      <xdr:spPr>
        <a:xfrm>
          <a:off x="16047266"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9B467113-8D8D-4094-9C3C-8AB2200457A1}"/>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A78E9F03-AFCB-424D-A602-EE1260880DD7}"/>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F1382376-D952-47DA-A3F4-ECDFF4453C75}"/>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a:extLst>
            <a:ext uri="{FF2B5EF4-FFF2-40B4-BE49-F238E27FC236}">
              <a16:creationId xmlns:a16="http://schemas.microsoft.com/office/drawing/2014/main" id="{E00B413D-C495-4BBD-AE3B-92528F14B142}"/>
            </a:ext>
          </a:extLst>
        </xdr:cNvPr>
        <xdr:cNvCxnSpPr/>
      </xdr:nvCxnSpPr>
      <xdr:spPr>
        <a:xfrm flipV="1">
          <a:off x="19947254" y="9572842"/>
          <a:ext cx="0" cy="1549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a:extLst>
            <a:ext uri="{FF2B5EF4-FFF2-40B4-BE49-F238E27FC236}">
              <a16:creationId xmlns:a16="http://schemas.microsoft.com/office/drawing/2014/main" id="{CE0CA75A-714C-4418-BA78-00780706D03B}"/>
            </a:ext>
          </a:extLst>
        </xdr:cNvPr>
        <xdr:cNvSpPr txBox="1"/>
      </xdr:nvSpPr>
      <xdr:spPr>
        <a:xfrm>
          <a:off x="1998599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a:extLst>
            <a:ext uri="{FF2B5EF4-FFF2-40B4-BE49-F238E27FC236}">
              <a16:creationId xmlns:a16="http://schemas.microsoft.com/office/drawing/2014/main" id="{654CCD91-993B-4FD3-B078-7E4DAB19B84A}"/>
            </a:ext>
          </a:extLst>
        </xdr:cNvPr>
        <xdr:cNvCxnSpPr/>
      </xdr:nvCxnSpPr>
      <xdr:spPr>
        <a:xfrm>
          <a:off x="19885660" y="11122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a:extLst>
            <a:ext uri="{FF2B5EF4-FFF2-40B4-BE49-F238E27FC236}">
              <a16:creationId xmlns:a16="http://schemas.microsoft.com/office/drawing/2014/main" id="{80874B57-EEC2-4169-9840-E33622E32F6D}"/>
            </a:ext>
          </a:extLst>
        </xdr:cNvPr>
        <xdr:cNvSpPr txBox="1"/>
      </xdr:nvSpPr>
      <xdr:spPr>
        <a:xfrm>
          <a:off x="19985990" y="935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a:extLst>
            <a:ext uri="{FF2B5EF4-FFF2-40B4-BE49-F238E27FC236}">
              <a16:creationId xmlns:a16="http://schemas.microsoft.com/office/drawing/2014/main" id="{BBA79399-8531-476B-8066-4EAB0694132C}"/>
            </a:ext>
          </a:extLst>
        </xdr:cNvPr>
        <xdr:cNvCxnSpPr/>
      </xdr:nvCxnSpPr>
      <xdr:spPr>
        <a:xfrm>
          <a:off x="19885660" y="9572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601" name="【学校施設】&#10;一人当たり面積平均値テキスト">
          <a:extLst>
            <a:ext uri="{FF2B5EF4-FFF2-40B4-BE49-F238E27FC236}">
              <a16:creationId xmlns:a16="http://schemas.microsoft.com/office/drawing/2014/main" id="{6EBA81B0-D575-44E9-945D-FFE468A1A893}"/>
            </a:ext>
          </a:extLst>
        </xdr:cNvPr>
        <xdr:cNvSpPr txBox="1"/>
      </xdr:nvSpPr>
      <xdr:spPr>
        <a:xfrm>
          <a:off x="1998599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a:extLst>
            <a:ext uri="{FF2B5EF4-FFF2-40B4-BE49-F238E27FC236}">
              <a16:creationId xmlns:a16="http://schemas.microsoft.com/office/drawing/2014/main" id="{F5BB1D72-4F26-42D6-B1F9-D27B89AD7FBC}"/>
            </a:ext>
          </a:extLst>
        </xdr:cNvPr>
        <xdr:cNvSpPr/>
      </xdr:nvSpPr>
      <xdr:spPr>
        <a:xfrm>
          <a:off x="19904710" y="10591727"/>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a:extLst>
            <a:ext uri="{FF2B5EF4-FFF2-40B4-BE49-F238E27FC236}">
              <a16:creationId xmlns:a16="http://schemas.microsoft.com/office/drawing/2014/main" id="{5C58A906-B0BE-4C7C-A2DC-C87F55A542CB}"/>
            </a:ext>
          </a:extLst>
        </xdr:cNvPr>
        <xdr:cNvSpPr/>
      </xdr:nvSpPr>
      <xdr:spPr>
        <a:xfrm>
          <a:off x="19161760" y="1061273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04" name="フローチャート: 判断 603">
          <a:extLst>
            <a:ext uri="{FF2B5EF4-FFF2-40B4-BE49-F238E27FC236}">
              <a16:creationId xmlns:a16="http://schemas.microsoft.com/office/drawing/2014/main" id="{626EF19F-93DB-4A4B-888E-47BB5AAC563B}"/>
            </a:ext>
          </a:extLst>
        </xdr:cNvPr>
        <xdr:cNvSpPr/>
      </xdr:nvSpPr>
      <xdr:spPr>
        <a:xfrm>
          <a:off x="18345150" y="1061110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605" name="フローチャート: 判断 604">
          <a:extLst>
            <a:ext uri="{FF2B5EF4-FFF2-40B4-BE49-F238E27FC236}">
              <a16:creationId xmlns:a16="http://schemas.microsoft.com/office/drawing/2014/main" id="{961D27C5-99C8-4B07-9CA9-F29BF0561B84}"/>
            </a:ext>
          </a:extLst>
        </xdr:cNvPr>
        <xdr:cNvSpPr/>
      </xdr:nvSpPr>
      <xdr:spPr>
        <a:xfrm>
          <a:off x="17547590" y="10641094"/>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6" name="フローチャート: 判断 605">
          <a:extLst>
            <a:ext uri="{FF2B5EF4-FFF2-40B4-BE49-F238E27FC236}">
              <a16:creationId xmlns:a16="http://schemas.microsoft.com/office/drawing/2014/main" id="{11BAF553-D21E-47A7-BAE4-DDA5BF98507E}"/>
            </a:ext>
          </a:extLst>
        </xdr:cNvPr>
        <xdr:cNvSpPr/>
      </xdr:nvSpPr>
      <xdr:spPr>
        <a:xfrm>
          <a:off x="16761460" y="1060881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A2357994-08FB-4856-A002-8D919EA58425}"/>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D5389056-7A2C-4CBC-86C6-AE1C859BDEDB}"/>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D452304A-60CE-4854-A83D-6AAEAD5383A8}"/>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B1173507-AA93-41CB-B4C4-FA6361AC1B89}"/>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EE1C702F-FFDD-4494-8DE5-4F93080C0A70}"/>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21372</xdr:rowOff>
    </xdr:from>
    <xdr:to>
      <xdr:col>116</xdr:col>
      <xdr:colOff>114300</xdr:colOff>
      <xdr:row>62</xdr:row>
      <xdr:rowOff>122972</xdr:rowOff>
    </xdr:to>
    <xdr:sp macro="" textlink="">
      <xdr:nvSpPr>
        <xdr:cNvPr id="612" name="楕円 611">
          <a:extLst>
            <a:ext uri="{FF2B5EF4-FFF2-40B4-BE49-F238E27FC236}">
              <a16:creationId xmlns:a16="http://schemas.microsoft.com/office/drawing/2014/main" id="{FB81C47E-40AA-4802-B8F2-5B2961E01214}"/>
            </a:ext>
          </a:extLst>
        </xdr:cNvPr>
        <xdr:cNvSpPr/>
      </xdr:nvSpPr>
      <xdr:spPr>
        <a:xfrm>
          <a:off x="19904710" y="1064746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171249</xdr:rowOff>
    </xdr:from>
    <xdr:ext cx="469744" cy="259045"/>
    <xdr:sp macro="" textlink="">
      <xdr:nvSpPr>
        <xdr:cNvPr id="613" name="【学校施設】&#10;一人当たり面積該当値テキスト">
          <a:extLst>
            <a:ext uri="{FF2B5EF4-FFF2-40B4-BE49-F238E27FC236}">
              <a16:creationId xmlns:a16="http://schemas.microsoft.com/office/drawing/2014/main" id="{55BF9365-E9A1-4CA6-A324-E26638F99E93}"/>
            </a:ext>
          </a:extLst>
        </xdr:cNvPr>
        <xdr:cNvSpPr txBox="1"/>
      </xdr:nvSpPr>
      <xdr:spPr>
        <a:xfrm>
          <a:off x="19985990" y="1063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27577</xdr:rowOff>
    </xdr:from>
    <xdr:to>
      <xdr:col>112</xdr:col>
      <xdr:colOff>38100</xdr:colOff>
      <xdr:row>62</xdr:row>
      <xdr:rowOff>129177</xdr:rowOff>
    </xdr:to>
    <xdr:sp macro="" textlink="">
      <xdr:nvSpPr>
        <xdr:cNvPr id="614" name="楕円 613">
          <a:extLst>
            <a:ext uri="{FF2B5EF4-FFF2-40B4-BE49-F238E27FC236}">
              <a16:creationId xmlns:a16="http://schemas.microsoft.com/office/drawing/2014/main" id="{31586BF1-0B44-4EB3-A67A-29F3700B168E}"/>
            </a:ext>
          </a:extLst>
        </xdr:cNvPr>
        <xdr:cNvSpPr/>
      </xdr:nvSpPr>
      <xdr:spPr>
        <a:xfrm>
          <a:off x="19161760" y="10655572"/>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72172</xdr:rowOff>
    </xdr:from>
    <xdr:to>
      <xdr:col>116</xdr:col>
      <xdr:colOff>63500</xdr:colOff>
      <xdr:row>62</xdr:row>
      <xdr:rowOff>78377</xdr:rowOff>
    </xdr:to>
    <xdr:cxnSp macro="">
      <xdr:nvCxnSpPr>
        <xdr:cNvPr id="615" name="直線コネクタ 614">
          <a:extLst>
            <a:ext uri="{FF2B5EF4-FFF2-40B4-BE49-F238E27FC236}">
              <a16:creationId xmlns:a16="http://schemas.microsoft.com/office/drawing/2014/main" id="{6399020F-F299-411A-B78B-F74EF01970B9}"/>
            </a:ext>
          </a:extLst>
        </xdr:cNvPr>
        <xdr:cNvCxnSpPr/>
      </xdr:nvCxnSpPr>
      <xdr:spPr>
        <a:xfrm flipV="1">
          <a:off x="19204940" y="10700167"/>
          <a:ext cx="742950" cy="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31169</xdr:rowOff>
    </xdr:from>
    <xdr:to>
      <xdr:col>107</xdr:col>
      <xdr:colOff>101600</xdr:colOff>
      <xdr:row>62</xdr:row>
      <xdr:rowOff>132769</xdr:rowOff>
    </xdr:to>
    <xdr:sp macro="" textlink="">
      <xdr:nvSpPr>
        <xdr:cNvPr id="616" name="楕円 615">
          <a:extLst>
            <a:ext uri="{FF2B5EF4-FFF2-40B4-BE49-F238E27FC236}">
              <a16:creationId xmlns:a16="http://schemas.microsoft.com/office/drawing/2014/main" id="{C9089AC5-42E9-4A7D-9DF6-BF70D3F6FBDB}"/>
            </a:ext>
          </a:extLst>
        </xdr:cNvPr>
        <xdr:cNvSpPr/>
      </xdr:nvSpPr>
      <xdr:spPr>
        <a:xfrm>
          <a:off x="18345150" y="1065916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78377</xdr:rowOff>
    </xdr:from>
    <xdr:to>
      <xdr:col>111</xdr:col>
      <xdr:colOff>177800</xdr:colOff>
      <xdr:row>62</xdr:row>
      <xdr:rowOff>81969</xdr:rowOff>
    </xdr:to>
    <xdr:cxnSp macro="">
      <xdr:nvCxnSpPr>
        <xdr:cNvPr id="617" name="直線コネクタ 616">
          <a:extLst>
            <a:ext uri="{FF2B5EF4-FFF2-40B4-BE49-F238E27FC236}">
              <a16:creationId xmlns:a16="http://schemas.microsoft.com/office/drawing/2014/main" id="{BA550CDA-DCDA-4231-BE22-98CF1C8B2CC3}"/>
            </a:ext>
          </a:extLst>
        </xdr:cNvPr>
        <xdr:cNvCxnSpPr/>
      </xdr:nvCxnSpPr>
      <xdr:spPr>
        <a:xfrm flipV="1">
          <a:off x="18399760" y="10708277"/>
          <a:ext cx="805180" cy="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42273</xdr:rowOff>
    </xdr:from>
    <xdr:to>
      <xdr:col>102</xdr:col>
      <xdr:colOff>165100</xdr:colOff>
      <xdr:row>62</xdr:row>
      <xdr:rowOff>143873</xdr:rowOff>
    </xdr:to>
    <xdr:sp macro="" textlink="">
      <xdr:nvSpPr>
        <xdr:cNvPr id="618" name="楕円 617">
          <a:extLst>
            <a:ext uri="{FF2B5EF4-FFF2-40B4-BE49-F238E27FC236}">
              <a16:creationId xmlns:a16="http://schemas.microsoft.com/office/drawing/2014/main" id="{4D587DE1-4B9B-46A7-89E0-AED1E7720D34}"/>
            </a:ext>
          </a:extLst>
        </xdr:cNvPr>
        <xdr:cNvSpPr/>
      </xdr:nvSpPr>
      <xdr:spPr>
        <a:xfrm>
          <a:off x="17547590" y="1067407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81969</xdr:rowOff>
    </xdr:from>
    <xdr:to>
      <xdr:col>107</xdr:col>
      <xdr:colOff>50800</xdr:colOff>
      <xdr:row>62</xdr:row>
      <xdr:rowOff>93073</xdr:rowOff>
    </xdr:to>
    <xdr:cxnSp macro="">
      <xdr:nvCxnSpPr>
        <xdr:cNvPr id="619" name="直線コネクタ 618">
          <a:extLst>
            <a:ext uri="{FF2B5EF4-FFF2-40B4-BE49-F238E27FC236}">
              <a16:creationId xmlns:a16="http://schemas.microsoft.com/office/drawing/2014/main" id="{0CCF03A5-F052-4B7E-B735-A41F6E3BB404}"/>
            </a:ext>
          </a:extLst>
        </xdr:cNvPr>
        <xdr:cNvCxnSpPr/>
      </xdr:nvCxnSpPr>
      <xdr:spPr>
        <a:xfrm flipV="1">
          <a:off x="17602200" y="10713774"/>
          <a:ext cx="797560" cy="1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48478</xdr:rowOff>
    </xdr:from>
    <xdr:to>
      <xdr:col>98</xdr:col>
      <xdr:colOff>38100</xdr:colOff>
      <xdr:row>62</xdr:row>
      <xdr:rowOff>150078</xdr:rowOff>
    </xdr:to>
    <xdr:sp macro="" textlink="">
      <xdr:nvSpPr>
        <xdr:cNvPr id="620" name="楕円 619">
          <a:extLst>
            <a:ext uri="{FF2B5EF4-FFF2-40B4-BE49-F238E27FC236}">
              <a16:creationId xmlns:a16="http://schemas.microsoft.com/office/drawing/2014/main" id="{5E4791F9-B81C-4AAC-9DE5-BD026336C417}"/>
            </a:ext>
          </a:extLst>
        </xdr:cNvPr>
        <xdr:cNvSpPr/>
      </xdr:nvSpPr>
      <xdr:spPr>
        <a:xfrm>
          <a:off x="16761460" y="10680283"/>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93073</xdr:rowOff>
    </xdr:from>
    <xdr:to>
      <xdr:col>102</xdr:col>
      <xdr:colOff>114300</xdr:colOff>
      <xdr:row>62</xdr:row>
      <xdr:rowOff>99278</xdr:rowOff>
    </xdr:to>
    <xdr:cxnSp macro="">
      <xdr:nvCxnSpPr>
        <xdr:cNvPr id="621" name="直線コネクタ 620">
          <a:extLst>
            <a:ext uri="{FF2B5EF4-FFF2-40B4-BE49-F238E27FC236}">
              <a16:creationId xmlns:a16="http://schemas.microsoft.com/office/drawing/2014/main" id="{F055C82F-8A72-492C-8F65-731E65E0F019}"/>
            </a:ext>
          </a:extLst>
        </xdr:cNvPr>
        <xdr:cNvCxnSpPr/>
      </xdr:nvCxnSpPr>
      <xdr:spPr>
        <a:xfrm flipV="1">
          <a:off x="16804640" y="10726783"/>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622" name="n_1aveValue【学校施設】&#10;一人当たり面積">
          <a:extLst>
            <a:ext uri="{FF2B5EF4-FFF2-40B4-BE49-F238E27FC236}">
              <a16:creationId xmlns:a16="http://schemas.microsoft.com/office/drawing/2014/main" id="{15E6ED77-9E22-4551-BFFE-DFDE7057D2DA}"/>
            </a:ext>
          </a:extLst>
        </xdr:cNvPr>
        <xdr:cNvSpPr txBox="1"/>
      </xdr:nvSpPr>
      <xdr:spPr>
        <a:xfrm>
          <a:off x="18982132" y="103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23" name="n_2aveValue【学校施設】&#10;一人当たり面積">
          <a:extLst>
            <a:ext uri="{FF2B5EF4-FFF2-40B4-BE49-F238E27FC236}">
              <a16:creationId xmlns:a16="http://schemas.microsoft.com/office/drawing/2014/main" id="{3A43F496-7A5A-4C02-9BE7-979899E5B2CF}"/>
            </a:ext>
          </a:extLst>
        </xdr:cNvPr>
        <xdr:cNvSpPr txBox="1"/>
      </xdr:nvSpPr>
      <xdr:spPr>
        <a:xfrm>
          <a:off x="18182032" y="1038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624" name="n_3aveValue【学校施設】&#10;一人当たり面積">
          <a:extLst>
            <a:ext uri="{FF2B5EF4-FFF2-40B4-BE49-F238E27FC236}">
              <a16:creationId xmlns:a16="http://schemas.microsoft.com/office/drawing/2014/main" id="{A7F0BBC3-3DAF-4859-95A8-C36585C36445}"/>
            </a:ext>
          </a:extLst>
        </xdr:cNvPr>
        <xdr:cNvSpPr txBox="1"/>
      </xdr:nvSpPr>
      <xdr:spPr>
        <a:xfrm>
          <a:off x="17384472" y="1041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625" name="n_4aveValue【学校施設】&#10;一人当たり面積">
          <a:extLst>
            <a:ext uri="{FF2B5EF4-FFF2-40B4-BE49-F238E27FC236}">
              <a16:creationId xmlns:a16="http://schemas.microsoft.com/office/drawing/2014/main" id="{B3CD1105-19F9-41A8-8D17-3E2719E06FEA}"/>
            </a:ext>
          </a:extLst>
        </xdr:cNvPr>
        <xdr:cNvSpPr txBox="1"/>
      </xdr:nvSpPr>
      <xdr:spPr>
        <a:xfrm>
          <a:off x="16588817" y="1038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120304</xdr:rowOff>
    </xdr:from>
    <xdr:ext cx="469744" cy="259045"/>
    <xdr:sp macro="" textlink="">
      <xdr:nvSpPr>
        <xdr:cNvPr id="626" name="n_1mainValue【学校施設】&#10;一人当たり面積">
          <a:extLst>
            <a:ext uri="{FF2B5EF4-FFF2-40B4-BE49-F238E27FC236}">
              <a16:creationId xmlns:a16="http://schemas.microsoft.com/office/drawing/2014/main" id="{154395B7-DED7-4911-A851-4E0DDB934E30}"/>
            </a:ext>
          </a:extLst>
        </xdr:cNvPr>
        <xdr:cNvSpPr txBox="1"/>
      </xdr:nvSpPr>
      <xdr:spPr>
        <a:xfrm>
          <a:off x="18982132" y="107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123896</xdr:rowOff>
    </xdr:from>
    <xdr:ext cx="469744" cy="259045"/>
    <xdr:sp macro="" textlink="">
      <xdr:nvSpPr>
        <xdr:cNvPr id="627" name="n_2mainValue【学校施設】&#10;一人当たり面積">
          <a:extLst>
            <a:ext uri="{FF2B5EF4-FFF2-40B4-BE49-F238E27FC236}">
              <a16:creationId xmlns:a16="http://schemas.microsoft.com/office/drawing/2014/main" id="{A0A547C4-B81B-4625-A608-C7D7DA42A732}"/>
            </a:ext>
          </a:extLst>
        </xdr:cNvPr>
        <xdr:cNvSpPr txBox="1"/>
      </xdr:nvSpPr>
      <xdr:spPr>
        <a:xfrm>
          <a:off x="18182032" y="1075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135000</xdr:rowOff>
    </xdr:from>
    <xdr:ext cx="469744" cy="259045"/>
    <xdr:sp macro="" textlink="">
      <xdr:nvSpPr>
        <xdr:cNvPr id="628" name="n_3mainValue【学校施設】&#10;一人当たり面積">
          <a:extLst>
            <a:ext uri="{FF2B5EF4-FFF2-40B4-BE49-F238E27FC236}">
              <a16:creationId xmlns:a16="http://schemas.microsoft.com/office/drawing/2014/main" id="{4381CB14-E5D7-49A5-8887-D1E69033A852}"/>
            </a:ext>
          </a:extLst>
        </xdr:cNvPr>
        <xdr:cNvSpPr txBox="1"/>
      </xdr:nvSpPr>
      <xdr:spPr>
        <a:xfrm>
          <a:off x="17384472" y="1076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141205</xdr:rowOff>
    </xdr:from>
    <xdr:ext cx="469744" cy="259045"/>
    <xdr:sp macro="" textlink="">
      <xdr:nvSpPr>
        <xdr:cNvPr id="629" name="n_4mainValue【学校施設】&#10;一人当たり面積">
          <a:extLst>
            <a:ext uri="{FF2B5EF4-FFF2-40B4-BE49-F238E27FC236}">
              <a16:creationId xmlns:a16="http://schemas.microsoft.com/office/drawing/2014/main" id="{5F06DF8F-AE78-461C-A0F8-D5A398E72E7E}"/>
            </a:ext>
          </a:extLst>
        </xdr:cNvPr>
        <xdr:cNvSpPr txBox="1"/>
      </xdr:nvSpPr>
      <xdr:spPr>
        <a:xfrm>
          <a:off x="16588817" y="1076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2DA2ED36-7074-42B6-A9DC-75D55289BFF5}"/>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9C8D855C-852F-4446-9CFA-73BBB1E1FE07}"/>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D65126EA-3D7B-413F-8E27-B158D045EB02}"/>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5CFC3309-8BDE-4C88-A9E3-33312C52198E}"/>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5FADA92D-159C-4F5F-ABFA-22CE8338DEEA}"/>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7C8A70E9-5E5D-492B-93C0-B6BD537897E0}"/>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0CE49413-B0F6-449B-976E-47BF10EC0D00}"/>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DEB8C180-7FFE-4FCB-BE04-5F8175173916}"/>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4F6C7DA3-0CDC-45F7-951F-E03A1AD621A0}"/>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32F96508-EDD4-49EA-849A-44427525A712}"/>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60420FFC-85B6-4B3E-99D4-FF35D073B2E7}"/>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0C9542F0-1C85-4C99-B41B-839AB2DD7197}"/>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7DB740EA-1D9E-4F69-917C-0DF32114BFDE}"/>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5B1A5FD7-66A7-4C92-9CC7-88B862C19258}"/>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3E01B60F-151D-4BB9-9F06-6F104BD26FE7}"/>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942B79B9-53FD-4619-9616-4E5E4D270401}"/>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6E5A1F1E-9520-45E9-AE30-E38F7AE7A198}"/>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A63896A2-1757-4933-8C99-F67103436887}"/>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DC89CB08-0DF8-473B-9A9E-95C0C0A7E274}"/>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AF59C87E-310E-48B7-A792-0A0EE224B8DB}"/>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01012D1B-5B25-41E8-BCB6-E0D376E133EB}"/>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B2F7CE05-1AE6-40AE-B9A8-BA92C412EFE1}"/>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9F30D39F-2C94-4680-8433-9A9F163ED4AC}"/>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9B70BF0A-9D32-4E45-9BCD-A666CEFBDD2B}"/>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EF542869-CDEC-42A1-96B4-533954FF212B}"/>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94700C1C-4BE1-457E-80FF-89AF90721A3B}"/>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74358011-BFAA-403B-8590-01A3C8BCDEDD}"/>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a:extLst>
            <a:ext uri="{FF2B5EF4-FFF2-40B4-BE49-F238E27FC236}">
              <a16:creationId xmlns:a16="http://schemas.microsoft.com/office/drawing/2014/main" id="{788FA0E9-37DA-42EB-B546-DABFFA68360F}"/>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8" name="テキスト ボックス 657">
          <a:extLst>
            <a:ext uri="{FF2B5EF4-FFF2-40B4-BE49-F238E27FC236}">
              <a16:creationId xmlns:a16="http://schemas.microsoft.com/office/drawing/2014/main" id="{C2B3244A-B0EC-401D-B5BA-BF95D844F393}"/>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a:extLst>
            <a:ext uri="{FF2B5EF4-FFF2-40B4-BE49-F238E27FC236}">
              <a16:creationId xmlns:a16="http://schemas.microsoft.com/office/drawing/2014/main" id="{BC45E6F1-9CD6-4A2A-8EDF-F371C57BF83B}"/>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a:extLst>
            <a:ext uri="{FF2B5EF4-FFF2-40B4-BE49-F238E27FC236}">
              <a16:creationId xmlns:a16="http://schemas.microsoft.com/office/drawing/2014/main" id="{0E8CDEF5-FBA3-4CD5-B885-77C1406E1938}"/>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a:extLst>
            <a:ext uri="{FF2B5EF4-FFF2-40B4-BE49-F238E27FC236}">
              <a16:creationId xmlns:a16="http://schemas.microsoft.com/office/drawing/2014/main" id="{19604990-4FBB-4132-9941-7D0519B81347}"/>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a:extLst>
            <a:ext uri="{FF2B5EF4-FFF2-40B4-BE49-F238E27FC236}">
              <a16:creationId xmlns:a16="http://schemas.microsoft.com/office/drawing/2014/main" id="{2E1876C5-697E-40A4-9002-13F2F19F5A0D}"/>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a:extLst>
            <a:ext uri="{FF2B5EF4-FFF2-40B4-BE49-F238E27FC236}">
              <a16:creationId xmlns:a16="http://schemas.microsoft.com/office/drawing/2014/main" id="{063A3D8D-FC58-4EB1-9966-36929557C9D5}"/>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a:extLst>
            <a:ext uri="{FF2B5EF4-FFF2-40B4-BE49-F238E27FC236}">
              <a16:creationId xmlns:a16="http://schemas.microsoft.com/office/drawing/2014/main" id="{22CABDD7-BB85-4615-9235-F963097FB320}"/>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a:extLst>
            <a:ext uri="{FF2B5EF4-FFF2-40B4-BE49-F238E27FC236}">
              <a16:creationId xmlns:a16="http://schemas.microsoft.com/office/drawing/2014/main" id="{AE8C9DFC-4AE3-48FF-AE96-B1F8E5F5A6AB}"/>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a:extLst>
            <a:ext uri="{FF2B5EF4-FFF2-40B4-BE49-F238E27FC236}">
              <a16:creationId xmlns:a16="http://schemas.microsoft.com/office/drawing/2014/main" id="{9A7EBF56-06F0-4BCD-A06B-A2B8C548AFF7}"/>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a:extLst>
            <a:ext uri="{FF2B5EF4-FFF2-40B4-BE49-F238E27FC236}">
              <a16:creationId xmlns:a16="http://schemas.microsoft.com/office/drawing/2014/main" id="{BE4F09C0-4D6C-46E6-AE3A-45E66DDC91D1}"/>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8" name="テキスト ボックス 667">
          <a:extLst>
            <a:ext uri="{FF2B5EF4-FFF2-40B4-BE49-F238E27FC236}">
              <a16:creationId xmlns:a16="http://schemas.microsoft.com/office/drawing/2014/main" id="{11A06A30-9912-4452-8EF8-3ADDE223B825}"/>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139D11E7-F55E-4979-B150-1A496DC44540}"/>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id="{7C38FF38-BA11-4786-B8B8-80BC2C9A243C}"/>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671" name="直線コネクタ 670">
          <a:extLst>
            <a:ext uri="{FF2B5EF4-FFF2-40B4-BE49-F238E27FC236}">
              <a16:creationId xmlns:a16="http://schemas.microsoft.com/office/drawing/2014/main" id="{D9AFFA66-5066-4F35-800B-6295B6CA16A8}"/>
            </a:ext>
          </a:extLst>
        </xdr:cNvPr>
        <xdr:cNvCxnSpPr/>
      </xdr:nvCxnSpPr>
      <xdr:spPr>
        <a:xfrm flipV="1">
          <a:off x="14703424" y="17204327"/>
          <a:ext cx="0" cy="1519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2" name="【公民館】&#10;有形固定資産減価償却率最小値テキスト">
          <a:extLst>
            <a:ext uri="{FF2B5EF4-FFF2-40B4-BE49-F238E27FC236}">
              <a16:creationId xmlns:a16="http://schemas.microsoft.com/office/drawing/2014/main" id="{91099603-585A-46BE-844B-89437ABBEFC8}"/>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3" name="直線コネクタ 672">
          <a:extLst>
            <a:ext uri="{FF2B5EF4-FFF2-40B4-BE49-F238E27FC236}">
              <a16:creationId xmlns:a16="http://schemas.microsoft.com/office/drawing/2014/main" id="{519E7526-FCFE-4A3B-9FEA-4C8EE0BA438B}"/>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674" name="【公民館】&#10;有形固定資産減価償却率最大値テキスト">
          <a:extLst>
            <a:ext uri="{FF2B5EF4-FFF2-40B4-BE49-F238E27FC236}">
              <a16:creationId xmlns:a16="http://schemas.microsoft.com/office/drawing/2014/main" id="{B41D567D-15F7-48EC-9521-777558196A91}"/>
            </a:ext>
          </a:extLst>
        </xdr:cNvPr>
        <xdr:cNvSpPr txBox="1"/>
      </xdr:nvSpPr>
      <xdr:spPr>
        <a:xfrm>
          <a:off x="14742160" y="169852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675" name="直線コネクタ 674">
          <a:extLst>
            <a:ext uri="{FF2B5EF4-FFF2-40B4-BE49-F238E27FC236}">
              <a16:creationId xmlns:a16="http://schemas.microsoft.com/office/drawing/2014/main" id="{D33DDDFF-6337-433C-AE93-B3CEEAB2BCC2}"/>
            </a:ext>
          </a:extLst>
        </xdr:cNvPr>
        <xdr:cNvCxnSpPr/>
      </xdr:nvCxnSpPr>
      <xdr:spPr>
        <a:xfrm>
          <a:off x="14611350" y="172043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41746</xdr:rowOff>
    </xdr:from>
    <xdr:ext cx="405111" cy="259045"/>
    <xdr:sp macro="" textlink="">
      <xdr:nvSpPr>
        <xdr:cNvPr id="676" name="【公民館】&#10;有形固定資産減価償却率平均値テキスト">
          <a:extLst>
            <a:ext uri="{FF2B5EF4-FFF2-40B4-BE49-F238E27FC236}">
              <a16:creationId xmlns:a16="http://schemas.microsoft.com/office/drawing/2014/main" id="{DD9AA780-30C8-4AB9-A7BA-9BF90466541F}"/>
            </a:ext>
          </a:extLst>
        </xdr:cNvPr>
        <xdr:cNvSpPr txBox="1"/>
      </xdr:nvSpPr>
      <xdr:spPr>
        <a:xfrm>
          <a:off x="14742160" y="1804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677" name="フローチャート: 判断 676">
          <a:extLst>
            <a:ext uri="{FF2B5EF4-FFF2-40B4-BE49-F238E27FC236}">
              <a16:creationId xmlns:a16="http://schemas.microsoft.com/office/drawing/2014/main" id="{2474EA84-E329-4F65-A147-7349AFFC9358}"/>
            </a:ext>
          </a:extLst>
        </xdr:cNvPr>
        <xdr:cNvSpPr/>
      </xdr:nvSpPr>
      <xdr:spPr>
        <a:xfrm>
          <a:off x="14649450" y="1819637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678" name="フローチャート: 判断 677">
          <a:extLst>
            <a:ext uri="{FF2B5EF4-FFF2-40B4-BE49-F238E27FC236}">
              <a16:creationId xmlns:a16="http://schemas.microsoft.com/office/drawing/2014/main" id="{48E7ACA5-E308-41D4-8F76-6CFB58BBE597}"/>
            </a:ext>
          </a:extLst>
        </xdr:cNvPr>
        <xdr:cNvSpPr/>
      </xdr:nvSpPr>
      <xdr:spPr>
        <a:xfrm>
          <a:off x="13887450" y="182274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679" name="フローチャート: 判断 678">
          <a:extLst>
            <a:ext uri="{FF2B5EF4-FFF2-40B4-BE49-F238E27FC236}">
              <a16:creationId xmlns:a16="http://schemas.microsoft.com/office/drawing/2014/main" id="{F340FAA4-DC3B-4CF6-B6A2-577C919187A9}"/>
            </a:ext>
          </a:extLst>
        </xdr:cNvPr>
        <xdr:cNvSpPr/>
      </xdr:nvSpPr>
      <xdr:spPr>
        <a:xfrm>
          <a:off x="13089890" y="182105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680" name="フローチャート: 判断 679">
          <a:extLst>
            <a:ext uri="{FF2B5EF4-FFF2-40B4-BE49-F238E27FC236}">
              <a16:creationId xmlns:a16="http://schemas.microsoft.com/office/drawing/2014/main" id="{5A41B137-A0B2-460C-BA8A-E0212B463510}"/>
            </a:ext>
          </a:extLst>
        </xdr:cNvPr>
        <xdr:cNvSpPr/>
      </xdr:nvSpPr>
      <xdr:spPr>
        <a:xfrm>
          <a:off x="12303760" y="1823121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681" name="フローチャート: 判断 680">
          <a:extLst>
            <a:ext uri="{FF2B5EF4-FFF2-40B4-BE49-F238E27FC236}">
              <a16:creationId xmlns:a16="http://schemas.microsoft.com/office/drawing/2014/main" id="{43043809-D8DA-4C6C-A142-E05B11B86989}"/>
            </a:ext>
          </a:extLst>
        </xdr:cNvPr>
        <xdr:cNvSpPr/>
      </xdr:nvSpPr>
      <xdr:spPr>
        <a:xfrm>
          <a:off x="11487150" y="1819882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2CBBCF00-87A7-4803-98B0-6914AF3AFA7D}"/>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ECC6DCE8-5111-42AB-89EF-EAC913D3155D}"/>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8EBEAFA6-DB83-433C-A8A1-E6ECD17DBFED}"/>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18E644DC-A6C3-47D9-9A2F-6F7EF7012FE1}"/>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564D8B0A-F7F8-4702-954A-BDD27CF5A908}"/>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159294</xdr:rowOff>
    </xdr:from>
    <xdr:to>
      <xdr:col>85</xdr:col>
      <xdr:colOff>177800</xdr:colOff>
      <xdr:row>107</xdr:row>
      <xdr:rowOff>89444</xdr:rowOff>
    </xdr:to>
    <xdr:sp macro="" textlink="">
      <xdr:nvSpPr>
        <xdr:cNvPr id="687" name="楕円 686">
          <a:extLst>
            <a:ext uri="{FF2B5EF4-FFF2-40B4-BE49-F238E27FC236}">
              <a16:creationId xmlns:a16="http://schemas.microsoft.com/office/drawing/2014/main" id="{605DD8C8-B98D-4784-9753-CB51AA0C78A8}"/>
            </a:ext>
          </a:extLst>
        </xdr:cNvPr>
        <xdr:cNvSpPr/>
      </xdr:nvSpPr>
      <xdr:spPr>
        <a:xfrm>
          <a:off x="14649450" y="1833489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137721</xdr:rowOff>
    </xdr:from>
    <xdr:ext cx="405111" cy="259045"/>
    <xdr:sp macro="" textlink="">
      <xdr:nvSpPr>
        <xdr:cNvPr id="688" name="【公民館】&#10;有形固定資産減価償却率該当値テキスト">
          <a:extLst>
            <a:ext uri="{FF2B5EF4-FFF2-40B4-BE49-F238E27FC236}">
              <a16:creationId xmlns:a16="http://schemas.microsoft.com/office/drawing/2014/main" id="{77CB1AF5-7103-4B4E-8F15-79C21E74A116}"/>
            </a:ext>
          </a:extLst>
        </xdr:cNvPr>
        <xdr:cNvSpPr txBox="1"/>
      </xdr:nvSpPr>
      <xdr:spPr>
        <a:xfrm>
          <a:off x="14742160" y="18307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123371</xdr:rowOff>
    </xdr:from>
    <xdr:to>
      <xdr:col>81</xdr:col>
      <xdr:colOff>101600</xdr:colOff>
      <xdr:row>107</xdr:row>
      <xdr:rowOff>53521</xdr:rowOff>
    </xdr:to>
    <xdr:sp macro="" textlink="">
      <xdr:nvSpPr>
        <xdr:cNvPr id="689" name="楕円 688">
          <a:extLst>
            <a:ext uri="{FF2B5EF4-FFF2-40B4-BE49-F238E27FC236}">
              <a16:creationId xmlns:a16="http://schemas.microsoft.com/office/drawing/2014/main" id="{A418ED54-F601-4EC9-94C5-D2ADA3F18256}"/>
            </a:ext>
          </a:extLst>
        </xdr:cNvPr>
        <xdr:cNvSpPr/>
      </xdr:nvSpPr>
      <xdr:spPr>
        <a:xfrm>
          <a:off x="13887450" y="1829897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2721</xdr:rowOff>
    </xdr:from>
    <xdr:to>
      <xdr:col>85</xdr:col>
      <xdr:colOff>127000</xdr:colOff>
      <xdr:row>107</xdr:row>
      <xdr:rowOff>38644</xdr:rowOff>
    </xdr:to>
    <xdr:cxnSp macro="">
      <xdr:nvCxnSpPr>
        <xdr:cNvPr id="690" name="直線コネクタ 689">
          <a:extLst>
            <a:ext uri="{FF2B5EF4-FFF2-40B4-BE49-F238E27FC236}">
              <a16:creationId xmlns:a16="http://schemas.microsoft.com/office/drawing/2014/main" id="{6D4A44B1-D5E4-4401-B786-7B0CC229F5D8}"/>
            </a:ext>
          </a:extLst>
        </xdr:cNvPr>
        <xdr:cNvCxnSpPr/>
      </xdr:nvCxnSpPr>
      <xdr:spPr>
        <a:xfrm>
          <a:off x="13942060" y="18347871"/>
          <a:ext cx="762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87449</xdr:rowOff>
    </xdr:from>
    <xdr:to>
      <xdr:col>76</xdr:col>
      <xdr:colOff>165100</xdr:colOff>
      <xdr:row>107</xdr:row>
      <xdr:rowOff>17599</xdr:rowOff>
    </xdr:to>
    <xdr:sp macro="" textlink="">
      <xdr:nvSpPr>
        <xdr:cNvPr id="691" name="楕円 690">
          <a:extLst>
            <a:ext uri="{FF2B5EF4-FFF2-40B4-BE49-F238E27FC236}">
              <a16:creationId xmlns:a16="http://schemas.microsoft.com/office/drawing/2014/main" id="{752DB4B2-CD39-4031-8B28-FBE9DC59EE10}"/>
            </a:ext>
          </a:extLst>
        </xdr:cNvPr>
        <xdr:cNvSpPr/>
      </xdr:nvSpPr>
      <xdr:spPr>
        <a:xfrm>
          <a:off x="13089890" y="1826305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138249</xdr:rowOff>
    </xdr:from>
    <xdr:to>
      <xdr:col>81</xdr:col>
      <xdr:colOff>50800</xdr:colOff>
      <xdr:row>107</xdr:row>
      <xdr:rowOff>2721</xdr:rowOff>
    </xdr:to>
    <xdr:cxnSp macro="">
      <xdr:nvCxnSpPr>
        <xdr:cNvPr id="692" name="直線コネクタ 691">
          <a:extLst>
            <a:ext uri="{FF2B5EF4-FFF2-40B4-BE49-F238E27FC236}">
              <a16:creationId xmlns:a16="http://schemas.microsoft.com/office/drawing/2014/main" id="{3ED1C83C-11C9-46C0-9B4D-57D277D5ED5C}"/>
            </a:ext>
          </a:extLst>
        </xdr:cNvPr>
        <xdr:cNvCxnSpPr/>
      </xdr:nvCxnSpPr>
      <xdr:spPr>
        <a:xfrm>
          <a:off x="13144500" y="18308139"/>
          <a:ext cx="797560" cy="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58057</xdr:rowOff>
    </xdr:from>
    <xdr:to>
      <xdr:col>72</xdr:col>
      <xdr:colOff>38100</xdr:colOff>
      <xdr:row>106</xdr:row>
      <xdr:rowOff>159657</xdr:rowOff>
    </xdr:to>
    <xdr:sp macro="" textlink="">
      <xdr:nvSpPr>
        <xdr:cNvPr id="693" name="楕円 692">
          <a:extLst>
            <a:ext uri="{FF2B5EF4-FFF2-40B4-BE49-F238E27FC236}">
              <a16:creationId xmlns:a16="http://schemas.microsoft.com/office/drawing/2014/main" id="{11EC1468-C39D-4FC7-A056-71E34F251F18}"/>
            </a:ext>
          </a:extLst>
        </xdr:cNvPr>
        <xdr:cNvSpPr/>
      </xdr:nvSpPr>
      <xdr:spPr>
        <a:xfrm>
          <a:off x="12303760" y="18227947"/>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108857</xdr:rowOff>
    </xdr:from>
    <xdr:to>
      <xdr:col>76</xdr:col>
      <xdr:colOff>114300</xdr:colOff>
      <xdr:row>106</xdr:row>
      <xdr:rowOff>138249</xdr:rowOff>
    </xdr:to>
    <xdr:cxnSp macro="">
      <xdr:nvCxnSpPr>
        <xdr:cNvPr id="694" name="直線コネクタ 693">
          <a:extLst>
            <a:ext uri="{FF2B5EF4-FFF2-40B4-BE49-F238E27FC236}">
              <a16:creationId xmlns:a16="http://schemas.microsoft.com/office/drawing/2014/main" id="{0FE33F55-64F8-4AFA-9BC0-C32570E6A1F8}"/>
            </a:ext>
          </a:extLst>
        </xdr:cNvPr>
        <xdr:cNvCxnSpPr/>
      </xdr:nvCxnSpPr>
      <xdr:spPr>
        <a:xfrm>
          <a:off x="12346940" y="18280652"/>
          <a:ext cx="797560" cy="2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22134</xdr:rowOff>
    </xdr:from>
    <xdr:to>
      <xdr:col>67</xdr:col>
      <xdr:colOff>101600</xdr:colOff>
      <xdr:row>106</xdr:row>
      <xdr:rowOff>123734</xdr:rowOff>
    </xdr:to>
    <xdr:sp macro="" textlink="">
      <xdr:nvSpPr>
        <xdr:cNvPr id="695" name="楕円 694">
          <a:extLst>
            <a:ext uri="{FF2B5EF4-FFF2-40B4-BE49-F238E27FC236}">
              <a16:creationId xmlns:a16="http://schemas.microsoft.com/office/drawing/2014/main" id="{761733A4-90EB-443E-8961-D21759CABE40}"/>
            </a:ext>
          </a:extLst>
        </xdr:cNvPr>
        <xdr:cNvSpPr/>
      </xdr:nvSpPr>
      <xdr:spPr>
        <a:xfrm>
          <a:off x="11487150" y="1819202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72934</xdr:rowOff>
    </xdr:from>
    <xdr:to>
      <xdr:col>71</xdr:col>
      <xdr:colOff>177800</xdr:colOff>
      <xdr:row>106</xdr:row>
      <xdr:rowOff>108857</xdr:rowOff>
    </xdr:to>
    <xdr:cxnSp macro="">
      <xdr:nvCxnSpPr>
        <xdr:cNvPr id="696" name="直線コネクタ 695">
          <a:extLst>
            <a:ext uri="{FF2B5EF4-FFF2-40B4-BE49-F238E27FC236}">
              <a16:creationId xmlns:a16="http://schemas.microsoft.com/office/drawing/2014/main" id="{4F2FF50D-9000-492F-9747-38F1933929C8}"/>
            </a:ext>
          </a:extLst>
        </xdr:cNvPr>
        <xdr:cNvCxnSpPr/>
      </xdr:nvCxnSpPr>
      <xdr:spPr>
        <a:xfrm>
          <a:off x="11541760" y="18246634"/>
          <a:ext cx="80518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168020</xdr:rowOff>
    </xdr:from>
    <xdr:ext cx="405111" cy="259045"/>
    <xdr:sp macro="" textlink="">
      <xdr:nvSpPr>
        <xdr:cNvPr id="697" name="n_1aveValue【公民館】&#10;有形固定資産減価償却率">
          <a:extLst>
            <a:ext uri="{FF2B5EF4-FFF2-40B4-BE49-F238E27FC236}">
              <a16:creationId xmlns:a16="http://schemas.microsoft.com/office/drawing/2014/main" id="{E888CE83-E10E-429E-B520-2BFE1DD2F8C6}"/>
            </a:ext>
          </a:extLst>
        </xdr:cNvPr>
        <xdr:cNvSpPr txBox="1"/>
      </xdr:nvSpPr>
      <xdr:spPr>
        <a:xfrm>
          <a:off x="13738234" y="18002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698" name="n_2aveValue【公民館】&#10;有形固定資産減価償却率">
          <a:extLst>
            <a:ext uri="{FF2B5EF4-FFF2-40B4-BE49-F238E27FC236}">
              <a16:creationId xmlns:a16="http://schemas.microsoft.com/office/drawing/2014/main" id="{E0A040E0-7EA7-41A9-B133-756D2D42CFFC}"/>
            </a:ext>
          </a:extLst>
        </xdr:cNvPr>
        <xdr:cNvSpPr txBox="1"/>
      </xdr:nvSpPr>
      <xdr:spPr>
        <a:xfrm>
          <a:off x="1295718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154050</xdr:rowOff>
    </xdr:from>
    <xdr:ext cx="405111" cy="259045"/>
    <xdr:sp macro="" textlink="">
      <xdr:nvSpPr>
        <xdr:cNvPr id="699" name="n_3aveValue【公民館】&#10;有形固定資産減価償却率">
          <a:extLst>
            <a:ext uri="{FF2B5EF4-FFF2-40B4-BE49-F238E27FC236}">
              <a16:creationId xmlns:a16="http://schemas.microsoft.com/office/drawing/2014/main" id="{67D77A67-4580-48B9-A22E-7BA8A77E504C}"/>
            </a:ext>
          </a:extLst>
        </xdr:cNvPr>
        <xdr:cNvSpPr txBox="1"/>
      </xdr:nvSpPr>
      <xdr:spPr>
        <a:xfrm>
          <a:off x="1217105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119759</xdr:rowOff>
    </xdr:from>
    <xdr:ext cx="405111" cy="259045"/>
    <xdr:sp macro="" textlink="">
      <xdr:nvSpPr>
        <xdr:cNvPr id="700" name="n_4aveValue【公民館】&#10;有形固定資産減価償却率">
          <a:extLst>
            <a:ext uri="{FF2B5EF4-FFF2-40B4-BE49-F238E27FC236}">
              <a16:creationId xmlns:a16="http://schemas.microsoft.com/office/drawing/2014/main" id="{356D57EE-2E73-4263-B9B0-0D00FB3E4949}"/>
            </a:ext>
          </a:extLst>
        </xdr:cNvPr>
        <xdr:cNvSpPr txBox="1"/>
      </xdr:nvSpPr>
      <xdr:spPr>
        <a:xfrm>
          <a:off x="11354444" y="18295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44648</xdr:rowOff>
    </xdr:from>
    <xdr:ext cx="405111" cy="259045"/>
    <xdr:sp macro="" textlink="">
      <xdr:nvSpPr>
        <xdr:cNvPr id="701" name="n_1mainValue【公民館】&#10;有形固定資産減価償却率">
          <a:extLst>
            <a:ext uri="{FF2B5EF4-FFF2-40B4-BE49-F238E27FC236}">
              <a16:creationId xmlns:a16="http://schemas.microsoft.com/office/drawing/2014/main" id="{824F3E5D-15FD-4974-8348-CA59106799C2}"/>
            </a:ext>
          </a:extLst>
        </xdr:cNvPr>
        <xdr:cNvSpPr txBox="1"/>
      </xdr:nvSpPr>
      <xdr:spPr>
        <a:xfrm>
          <a:off x="13738234" y="18391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8726</xdr:rowOff>
    </xdr:from>
    <xdr:ext cx="405111" cy="259045"/>
    <xdr:sp macro="" textlink="">
      <xdr:nvSpPr>
        <xdr:cNvPr id="702" name="n_2mainValue【公民館】&#10;有形固定資産減価償却率">
          <a:extLst>
            <a:ext uri="{FF2B5EF4-FFF2-40B4-BE49-F238E27FC236}">
              <a16:creationId xmlns:a16="http://schemas.microsoft.com/office/drawing/2014/main" id="{F609D6EA-DD74-463C-8F05-2155F3319C9D}"/>
            </a:ext>
          </a:extLst>
        </xdr:cNvPr>
        <xdr:cNvSpPr txBox="1"/>
      </xdr:nvSpPr>
      <xdr:spPr>
        <a:xfrm>
          <a:off x="12957184" y="1835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4734</xdr:rowOff>
    </xdr:from>
    <xdr:ext cx="405111" cy="259045"/>
    <xdr:sp macro="" textlink="">
      <xdr:nvSpPr>
        <xdr:cNvPr id="703" name="n_3mainValue【公民館】&#10;有形固定資産減価償却率">
          <a:extLst>
            <a:ext uri="{FF2B5EF4-FFF2-40B4-BE49-F238E27FC236}">
              <a16:creationId xmlns:a16="http://schemas.microsoft.com/office/drawing/2014/main" id="{DA5E969C-C27E-4210-8A19-F7F358BCFC7B}"/>
            </a:ext>
          </a:extLst>
        </xdr:cNvPr>
        <xdr:cNvSpPr txBox="1"/>
      </xdr:nvSpPr>
      <xdr:spPr>
        <a:xfrm>
          <a:off x="12171054" y="18008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140261</xdr:rowOff>
    </xdr:from>
    <xdr:ext cx="405111" cy="259045"/>
    <xdr:sp macro="" textlink="">
      <xdr:nvSpPr>
        <xdr:cNvPr id="704" name="n_4mainValue【公民館】&#10;有形固定資産減価償却率">
          <a:extLst>
            <a:ext uri="{FF2B5EF4-FFF2-40B4-BE49-F238E27FC236}">
              <a16:creationId xmlns:a16="http://schemas.microsoft.com/office/drawing/2014/main" id="{B9D42F6D-8ECC-4454-AB7B-7C735602E20E}"/>
            </a:ext>
          </a:extLst>
        </xdr:cNvPr>
        <xdr:cNvSpPr txBox="1"/>
      </xdr:nvSpPr>
      <xdr:spPr>
        <a:xfrm>
          <a:off x="11354444" y="17967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6D717009-7223-433B-8D4F-488B93D08AB9}"/>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C9B89426-078E-4E81-8AFB-DB54405E9817}"/>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811246B3-2D7D-43D6-9519-0E45A91A0DD8}"/>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E76E896C-D847-49BD-8EBE-33888ED86025}"/>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AEB61578-270B-452D-990D-594F989EEC3D}"/>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8DD70BC9-F660-4636-8E0C-5FF4E299482F}"/>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97EF3E95-068E-443D-9474-19E4F7030AD5}"/>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2B91A91E-CCE7-4D16-BD86-F31539E94892}"/>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8882A749-966E-43EF-80E3-F3B4DDC8B0B3}"/>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7C948D0B-27F2-4F0B-A093-0A7BD7F812CC}"/>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5" name="直線コネクタ 714">
          <a:extLst>
            <a:ext uri="{FF2B5EF4-FFF2-40B4-BE49-F238E27FC236}">
              <a16:creationId xmlns:a16="http://schemas.microsoft.com/office/drawing/2014/main" id="{C3496D5F-3A04-4C44-A9CE-036FF318DE5A}"/>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AD8DE55F-C701-4F14-A955-382D2E63BFB4}"/>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7" name="直線コネクタ 716">
          <a:extLst>
            <a:ext uri="{FF2B5EF4-FFF2-40B4-BE49-F238E27FC236}">
              <a16:creationId xmlns:a16="http://schemas.microsoft.com/office/drawing/2014/main" id="{00D1E1B6-ECC0-43F1-8BF9-18B49481334C}"/>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8" name="テキスト ボックス 717">
          <a:extLst>
            <a:ext uri="{FF2B5EF4-FFF2-40B4-BE49-F238E27FC236}">
              <a16:creationId xmlns:a16="http://schemas.microsoft.com/office/drawing/2014/main" id="{732CB034-03F9-4387-97E3-3421C05C92D8}"/>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9" name="直線コネクタ 718">
          <a:extLst>
            <a:ext uri="{FF2B5EF4-FFF2-40B4-BE49-F238E27FC236}">
              <a16:creationId xmlns:a16="http://schemas.microsoft.com/office/drawing/2014/main" id="{8EA3CC14-CBBA-40CB-A2B7-A0A7CAAADD9C}"/>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0" name="テキスト ボックス 719">
          <a:extLst>
            <a:ext uri="{FF2B5EF4-FFF2-40B4-BE49-F238E27FC236}">
              <a16:creationId xmlns:a16="http://schemas.microsoft.com/office/drawing/2014/main" id="{D78D91A7-CA12-484A-8D1A-EC77F76B233B}"/>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1" name="直線コネクタ 720">
          <a:extLst>
            <a:ext uri="{FF2B5EF4-FFF2-40B4-BE49-F238E27FC236}">
              <a16:creationId xmlns:a16="http://schemas.microsoft.com/office/drawing/2014/main" id="{5F4E892A-D54E-43E4-894C-94B92A3BBADF}"/>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2" name="テキスト ボックス 721">
          <a:extLst>
            <a:ext uri="{FF2B5EF4-FFF2-40B4-BE49-F238E27FC236}">
              <a16:creationId xmlns:a16="http://schemas.microsoft.com/office/drawing/2014/main" id="{D0591A2E-4D3F-46A0-B9D1-F3D035EF400A}"/>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3" name="直線コネクタ 722">
          <a:extLst>
            <a:ext uri="{FF2B5EF4-FFF2-40B4-BE49-F238E27FC236}">
              <a16:creationId xmlns:a16="http://schemas.microsoft.com/office/drawing/2014/main" id="{EC0AE94E-54E1-4A17-AD10-3408C867EFED}"/>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4" name="テキスト ボックス 723">
          <a:extLst>
            <a:ext uri="{FF2B5EF4-FFF2-40B4-BE49-F238E27FC236}">
              <a16:creationId xmlns:a16="http://schemas.microsoft.com/office/drawing/2014/main" id="{C59D751F-C81F-4DFC-8860-A7E9B0C928E4}"/>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5" name="直線コネクタ 724">
          <a:extLst>
            <a:ext uri="{FF2B5EF4-FFF2-40B4-BE49-F238E27FC236}">
              <a16:creationId xmlns:a16="http://schemas.microsoft.com/office/drawing/2014/main" id="{823916DF-362D-4FB3-8A2B-54FEED5AE830}"/>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6" name="テキスト ボックス 725">
          <a:extLst>
            <a:ext uri="{FF2B5EF4-FFF2-40B4-BE49-F238E27FC236}">
              <a16:creationId xmlns:a16="http://schemas.microsoft.com/office/drawing/2014/main" id="{7868BAF8-3233-48A8-80B3-37F50609AE43}"/>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a:extLst>
            <a:ext uri="{FF2B5EF4-FFF2-40B4-BE49-F238E27FC236}">
              <a16:creationId xmlns:a16="http://schemas.microsoft.com/office/drawing/2014/main" id="{D7E270E9-EA1D-414D-BF00-F8DEC09CDE23}"/>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a:extLst>
            <a:ext uri="{FF2B5EF4-FFF2-40B4-BE49-F238E27FC236}">
              <a16:creationId xmlns:a16="http://schemas.microsoft.com/office/drawing/2014/main" id="{18F56F84-C370-49F2-B59B-0022E6A5960A}"/>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公民館】&#10;一人当たり面積グラフ枠">
          <a:extLst>
            <a:ext uri="{FF2B5EF4-FFF2-40B4-BE49-F238E27FC236}">
              <a16:creationId xmlns:a16="http://schemas.microsoft.com/office/drawing/2014/main" id="{FB3E14BF-3E0F-4605-A448-73AA2031E101}"/>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730" name="直線コネクタ 729">
          <a:extLst>
            <a:ext uri="{FF2B5EF4-FFF2-40B4-BE49-F238E27FC236}">
              <a16:creationId xmlns:a16="http://schemas.microsoft.com/office/drawing/2014/main" id="{304E179D-4A5C-4FFD-A795-9B8A41BC45A3}"/>
            </a:ext>
          </a:extLst>
        </xdr:cNvPr>
        <xdr:cNvCxnSpPr/>
      </xdr:nvCxnSpPr>
      <xdr:spPr>
        <a:xfrm flipV="1">
          <a:off x="19947254" y="17260388"/>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731" name="【公民館】&#10;一人当たり面積最小値テキスト">
          <a:extLst>
            <a:ext uri="{FF2B5EF4-FFF2-40B4-BE49-F238E27FC236}">
              <a16:creationId xmlns:a16="http://schemas.microsoft.com/office/drawing/2014/main" id="{F2E4AEFB-9C6C-4535-860F-E70CB84F4899}"/>
            </a:ext>
          </a:extLst>
        </xdr:cNvPr>
        <xdr:cNvSpPr txBox="1"/>
      </xdr:nvSpPr>
      <xdr:spPr>
        <a:xfrm>
          <a:off x="19985990" y="1870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732" name="直線コネクタ 731">
          <a:extLst>
            <a:ext uri="{FF2B5EF4-FFF2-40B4-BE49-F238E27FC236}">
              <a16:creationId xmlns:a16="http://schemas.microsoft.com/office/drawing/2014/main" id="{0551B1A6-D9F5-4559-A76E-310FD722147E}"/>
            </a:ext>
          </a:extLst>
        </xdr:cNvPr>
        <xdr:cNvCxnSpPr/>
      </xdr:nvCxnSpPr>
      <xdr:spPr>
        <a:xfrm>
          <a:off x="19885660" y="187087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733" name="【公民館】&#10;一人当たり面積最大値テキスト">
          <a:extLst>
            <a:ext uri="{FF2B5EF4-FFF2-40B4-BE49-F238E27FC236}">
              <a16:creationId xmlns:a16="http://schemas.microsoft.com/office/drawing/2014/main" id="{23332985-089F-4B36-B8FC-3741C93BB25B}"/>
            </a:ext>
          </a:extLst>
        </xdr:cNvPr>
        <xdr:cNvSpPr txBox="1"/>
      </xdr:nvSpPr>
      <xdr:spPr>
        <a:xfrm>
          <a:off x="19985990" y="1703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734" name="直線コネクタ 733">
          <a:extLst>
            <a:ext uri="{FF2B5EF4-FFF2-40B4-BE49-F238E27FC236}">
              <a16:creationId xmlns:a16="http://schemas.microsoft.com/office/drawing/2014/main" id="{A36DA433-E778-445F-8FBC-EE495C259221}"/>
            </a:ext>
          </a:extLst>
        </xdr:cNvPr>
        <xdr:cNvCxnSpPr/>
      </xdr:nvCxnSpPr>
      <xdr:spPr>
        <a:xfrm>
          <a:off x="19885660" y="172603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735" name="【公民館】&#10;一人当たり面積平均値テキスト">
          <a:extLst>
            <a:ext uri="{FF2B5EF4-FFF2-40B4-BE49-F238E27FC236}">
              <a16:creationId xmlns:a16="http://schemas.microsoft.com/office/drawing/2014/main" id="{35CC7014-B7B7-47F1-B76C-0A85AB52C834}"/>
            </a:ext>
          </a:extLst>
        </xdr:cNvPr>
        <xdr:cNvSpPr txBox="1"/>
      </xdr:nvSpPr>
      <xdr:spPr>
        <a:xfrm>
          <a:off x="19985990" y="18110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736" name="フローチャート: 判断 735">
          <a:extLst>
            <a:ext uri="{FF2B5EF4-FFF2-40B4-BE49-F238E27FC236}">
              <a16:creationId xmlns:a16="http://schemas.microsoft.com/office/drawing/2014/main" id="{C0745CC4-D5D6-4BD2-86C7-C83BEBE7CC36}"/>
            </a:ext>
          </a:extLst>
        </xdr:cNvPr>
        <xdr:cNvSpPr/>
      </xdr:nvSpPr>
      <xdr:spPr>
        <a:xfrm>
          <a:off x="19904710" y="1826305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737" name="フローチャート: 判断 736">
          <a:extLst>
            <a:ext uri="{FF2B5EF4-FFF2-40B4-BE49-F238E27FC236}">
              <a16:creationId xmlns:a16="http://schemas.microsoft.com/office/drawing/2014/main" id="{FE13490C-48E8-432F-BA67-6BAFEB0607A3}"/>
            </a:ext>
          </a:extLst>
        </xdr:cNvPr>
        <xdr:cNvSpPr/>
      </xdr:nvSpPr>
      <xdr:spPr>
        <a:xfrm>
          <a:off x="19161760" y="1825026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738" name="フローチャート: 判断 737">
          <a:extLst>
            <a:ext uri="{FF2B5EF4-FFF2-40B4-BE49-F238E27FC236}">
              <a16:creationId xmlns:a16="http://schemas.microsoft.com/office/drawing/2014/main" id="{8C91FE5C-DDE4-44F4-9C16-7CFD9C172B68}"/>
            </a:ext>
          </a:extLst>
        </xdr:cNvPr>
        <xdr:cNvSpPr/>
      </xdr:nvSpPr>
      <xdr:spPr>
        <a:xfrm>
          <a:off x="18345150" y="1824073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739" name="フローチャート: 判断 738">
          <a:extLst>
            <a:ext uri="{FF2B5EF4-FFF2-40B4-BE49-F238E27FC236}">
              <a16:creationId xmlns:a16="http://schemas.microsoft.com/office/drawing/2014/main" id="{B6C94533-A4A1-4FB3-A21A-0B79FC400CCA}"/>
            </a:ext>
          </a:extLst>
        </xdr:cNvPr>
        <xdr:cNvSpPr/>
      </xdr:nvSpPr>
      <xdr:spPr>
        <a:xfrm>
          <a:off x="17547590" y="18246998"/>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740" name="フローチャート: 判断 739">
          <a:extLst>
            <a:ext uri="{FF2B5EF4-FFF2-40B4-BE49-F238E27FC236}">
              <a16:creationId xmlns:a16="http://schemas.microsoft.com/office/drawing/2014/main" id="{8C57E5A7-0B1B-4A28-9435-6A62C2754702}"/>
            </a:ext>
          </a:extLst>
        </xdr:cNvPr>
        <xdr:cNvSpPr/>
      </xdr:nvSpPr>
      <xdr:spPr>
        <a:xfrm>
          <a:off x="16761460" y="1824400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F9D8DFA8-4123-41CE-8965-966C1968A160}"/>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7D0F1004-5799-45BF-8B35-1E4059808C69}"/>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F8A64BF6-9848-4410-A01C-F7E08B86B8EF}"/>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8A7F07BC-434B-4323-A568-AAEC4577B2E1}"/>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320E2A27-3C89-4D5B-AF26-B13E8327C879}"/>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128814</xdr:rowOff>
    </xdr:from>
    <xdr:to>
      <xdr:col>116</xdr:col>
      <xdr:colOff>114300</xdr:colOff>
      <xdr:row>107</xdr:row>
      <xdr:rowOff>58964</xdr:rowOff>
    </xdr:to>
    <xdr:sp macro="" textlink="">
      <xdr:nvSpPr>
        <xdr:cNvPr id="746" name="楕円 745">
          <a:extLst>
            <a:ext uri="{FF2B5EF4-FFF2-40B4-BE49-F238E27FC236}">
              <a16:creationId xmlns:a16="http://schemas.microsoft.com/office/drawing/2014/main" id="{2D9C86A3-3736-41A0-B7CD-E8C5F30BFA5A}"/>
            </a:ext>
          </a:extLst>
        </xdr:cNvPr>
        <xdr:cNvSpPr/>
      </xdr:nvSpPr>
      <xdr:spPr>
        <a:xfrm>
          <a:off x="19904710" y="1830632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107241</xdr:rowOff>
    </xdr:from>
    <xdr:ext cx="469744" cy="259045"/>
    <xdr:sp macro="" textlink="">
      <xdr:nvSpPr>
        <xdr:cNvPr id="747" name="【公民館】&#10;一人当たり面積該当値テキスト">
          <a:extLst>
            <a:ext uri="{FF2B5EF4-FFF2-40B4-BE49-F238E27FC236}">
              <a16:creationId xmlns:a16="http://schemas.microsoft.com/office/drawing/2014/main" id="{7E10445A-6107-4636-AFA0-B2E16B828181}"/>
            </a:ext>
          </a:extLst>
        </xdr:cNvPr>
        <xdr:cNvSpPr txBox="1"/>
      </xdr:nvSpPr>
      <xdr:spPr>
        <a:xfrm>
          <a:off x="19985990" y="1827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132080</xdr:rowOff>
    </xdr:from>
    <xdr:to>
      <xdr:col>112</xdr:col>
      <xdr:colOff>38100</xdr:colOff>
      <xdr:row>107</xdr:row>
      <xdr:rowOff>62230</xdr:rowOff>
    </xdr:to>
    <xdr:sp macro="" textlink="">
      <xdr:nvSpPr>
        <xdr:cNvPr id="748" name="楕円 747">
          <a:extLst>
            <a:ext uri="{FF2B5EF4-FFF2-40B4-BE49-F238E27FC236}">
              <a16:creationId xmlns:a16="http://schemas.microsoft.com/office/drawing/2014/main" id="{836B9EF6-3FF9-4CA7-8812-7BB962E50BC6}"/>
            </a:ext>
          </a:extLst>
        </xdr:cNvPr>
        <xdr:cNvSpPr/>
      </xdr:nvSpPr>
      <xdr:spPr>
        <a:xfrm>
          <a:off x="19161760" y="183095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8164</xdr:rowOff>
    </xdr:from>
    <xdr:to>
      <xdr:col>116</xdr:col>
      <xdr:colOff>63500</xdr:colOff>
      <xdr:row>107</xdr:row>
      <xdr:rowOff>11430</xdr:rowOff>
    </xdr:to>
    <xdr:cxnSp macro="">
      <xdr:nvCxnSpPr>
        <xdr:cNvPr id="749" name="直線コネクタ 748">
          <a:extLst>
            <a:ext uri="{FF2B5EF4-FFF2-40B4-BE49-F238E27FC236}">
              <a16:creationId xmlns:a16="http://schemas.microsoft.com/office/drawing/2014/main" id="{ADFADD40-34F2-420D-B941-F738A5B5F74D}"/>
            </a:ext>
          </a:extLst>
        </xdr:cNvPr>
        <xdr:cNvCxnSpPr/>
      </xdr:nvCxnSpPr>
      <xdr:spPr>
        <a:xfrm flipV="1">
          <a:off x="19204940" y="18355219"/>
          <a:ext cx="74295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134257</xdr:rowOff>
    </xdr:from>
    <xdr:to>
      <xdr:col>107</xdr:col>
      <xdr:colOff>101600</xdr:colOff>
      <xdr:row>107</xdr:row>
      <xdr:rowOff>64407</xdr:rowOff>
    </xdr:to>
    <xdr:sp macro="" textlink="">
      <xdr:nvSpPr>
        <xdr:cNvPr id="750" name="楕円 749">
          <a:extLst>
            <a:ext uri="{FF2B5EF4-FFF2-40B4-BE49-F238E27FC236}">
              <a16:creationId xmlns:a16="http://schemas.microsoft.com/office/drawing/2014/main" id="{8A67E4AD-E941-459F-AF71-174F8DEDB439}"/>
            </a:ext>
          </a:extLst>
        </xdr:cNvPr>
        <xdr:cNvSpPr/>
      </xdr:nvSpPr>
      <xdr:spPr>
        <a:xfrm>
          <a:off x="18345150" y="1830414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11430</xdr:rowOff>
    </xdr:from>
    <xdr:to>
      <xdr:col>111</xdr:col>
      <xdr:colOff>177800</xdr:colOff>
      <xdr:row>107</xdr:row>
      <xdr:rowOff>13607</xdr:rowOff>
    </xdr:to>
    <xdr:cxnSp macro="">
      <xdr:nvCxnSpPr>
        <xdr:cNvPr id="751" name="直線コネクタ 750">
          <a:extLst>
            <a:ext uri="{FF2B5EF4-FFF2-40B4-BE49-F238E27FC236}">
              <a16:creationId xmlns:a16="http://schemas.microsoft.com/office/drawing/2014/main" id="{502EC71C-763F-437A-BB9D-EC3BBD5B4145}"/>
            </a:ext>
          </a:extLst>
        </xdr:cNvPr>
        <xdr:cNvCxnSpPr/>
      </xdr:nvCxnSpPr>
      <xdr:spPr>
        <a:xfrm flipV="1">
          <a:off x="18399760" y="18360390"/>
          <a:ext cx="80518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752" name="楕円 751">
          <a:extLst>
            <a:ext uri="{FF2B5EF4-FFF2-40B4-BE49-F238E27FC236}">
              <a16:creationId xmlns:a16="http://schemas.microsoft.com/office/drawing/2014/main" id="{3E711C21-ADD6-4B24-BD0B-2F05DFE29E96}"/>
            </a:ext>
          </a:extLst>
        </xdr:cNvPr>
        <xdr:cNvSpPr/>
      </xdr:nvSpPr>
      <xdr:spPr>
        <a:xfrm>
          <a:off x="17547590" y="183095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13607</xdr:rowOff>
    </xdr:from>
    <xdr:to>
      <xdr:col>107</xdr:col>
      <xdr:colOff>50800</xdr:colOff>
      <xdr:row>107</xdr:row>
      <xdr:rowOff>19050</xdr:rowOff>
    </xdr:to>
    <xdr:cxnSp macro="">
      <xdr:nvCxnSpPr>
        <xdr:cNvPr id="753" name="直線コネクタ 752">
          <a:extLst>
            <a:ext uri="{FF2B5EF4-FFF2-40B4-BE49-F238E27FC236}">
              <a16:creationId xmlns:a16="http://schemas.microsoft.com/office/drawing/2014/main" id="{5AA3663F-71D0-4787-B80E-D8074E7552A9}"/>
            </a:ext>
          </a:extLst>
        </xdr:cNvPr>
        <xdr:cNvCxnSpPr/>
      </xdr:nvCxnSpPr>
      <xdr:spPr>
        <a:xfrm flipV="1">
          <a:off x="17602200" y="1836256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142966</xdr:rowOff>
    </xdr:from>
    <xdr:to>
      <xdr:col>98</xdr:col>
      <xdr:colOff>38100</xdr:colOff>
      <xdr:row>107</xdr:row>
      <xdr:rowOff>73116</xdr:rowOff>
    </xdr:to>
    <xdr:sp macro="" textlink="">
      <xdr:nvSpPr>
        <xdr:cNvPr id="754" name="楕円 753">
          <a:extLst>
            <a:ext uri="{FF2B5EF4-FFF2-40B4-BE49-F238E27FC236}">
              <a16:creationId xmlns:a16="http://schemas.microsoft.com/office/drawing/2014/main" id="{DCC401B5-9A5B-4536-9DFF-C08AE562E377}"/>
            </a:ext>
          </a:extLst>
        </xdr:cNvPr>
        <xdr:cNvSpPr/>
      </xdr:nvSpPr>
      <xdr:spPr>
        <a:xfrm>
          <a:off x="16761460" y="1831476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19050</xdr:rowOff>
    </xdr:from>
    <xdr:to>
      <xdr:col>102</xdr:col>
      <xdr:colOff>114300</xdr:colOff>
      <xdr:row>107</xdr:row>
      <xdr:rowOff>22316</xdr:rowOff>
    </xdr:to>
    <xdr:cxnSp macro="">
      <xdr:nvCxnSpPr>
        <xdr:cNvPr id="755" name="直線コネクタ 754">
          <a:extLst>
            <a:ext uri="{FF2B5EF4-FFF2-40B4-BE49-F238E27FC236}">
              <a16:creationId xmlns:a16="http://schemas.microsoft.com/office/drawing/2014/main" id="{27A75CAD-2FFD-4AF0-839F-A57C57A480BD}"/>
            </a:ext>
          </a:extLst>
        </xdr:cNvPr>
        <xdr:cNvCxnSpPr/>
      </xdr:nvCxnSpPr>
      <xdr:spPr>
        <a:xfrm flipV="1">
          <a:off x="16804640" y="18360390"/>
          <a:ext cx="79756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756" name="n_1aveValue【公民館】&#10;一人当たり面積">
          <a:extLst>
            <a:ext uri="{FF2B5EF4-FFF2-40B4-BE49-F238E27FC236}">
              <a16:creationId xmlns:a16="http://schemas.microsoft.com/office/drawing/2014/main" id="{8FD2FE6D-C287-40FE-890A-7A2BC6AC6534}"/>
            </a:ext>
          </a:extLst>
        </xdr:cNvPr>
        <xdr:cNvSpPr txBox="1"/>
      </xdr:nvSpPr>
      <xdr:spPr>
        <a:xfrm>
          <a:off x="18982132" y="1802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757" name="n_2aveValue【公民館】&#10;一人当たり面積">
          <a:extLst>
            <a:ext uri="{FF2B5EF4-FFF2-40B4-BE49-F238E27FC236}">
              <a16:creationId xmlns:a16="http://schemas.microsoft.com/office/drawing/2014/main" id="{DBA948EE-1B60-44E0-9F5B-D4EC7766AD13}"/>
            </a:ext>
          </a:extLst>
        </xdr:cNvPr>
        <xdr:cNvSpPr txBox="1"/>
      </xdr:nvSpPr>
      <xdr:spPr>
        <a:xfrm>
          <a:off x="18182032" y="1802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758" name="n_3aveValue【公民館】&#10;一人当たり面積">
          <a:extLst>
            <a:ext uri="{FF2B5EF4-FFF2-40B4-BE49-F238E27FC236}">
              <a16:creationId xmlns:a16="http://schemas.microsoft.com/office/drawing/2014/main" id="{CA8C00CB-2D74-4C9D-AF25-31D7FC1A668B}"/>
            </a:ext>
          </a:extLst>
        </xdr:cNvPr>
        <xdr:cNvSpPr txBox="1"/>
      </xdr:nvSpPr>
      <xdr:spPr>
        <a:xfrm>
          <a:off x="17384472" y="1801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759" name="n_4aveValue【公民館】&#10;一人当たり面積">
          <a:extLst>
            <a:ext uri="{FF2B5EF4-FFF2-40B4-BE49-F238E27FC236}">
              <a16:creationId xmlns:a16="http://schemas.microsoft.com/office/drawing/2014/main" id="{88FE961C-3728-4274-8B3E-8930E65CA562}"/>
            </a:ext>
          </a:extLst>
        </xdr:cNvPr>
        <xdr:cNvSpPr txBox="1"/>
      </xdr:nvSpPr>
      <xdr:spPr>
        <a:xfrm>
          <a:off x="16588817" y="1802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53357</xdr:rowOff>
    </xdr:from>
    <xdr:ext cx="469744" cy="259045"/>
    <xdr:sp macro="" textlink="">
      <xdr:nvSpPr>
        <xdr:cNvPr id="760" name="n_1mainValue【公民館】&#10;一人当たり面積">
          <a:extLst>
            <a:ext uri="{FF2B5EF4-FFF2-40B4-BE49-F238E27FC236}">
              <a16:creationId xmlns:a16="http://schemas.microsoft.com/office/drawing/2014/main" id="{95F7E4CB-3B61-40E7-AA36-1E1C702E314E}"/>
            </a:ext>
          </a:extLst>
        </xdr:cNvPr>
        <xdr:cNvSpPr txBox="1"/>
      </xdr:nvSpPr>
      <xdr:spPr>
        <a:xfrm>
          <a:off x="18982132" y="1840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55534</xdr:rowOff>
    </xdr:from>
    <xdr:ext cx="469744" cy="259045"/>
    <xdr:sp macro="" textlink="">
      <xdr:nvSpPr>
        <xdr:cNvPr id="761" name="n_2mainValue【公民館】&#10;一人当たり面積">
          <a:extLst>
            <a:ext uri="{FF2B5EF4-FFF2-40B4-BE49-F238E27FC236}">
              <a16:creationId xmlns:a16="http://schemas.microsoft.com/office/drawing/2014/main" id="{B70C1594-FCF5-4833-99BA-343496DBDA1F}"/>
            </a:ext>
          </a:extLst>
        </xdr:cNvPr>
        <xdr:cNvSpPr txBox="1"/>
      </xdr:nvSpPr>
      <xdr:spPr>
        <a:xfrm>
          <a:off x="18182032" y="1840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60977</xdr:rowOff>
    </xdr:from>
    <xdr:ext cx="469744" cy="259045"/>
    <xdr:sp macro="" textlink="">
      <xdr:nvSpPr>
        <xdr:cNvPr id="762" name="n_3mainValue【公民館】&#10;一人当たり面積">
          <a:extLst>
            <a:ext uri="{FF2B5EF4-FFF2-40B4-BE49-F238E27FC236}">
              <a16:creationId xmlns:a16="http://schemas.microsoft.com/office/drawing/2014/main" id="{8F542E2E-20A6-45A5-BA36-3223A689CEC7}"/>
            </a:ext>
          </a:extLst>
        </xdr:cNvPr>
        <xdr:cNvSpPr txBox="1"/>
      </xdr:nvSpPr>
      <xdr:spPr>
        <a:xfrm>
          <a:off x="17384472" y="1840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64243</xdr:rowOff>
    </xdr:from>
    <xdr:ext cx="469744" cy="259045"/>
    <xdr:sp macro="" textlink="">
      <xdr:nvSpPr>
        <xdr:cNvPr id="763" name="n_4mainValue【公民館】&#10;一人当たり面積">
          <a:extLst>
            <a:ext uri="{FF2B5EF4-FFF2-40B4-BE49-F238E27FC236}">
              <a16:creationId xmlns:a16="http://schemas.microsoft.com/office/drawing/2014/main" id="{5665789C-D7A2-4E4F-8791-C46C8EA24B70}"/>
            </a:ext>
          </a:extLst>
        </xdr:cNvPr>
        <xdr:cNvSpPr txBox="1"/>
      </xdr:nvSpPr>
      <xdr:spPr>
        <a:xfrm>
          <a:off x="16588817" y="1840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a:extLst>
            <a:ext uri="{FF2B5EF4-FFF2-40B4-BE49-F238E27FC236}">
              <a16:creationId xmlns:a16="http://schemas.microsoft.com/office/drawing/2014/main" id="{7515CAC2-6B3E-4D6B-A544-184C13051485}"/>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a:extLst>
            <a:ext uri="{FF2B5EF4-FFF2-40B4-BE49-F238E27FC236}">
              <a16:creationId xmlns:a16="http://schemas.microsoft.com/office/drawing/2014/main" id="{8F6003AF-5997-4DF9-AB2F-6ECEEE6B96AD}"/>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a:extLst>
            <a:ext uri="{FF2B5EF4-FFF2-40B4-BE49-F238E27FC236}">
              <a16:creationId xmlns:a16="http://schemas.microsoft.com/office/drawing/2014/main" id="{A6C5A26C-23AA-47E2-84D5-2D73321E159C}"/>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類似団体と比較して特に有形固定資産減価償却率が高くなっている施設は、福祉施設、市民会館、学校施設であり、特に低くなっている施設は、橋りょう・トンネル、体育館・プールである。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福祉施設については、減価償却率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％、市民会館が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％となっており、類似団体と比較して特に福祉施設の有形固定資産減価償却率が高くなっている。福祉施設については、昭和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年代に建設された施設であり、耐用年数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年を経過しつつある。計画的な修繕により老朽化対策に取り組んでいく必要がある。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橋りょう・トンネルについては、減価償却率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％となっており、類似団体と比較して特に体育館・プールの有形固定資産減価償却率が低くなっている。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F138B9-E0D5-4A41-843F-C5465DAC0948}"/>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8F4C43D-1FF0-457F-BFCA-4069A81896F0}"/>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1439617-921C-451A-98E9-8FF9BAC6F6BD}"/>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0D906FA-1B24-4E60-91C5-E7252D4B8B7C}"/>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31987B9-E4DA-4688-AF07-95846F667825}"/>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8B796BB-51D4-4CCA-B744-9266AD0A20E6}"/>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C5ECDE1-166D-49B6-938C-D639E96DCD27}"/>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D3C9B48-AE69-40AD-A36A-E5621C2E0C7E}"/>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0547DF2-55E2-478E-BCFF-B795143591F7}"/>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15FF8E2-5735-4978-BBFD-2E4495A30BF5}"/>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6,870
6,813
35.59
4,277,103
4,107,026
86,774
2,664,749
3,021,791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2F3CD42-46BC-4603-81D8-5D7ACCCF4554}"/>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4D0031D-1095-48BC-A93D-3C2C2821DC32}"/>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15BD321-0052-47F1-B13C-733F954F964E}"/>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0357A6C-436F-4944-B95C-6BC672EAFBAA}"/>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F182695-7B79-4606-9513-BA2CBDEFA44E}"/>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0BB231C-E701-42E0-B621-9A5EFD08B8DE}"/>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7D0DA7F-2883-4657-9582-8C7C40DD8240}"/>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6075048-E8E1-4047-BED8-FB304659FEFA}"/>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25A4E05-4083-49AE-8B87-147BAC53BEBD}"/>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7786821-FFE8-4C33-89DD-62084387FE0B}"/>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C637257-0056-473F-9568-1A419E1D2C6F}"/>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8243A87-AD64-41F2-A317-EA6B7FD1388A}"/>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1ED2958-FC44-4E1A-9BAB-EE8197130F62}"/>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E1D5947-E27A-4618-852A-B81FB7911380}"/>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9D9BF5D-5ADD-4F4F-A2A4-6DD5AEC56B40}"/>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2D47AD6-6294-4B55-B30E-5B2F13E33102}"/>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F71347B-3DB3-49A7-BD1D-339048093147}"/>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A7AE772-D61C-4811-9548-779C2C11C8B7}"/>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9CCF65C-D171-4DFD-812E-F979CF338301}"/>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6285764-4B4E-4C80-97C1-741905E9A3C6}"/>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6EDF10D-24EE-40D6-9FC7-0DB6B893E422}"/>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88C9DCB-452A-48A7-A8DE-BB0CE2EE7DC3}"/>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B9DCAB6-C054-4A03-A7F9-C925F4020863}"/>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DD7EEFB-056C-41C5-81E0-9EC7A5E8ED45}"/>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48198BA-733A-432F-B445-4E6BC4A0ADEB}"/>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3192F06-5E1F-406B-94F7-DAFED02AB4ED}"/>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6337643-C97B-4F57-8BF5-537BD70A826D}"/>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89489F6-1477-49FD-8751-02446E333648}"/>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99334E3-BC02-4FCD-A5FA-FFCA9F50B755}"/>
            </a:ext>
          </a:extLst>
        </xdr:cNvPr>
        <xdr:cNvSpPr/>
      </xdr:nvSpPr>
      <xdr:spPr>
        <a:xfrm>
          <a:off x="6858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B3E3B962-FF50-4988-A344-62ED7BE50B00}"/>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FE683DED-E05D-4C94-9EA6-2058FBC83F78}"/>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4211C3B-CE52-4DDD-8CAE-7AD4AE57AD66}"/>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C47EC6D8-3448-4CF7-BED9-B3CDFBCDF4DA}"/>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7DC19BB-C330-4E84-8374-85AF9AA38897}"/>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D51BAF7-07DE-4FBA-BF2F-61F1AD1C084F}"/>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3C95C13-8FA9-42A2-AED1-979515F29F44}"/>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50C1814-D3F4-4538-8925-B2EE291B3AD3}"/>
            </a:ext>
          </a:extLst>
        </xdr:cNvPr>
        <xdr:cNvSpPr/>
      </xdr:nvSpPr>
      <xdr:spPr>
        <a:xfrm>
          <a:off x="596011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339FBDD4-9BC7-44D9-AD65-49C49DFF303D}"/>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6EA51D0-BB50-4225-9618-0F01E82C81D4}"/>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25E57570-0E24-4E01-9D34-1989B157CC36}"/>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C03AD296-7171-4A5D-8B38-3D57FC1A89E2}"/>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CB20276B-D990-4DEB-8688-0DADDA97B9A2}"/>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473C6292-5517-458D-BDDB-80D965D785F7}"/>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A7001804-BB83-4C93-88B1-54D664D27E70}"/>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1C2B481D-EE3F-4AE4-8842-69973EB23DA8}"/>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6EB2F245-719B-431A-A392-E75187E0914F}"/>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377499E0-356F-4466-A44B-79D4C1C3F78B}"/>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2764284C-66C8-4287-B280-679B139690BB}"/>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F30F2FA-E219-43FC-BA4C-653002A4A6D8}"/>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834EB90B-5C0B-4686-98E3-65FF5EA8C377}"/>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3A1F1823-CC1B-4BC6-B6C4-15E93C50AEFB}"/>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A9CD6CCF-8668-4C36-A423-4F1411C8B2E8}"/>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4FBECC68-A592-45B6-8CBD-28BC9CCB508B}"/>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77C17B87-C8B9-40C8-B550-D79B8EC91428}"/>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CD99B4CB-D3DF-4030-B14E-7952DD0336A0}"/>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87822771-3467-46B5-97FC-AF7D404D00EE}"/>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267D9C86-F785-4B01-B478-7CF8C1F96799}"/>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3E29F91B-C2E0-4859-A40F-8F1E386D2529}"/>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917F3FAD-2169-405E-B12E-9EE1E48B9DE6}"/>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B9AD7998-2EE1-4115-876A-E383585DFA90}"/>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64C75905-30ED-49AD-9BDD-E1F2FB7F2B30}"/>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A50B8522-F441-4AD8-AF27-B0DF62278C95}"/>
            </a:ext>
          </a:extLst>
        </xdr:cNvPr>
        <xdr:cNvCxnSpPr/>
      </xdr:nvCxnSpPr>
      <xdr:spPr>
        <a:xfrm flipV="1">
          <a:off x="417385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3BFE4615-2C8F-42E5-AA2B-DED529256D00}"/>
            </a:ext>
          </a:extLst>
        </xdr:cNvPr>
        <xdr:cNvSpPr txBox="1"/>
      </xdr:nvSpPr>
      <xdr:spPr>
        <a:xfrm>
          <a:off x="421259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E86336D5-4F13-4ABF-BDE3-EB4ED22D4624}"/>
            </a:ext>
          </a:extLst>
        </xdr:cNvPr>
        <xdr:cNvCxnSpPr/>
      </xdr:nvCxnSpPr>
      <xdr:spPr>
        <a:xfrm>
          <a:off x="411226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12759F22-B6FF-427F-8C53-633E90EDE3DC}"/>
            </a:ext>
          </a:extLst>
        </xdr:cNvPr>
        <xdr:cNvSpPr txBox="1"/>
      </xdr:nvSpPr>
      <xdr:spPr>
        <a:xfrm>
          <a:off x="4212590" y="920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a:extLst>
            <a:ext uri="{FF2B5EF4-FFF2-40B4-BE49-F238E27FC236}">
              <a16:creationId xmlns:a16="http://schemas.microsoft.com/office/drawing/2014/main" id="{493946E4-9A0D-434B-89E2-5E306766103C}"/>
            </a:ext>
          </a:extLst>
        </xdr:cNvPr>
        <xdr:cNvCxnSpPr/>
      </xdr:nvCxnSpPr>
      <xdr:spPr>
        <a:xfrm>
          <a:off x="4112260" y="942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3EF7835C-8E04-4A3E-8DD3-BE04DE26BFEA}"/>
            </a:ext>
          </a:extLst>
        </xdr:cNvPr>
        <xdr:cNvSpPr txBox="1"/>
      </xdr:nvSpPr>
      <xdr:spPr>
        <a:xfrm>
          <a:off x="4212590" y="1037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79" name="フローチャート: 判断 78">
          <a:extLst>
            <a:ext uri="{FF2B5EF4-FFF2-40B4-BE49-F238E27FC236}">
              <a16:creationId xmlns:a16="http://schemas.microsoft.com/office/drawing/2014/main" id="{3ECD1652-4B7F-4715-BCAB-ED3588EF8659}"/>
            </a:ext>
          </a:extLst>
        </xdr:cNvPr>
        <xdr:cNvSpPr/>
      </xdr:nvSpPr>
      <xdr:spPr>
        <a:xfrm>
          <a:off x="4131310" y="103943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80" name="フローチャート: 判断 79">
          <a:extLst>
            <a:ext uri="{FF2B5EF4-FFF2-40B4-BE49-F238E27FC236}">
              <a16:creationId xmlns:a16="http://schemas.microsoft.com/office/drawing/2014/main" id="{B0CA8B13-250A-49BA-87B9-85B4BBF3A386}"/>
            </a:ext>
          </a:extLst>
        </xdr:cNvPr>
        <xdr:cNvSpPr/>
      </xdr:nvSpPr>
      <xdr:spPr>
        <a:xfrm>
          <a:off x="3388360" y="1035431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81" name="フローチャート: 判断 80">
          <a:extLst>
            <a:ext uri="{FF2B5EF4-FFF2-40B4-BE49-F238E27FC236}">
              <a16:creationId xmlns:a16="http://schemas.microsoft.com/office/drawing/2014/main" id="{78BCFEF1-F276-4152-95DD-D082C38BD323}"/>
            </a:ext>
          </a:extLst>
        </xdr:cNvPr>
        <xdr:cNvSpPr/>
      </xdr:nvSpPr>
      <xdr:spPr>
        <a:xfrm>
          <a:off x="2571750" y="10346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8664F0EB-F675-45EF-8A39-9D88A4E4965F}"/>
            </a:ext>
          </a:extLst>
        </xdr:cNvPr>
        <xdr:cNvSpPr/>
      </xdr:nvSpPr>
      <xdr:spPr>
        <a:xfrm>
          <a:off x="1774190" y="1034669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83" name="フローチャート: 判断 82">
          <a:extLst>
            <a:ext uri="{FF2B5EF4-FFF2-40B4-BE49-F238E27FC236}">
              <a16:creationId xmlns:a16="http://schemas.microsoft.com/office/drawing/2014/main" id="{B83345A3-0B30-49BA-B104-2A145CB0F7E2}"/>
            </a:ext>
          </a:extLst>
        </xdr:cNvPr>
        <xdr:cNvSpPr/>
      </xdr:nvSpPr>
      <xdr:spPr>
        <a:xfrm>
          <a:off x="988060" y="102666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F1C9E843-7BB4-4E55-B329-DF2EBE684401}"/>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F14B0F0B-8AAA-4323-8B9F-04510A52344A}"/>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0CA8B78-730D-4BF4-A32D-67CC71DC07D9}"/>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6ED4F46-A78F-4ADC-AF97-71B6492002FC}"/>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CDB9E28-A9CF-40E1-8F19-7321A0C01A54}"/>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73025</xdr:rowOff>
    </xdr:from>
    <xdr:to>
      <xdr:col>24</xdr:col>
      <xdr:colOff>114300</xdr:colOff>
      <xdr:row>59</xdr:row>
      <xdr:rowOff>3175</xdr:rowOff>
    </xdr:to>
    <xdr:sp macro="" textlink="">
      <xdr:nvSpPr>
        <xdr:cNvPr id="89" name="楕円 88">
          <a:extLst>
            <a:ext uri="{FF2B5EF4-FFF2-40B4-BE49-F238E27FC236}">
              <a16:creationId xmlns:a16="http://schemas.microsoft.com/office/drawing/2014/main" id="{C048E6E5-CDEF-4437-9C7D-DE96B8DEA4A6}"/>
            </a:ext>
          </a:extLst>
        </xdr:cNvPr>
        <xdr:cNvSpPr/>
      </xdr:nvSpPr>
      <xdr:spPr>
        <a:xfrm>
          <a:off x="4131310" y="100171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95902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D6516148-78C6-495C-A236-CB8D659B8BE6}"/>
            </a:ext>
          </a:extLst>
        </xdr:cNvPr>
        <xdr:cNvSpPr txBox="1"/>
      </xdr:nvSpPr>
      <xdr:spPr>
        <a:xfrm>
          <a:off x="4212590"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2540</xdr:rowOff>
    </xdr:from>
    <xdr:to>
      <xdr:col>20</xdr:col>
      <xdr:colOff>38100</xdr:colOff>
      <xdr:row>58</xdr:row>
      <xdr:rowOff>104140</xdr:rowOff>
    </xdr:to>
    <xdr:sp macro="" textlink="">
      <xdr:nvSpPr>
        <xdr:cNvPr id="91" name="楕円 90">
          <a:extLst>
            <a:ext uri="{FF2B5EF4-FFF2-40B4-BE49-F238E27FC236}">
              <a16:creationId xmlns:a16="http://schemas.microsoft.com/office/drawing/2014/main" id="{FB9F5AB3-70D2-4964-A508-3F8AF5B09DA2}"/>
            </a:ext>
          </a:extLst>
        </xdr:cNvPr>
        <xdr:cNvSpPr/>
      </xdr:nvSpPr>
      <xdr:spPr>
        <a:xfrm>
          <a:off x="3388360" y="99466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53340</xdr:rowOff>
    </xdr:from>
    <xdr:to>
      <xdr:col>24</xdr:col>
      <xdr:colOff>63500</xdr:colOff>
      <xdr:row>58</xdr:row>
      <xdr:rowOff>123825</xdr:rowOff>
    </xdr:to>
    <xdr:cxnSp macro="">
      <xdr:nvCxnSpPr>
        <xdr:cNvPr id="92" name="直線コネクタ 91">
          <a:extLst>
            <a:ext uri="{FF2B5EF4-FFF2-40B4-BE49-F238E27FC236}">
              <a16:creationId xmlns:a16="http://schemas.microsoft.com/office/drawing/2014/main" id="{1112F2E4-82EB-4A07-8D02-CC9E013FB464}"/>
            </a:ext>
          </a:extLst>
        </xdr:cNvPr>
        <xdr:cNvCxnSpPr/>
      </xdr:nvCxnSpPr>
      <xdr:spPr>
        <a:xfrm>
          <a:off x="3431540" y="10001250"/>
          <a:ext cx="7429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149225</xdr:rowOff>
    </xdr:from>
    <xdr:to>
      <xdr:col>15</xdr:col>
      <xdr:colOff>101600</xdr:colOff>
      <xdr:row>58</xdr:row>
      <xdr:rowOff>79375</xdr:rowOff>
    </xdr:to>
    <xdr:sp macro="" textlink="">
      <xdr:nvSpPr>
        <xdr:cNvPr id="93" name="楕円 92">
          <a:extLst>
            <a:ext uri="{FF2B5EF4-FFF2-40B4-BE49-F238E27FC236}">
              <a16:creationId xmlns:a16="http://schemas.microsoft.com/office/drawing/2014/main" id="{DF24EBFB-E05C-4CDC-BB32-603816ED59B7}"/>
            </a:ext>
          </a:extLst>
        </xdr:cNvPr>
        <xdr:cNvSpPr/>
      </xdr:nvSpPr>
      <xdr:spPr>
        <a:xfrm>
          <a:off x="2571750" y="99218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28575</xdr:rowOff>
    </xdr:from>
    <xdr:to>
      <xdr:col>19</xdr:col>
      <xdr:colOff>177800</xdr:colOff>
      <xdr:row>58</xdr:row>
      <xdr:rowOff>53340</xdr:rowOff>
    </xdr:to>
    <xdr:cxnSp macro="">
      <xdr:nvCxnSpPr>
        <xdr:cNvPr id="94" name="直線コネクタ 93">
          <a:extLst>
            <a:ext uri="{FF2B5EF4-FFF2-40B4-BE49-F238E27FC236}">
              <a16:creationId xmlns:a16="http://schemas.microsoft.com/office/drawing/2014/main" id="{AA418F4C-2ABB-4E46-8095-9D3C761B14F9}"/>
            </a:ext>
          </a:extLst>
        </xdr:cNvPr>
        <xdr:cNvCxnSpPr/>
      </xdr:nvCxnSpPr>
      <xdr:spPr>
        <a:xfrm>
          <a:off x="2626360" y="9970770"/>
          <a:ext cx="80518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122555</xdr:rowOff>
    </xdr:from>
    <xdr:to>
      <xdr:col>10</xdr:col>
      <xdr:colOff>165100</xdr:colOff>
      <xdr:row>58</xdr:row>
      <xdr:rowOff>52705</xdr:rowOff>
    </xdr:to>
    <xdr:sp macro="" textlink="">
      <xdr:nvSpPr>
        <xdr:cNvPr id="95" name="楕円 94">
          <a:extLst>
            <a:ext uri="{FF2B5EF4-FFF2-40B4-BE49-F238E27FC236}">
              <a16:creationId xmlns:a16="http://schemas.microsoft.com/office/drawing/2014/main" id="{6B7AD04A-9BA6-48DE-A477-76FEC6391D76}"/>
            </a:ext>
          </a:extLst>
        </xdr:cNvPr>
        <xdr:cNvSpPr/>
      </xdr:nvSpPr>
      <xdr:spPr>
        <a:xfrm>
          <a:off x="1774190" y="989711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1905</xdr:rowOff>
    </xdr:from>
    <xdr:to>
      <xdr:col>15</xdr:col>
      <xdr:colOff>50800</xdr:colOff>
      <xdr:row>58</xdr:row>
      <xdr:rowOff>28575</xdr:rowOff>
    </xdr:to>
    <xdr:cxnSp macro="">
      <xdr:nvCxnSpPr>
        <xdr:cNvPr id="96" name="直線コネクタ 95">
          <a:extLst>
            <a:ext uri="{FF2B5EF4-FFF2-40B4-BE49-F238E27FC236}">
              <a16:creationId xmlns:a16="http://schemas.microsoft.com/office/drawing/2014/main" id="{8FEFB226-DC2C-4B08-83FC-95482584EA61}"/>
            </a:ext>
          </a:extLst>
        </xdr:cNvPr>
        <xdr:cNvCxnSpPr/>
      </xdr:nvCxnSpPr>
      <xdr:spPr>
        <a:xfrm>
          <a:off x="1828800" y="9946005"/>
          <a:ext cx="79756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82550</xdr:rowOff>
    </xdr:from>
    <xdr:to>
      <xdr:col>6</xdr:col>
      <xdr:colOff>38100</xdr:colOff>
      <xdr:row>58</xdr:row>
      <xdr:rowOff>12700</xdr:rowOff>
    </xdr:to>
    <xdr:sp macro="" textlink="">
      <xdr:nvSpPr>
        <xdr:cNvPr id="97" name="楕円 96">
          <a:extLst>
            <a:ext uri="{FF2B5EF4-FFF2-40B4-BE49-F238E27FC236}">
              <a16:creationId xmlns:a16="http://schemas.microsoft.com/office/drawing/2014/main" id="{4485A912-6500-4B9F-AAFA-53B3C2CC63A4}"/>
            </a:ext>
          </a:extLst>
        </xdr:cNvPr>
        <xdr:cNvSpPr/>
      </xdr:nvSpPr>
      <xdr:spPr>
        <a:xfrm>
          <a:off x="988060" y="98571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133350</xdr:rowOff>
    </xdr:from>
    <xdr:to>
      <xdr:col>10</xdr:col>
      <xdr:colOff>114300</xdr:colOff>
      <xdr:row>58</xdr:row>
      <xdr:rowOff>1905</xdr:rowOff>
    </xdr:to>
    <xdr:cxnSp macro="">
      <xdr:nvCxnSpPr>
        <xdr:cNvPr id="98" name="直線コネクタ 97">
          <a:extLst>
            <a:ext uri="{FF2B5EF4-FFF2-40B4-BE49-F238E27FC236}">
              <a16:creationId xmlns:a16="http://schemas.microsoft.com/office/drawing/2014/main" id="{0DEBD58B-9877-4EAB-BBE6-54B100C6E0CF}"/>
            </a:ext>
          </a:extLst>
        </xdr:cNvPr>
        <xdr:cNvCxnSpPr/>
      </xdr:nvCxnSpPr>
      <xdr:spPr>
        <a:xfrm>
          <a:off x="1031240" y="9902190"/>
          <a:ext cx="7975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161942</xdr:rowOff>
    </xdr:from>
    <xdr:ext cx="405111" cy="259045"/>
    <xdr:sp macro="" textlink="">
      <xdr:nvSpPr>
        <xdr:cNvPr id="99" name="n_1aveValue【体育館・プール】&#10;有形固定資産減価償却率">
          <a:extLst>
            <a:ext uri="{FF2B5EF4-FFF2-40B4-BE49-F238E27FC236}">
              <a16:creationId xmlns:a16="http://schemas.microsoft.com/office/drawing/2014/main" id="{F54DC30A-6AFA-48C1-BD9D-9BFD5AC24CCD}"/>
            </a:ext>
          </a:extLst>
        </xdr:cNvPr>
        <xdr:cNvSpPr txBox="1"/>
      </xdr:nvSpPr>
      <xdr:spPr>
        <a:xfrm>
          <a:off x="32391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100" name="n_2aveValue【体育館・プール】&#10;有形固定資産減価償却率">
          <a:extLst>
            <a:ext uri="{FF2B5EF4-FFF2-40B4-BE49-F238E27FC236}">
              <a16:creationId xmlns:a16="http://schemas.microsoft.com/office/drawing/2014/main" id="{85045925-0034-498E-8D6F-0D46485ABBE2}"/>
            </a:ext>
          </a:extLst>
        </xdr:cNvPr>
        <xdr:cNvSpPr txBox="1"/>
      </xdr:nvSpPr>
      <xdr:spPr>
        <a:xfrm>
          <a:off x="24390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101" name="n_3aveValue【体育館・プール】&#10;有形固定資産減価償却率">
          <a:extLst>
            <a:ext uri="{FF2B5EF4-FFF2-40B4-BE49-F238E27FC236}">
              <a16:creationId xmlns:a16="http://schemas.microsoft.com/office/drawing/2014/main" id="{FFCF88C2-57FC-4D92-9A9C-A0AA43557CC4}"/>
            </a:ext>
          </a:extLst>
        </xdr:cNvPr>
        <xdr:cNvSpPr txBox="1"/>
      </xdr:nvSpPr>
      <xdr:spPr>
        <a:xfrm>
          <a:off x="164148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72407</xdr:rowOff>
    </xdr:from>
    <xdr:ext cx="405111" cy="259045"/>
    <xdr:sp macro="" textlink="">
      <xdr:nvSpPr>
        <xdr:cNvPr id="102" name="n_4aveValue【体育館・プール】&#10;有形固定資産減価償却率">
          <a:extLst>
            <a:ext uri="{FF2B5EF4-FFF2-40B4-BE49-F238E27FC236}">
              <a16:creationId xmlns:a16="http://schemas.microsoft.com/office/drawing/2014/main" id="{FDC3EF96-6B93-4610-8517-038DCB21E42C}"/>
            </a:ext>
          </a:extLst>
        </xdr:cNvPr>
        <xdr:cNvSpPr txBox="1"/>
      </xdr:nvSpPr>
      <xdr:spPr>
        <a:xfrm>
          <a:off x="85535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120667</xdr:rowOff>
    </xdr:from>
    <xdr:ext cx="405111" cy="259045"/>
    <xdr:sp macro="" textlink="">
      <xdr:nvSpPr>
        <xdr:cNvPr id="103" name="n_1mainValue【体育館・プール】&#10;有形固定資産減価償却率">
          <a:extLst>
            <a:ext uri="{FF2B5EF4-FFF2-40B4-BE49-F238E27FC236}">
              <a16:creationId xmlns:a16="http://schemas.microsoft.com/office/drawing/2014/main" id="{F0C39FF6-2852-4154-B8CE-0983E791B9F6}"/>
            </a:ext>
          </a:extLst>
        </xdr:cNvPr>
        <xdr:cNvSpPr txBox="1"/>
      </xdr:nvSpPr>
      <xdr:spPr>
        <a:xfrm>
          <a:off x="32391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95902</xdr:rowOff>
    </xdr:from>
    <xdr:ext cx="405111" cy="259045"/>
    <xdr:sp macro="" textlink="">
      <xdr:nvSpPr>
        <xdr:cNvPr id="104" name="n_2mainValue【体育館・プール】&#10;有形固定資産減価償却率">
          <a:extLst>
            <a:ext uri="{FF2B5EF4-FFF2-40B4-BE49-F238E27FC236}">
              <a16:creationId xmlns:a16="http://schemas.microsoft.com/office/drawing/2014/main" id="{3DFA6166-0E1D-4CE2-8138-6DD899664573}"/>
            </a:ext>
          </a:extLst>
        </xdr:cNvPr>
        <xdr:cNvSpPr txBox="1"/>
      </xdr:nvSpPr>
      <xdr:spPr>
        <a:xfrm>
          <a:off x="24390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69232</xdr:rowOff>
    </xdr:from>
    <xdr:ext cx="405111" cy="259045"/>
    <xdr:sp macro="" textlink="">
      <xdr:nvSpPr>
        <xdr:cNvPr id="105" name="n_3mainValue【体育館・プール】&#10;有形固定資産減価償却率">
          <a:extLst>
            <a:ext uri="{FF2B5EF4-FFF2-40B4-BE49-F238E27FC236}">
              <a16:creationId xmlns:a16="http://schemas.microsoft.com/office/drawing/2014/main" id="{4C906C3B-17CF-4641-BA10-327ADDACBCA6}"/>
            </a:ext>
          </a:extLst>
        </xdr:cNvPr>
        <xdr:cNvSpPr txBox="1"/>
      </xdr:nvSpPr>
      <xdr:spPr>
        <a:xfrm>
          <a:off x="164148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29227</xdr:rowOff>
    </xdr:from>
    <xdr:ext cx="405111" cy="259045"/>
    <xdr:sp macro="" textlink="">
      <xdr:nvSpPr>
        <xdr:cNvPr id="106" name="n_4mainValue【体育館・プール】&#10;有形固定資産減価償却率">
          <a:extLst>
            <a:ext uri="{FF2B5EF4-FFF2-40B4-BE49-F238E27FC236}">
              <a16:creationId xmlns:a16="http://schemas.microsoft.com/office/drawing/2014/main" id="{75797721-3EE7-4F8D-B82E-8E9B514FA641}"/>
            </a:ext>
          </a:extLst>
        </xdr:cNvPr>
        <xdr:cNvSpPr txBox="1"/>
      </xdr:nvSpPr>
      <xdr:spPr>
        <a:xfrm>
          <a:off x="855354"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33099394-8BB9-4951-BB1E-B6FFE75A273D}"/>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91D23078-11C2-4346-8AF6-417726851F09}"/>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3351AEE3-BF56-4694-89A3-C58081FC6769}"/>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B9FB07D4-29FF-43CD-9CFB-AE3A285DE245}"/>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5DB94590-033E-485E-8DA9-CDC37F685EB5}"/>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8B59ADCA-9F70-43B9-9A29-B16856C4C3A7}"/>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EBED509D-A0CD-4772-9ACE-C5B4329A71B6}"/>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ED39FB5-0584-4BD0-AC43-CE354803FBF3}"/>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1DBD839C-CC1B-4B94-BAC3-D1A719764251}"/>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7EC3D798-6417-475F-8533-469E7D7119EB}"/>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D62D223F-2B1D-431B-B4DC-0964442972C0}"/>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A3831382-306C-4A22-A792-6A6CFFEEA2D6}"/>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E44E4CFF-D55A-46B9-A787-471A76E90928}"/>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407A2200-1DF0-45C7-B0DE-6C1708BAC5CB}"/>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6711D0C6-C0EC-4023-943C-5E8238AD13A3}"/>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057A8447-71ED-4F41-B0B7-08E3DCAF75BA}"/>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834B89CF-A1D4-4260-A41A-728B5936537E}"/>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3A8E4645-C066-407F-A5B6-EDAF9CC434CE}"/>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99980644-5F58-40C9-A22C-3863D4B3B8A6}"/>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1C9863DA-27AF-4045-A4C9-D5660B6A3D34}"/>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41C43496-54C8-4C26-9170-7B670D262DD4}"/>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3A51B7DA-8393-4781-8A28-7DB96C1906D8}"/>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8CF80924-D3AD-458C-B40C-7DF72C338656}"/>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130" name="直線コネクタ 129">
          <a:extLst>
            <a:ext uri="{FF2B5EF4-FFF2-40B4-BE49-F238E27FC236}">
              <a16:creationId xmlns:a16="http://schemas.microsoft.com/office/drawing/2014/main" id="{621B1972-91A5-4049-85C3-A160A1621C55}"/>
            </a:ext>
          </a:extLst>
        </xdr:cNvPr>
        <xdr:cNvCxnSpPr/>
      </xdr:nvCxnSpPr>
      <xdr:spPr>
        <a:xfrm flipV="1">
          <a:off x="942911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131" name="【体育館・プール】&#10;一人当たり面積最小値テキスト">
          <a:extLst>
            <a:ext uri="{FF2B5EF4-FFF2-40B4-BE49-F238E27FC236}">
              <a16:creationId xmlns:a16="http://schemas.microsoft.com/office/drawing/2014/main" id="{56C9EBD6-F7CA-4F3C-B9ED-D9E81BEE79BF}"/>
            </a:ext>
          </a:extLst>
        </xdr:cNvPr>
        <xdr:cNvSpPr txBox="1"/>
      </xdr:nvSpPr>
      <xdr:spPr>
        <a:xfrm>
          <a:off x="946785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32" name="直線コネクタ 131">
          <a:extLst>
            <a:ext uri="{FF2B5EF4-FFF2-40B4-BE49-F238E27FC236}">
              <a16:creationId xmlns:a16="http://schemas.microsoft.com/office/drawing/2014/main" id="{A0EB044C-4C8C-4987-9607-88F416BB13F3}"/>
            </a:ext>
          </a:extLst>
        </xdr:cNvPr>
        <xdr:cNvCxnSpPr/>
      </xdr:nvCxnSpPr>
      <xdr:spPr>
        <a:xfrm>
          <a:off x="9356090" y="110451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133" name="【体育館・プール】&#10;一人当たり面積最大値テキスト">
          <a:extLst>
            <a:ext uri="{FF2B5EF4-FFF2-40B4-BE49-F238E27FC236}">
              <a16:creationId xmlns:a16="http://schemas.microsoft.com/office/drawing/2014/main" id="{21EB382C-93F7-494F-AB66-8B7456C5EFCF}"/>
            </a:ext>
          </a:extLst>
        </xdr:cNvPr>
        <xdr:cNvSpPr txBox="1"/>
      </xdr:nvSpPr>
      <xdr:spPr>
        <a:xfrm>
          <a:off x="946785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34" name="直線コネクタ 133">
          <a:extLst>
            <a:ext uri="{FF2B5EF4-FFF2-40B4-BE49-F238E27FC236}">
              <a16:creationId xmlns:a16="http://schemas.microsoft.com/office/drawing/2014/main" id="{65CE019A-9FFA-4680-869A-6098D125E45E}"/>
            </a:ext>
          </a:extLst>
        </xdr:cNvPr>
        <xdr:cNvCxnSpPr/>
      </xdr:nvCxnSpPr>
      <xdr:spPr>
        <a:xfrm>
          <a:off x="9356090" y="977455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123461</xdr:rowOff>
    </xdr:from>
    <xdr:ext cx="469744" cy="259045"/>
    <xdr:sp macro="" textlink="">
      <xdr:nvSpPr>
        <xdr:cNvPr id="135" name="【体育館・プール】&#10;一人当たり面積平均値テキスト">
          <a:extLst>
            <a:ext uri="{FF2B5EF4-FFF2-40B4-BE49-F238E27FC236}">
              <a16:creationId xmlns:a16="http://schemas.microsoft.com/office/drawing/2014/main" id="{C353653C-A053-4A6C-82A0-34EAF2316B20}"/>
            </a:ext>
          </a:extLst>
        </xdr:cNvPr>
        <xdr:cNvSpPr txBox="1"/>
      </xdr:nvSpPr>
      <xdr:spPr>
        <a:xfrm>
          <a:off x="9467850" y="1075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136" name="フローチャート: 判断 135">
          <a:extLst>
            <a:ext uri="{FF2B5EF4-FFF2-40B4-BE49-F238E27FC236}">
              <a16:creationId xmlns:a16="http://schemas.microsoft.com/office/drawing/2014/main" id="{07051711-45A6-44E6-B179-573130840C3D}"/>
            </a:ext>
          </a:extLst>
        </xdr:cNvPr>
        <xdr:cNvSpPr/>
      </xdr:nvSpPr>
      <xdr:spPr>
        <a:xfrm>
          <a:off x="9394190" y="10773029"/>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137" name="フローチャート: 判断 136">
          <a:extLst>
            <a:ext uri="{FF2B5EF4-FFF2-40B4-BE49-F238E27FC236}">
              <a16:creationId xmlns:a16="http://schemas.microsoft.com/office/drawing/2014/main" id="{EB17D662-6B37-4D9C-9CC9-BF819ACEE251}"/>
            </a:ext>
          </a:extLst>
        </xdr:cNvPr>
        <xdr:cNvSpPr/>
      </xdr:nvSpPr>
      <xdr:spPr>
        <a:xfrm>
          <a:off x="8632190" y="107905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138" name="フローチャート: 判断 137">
          <a:extLst>
            <a:ext uri="{FF2B5EF4-FFF2-40B4-BE49-F238E27FC236}">
              <a16:creationId xmlns:a16="http://schemas.microsoft.com/office/drawing/2014/main" id="{9EE836FA-23F8-48AE-A0BE-575F40A6742B}"/>
            </a:ext>
          </a:extLst>
        </xdr:cNvPr>
        <xdr:cNvSpPr/>
      </xdr:nvSpPr>
      <xdr:spPr>
        <a:xfrm>
          <a:off x="7846060" y="10764647"/>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139" name="フローチャート: 判断 138">
          <a:extLst>
            <a:ext uri="{FF2B5EF4-FFF2-40B4-BE49-F238E27FC236}">
              <a16:creationId xmlns:a16="http://schemas.microsoft.com/office/drawing/2014/main" id="{83674868-5A24-41BA-8CED-A888D58A2022}"/>
            </a:ext>
          </a:extLst>
        </xdr:cNvPr>
        <xdr:cNvSpPr/>
      </xdr:nvSpPr>
      <xdr:spPr>
        <a:xfrm>
          <a:off x="7029450" y="1076121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140" name="フローチャート: 判断 139">
          <a:extLst>
            <a:ext uri="{FF2B5EF4-FFF2-40B4-BE49-F238E27FC236}">
              <a16:creationId xmlns:a16="http://schemas.microsoft.com/office/drawing/2014/main" id="{A87AF44B-BE11-4E52-9AEF-FF030F29C8AE}"/>
            </a:ext>
          </a:extLst>
        </xdr:cNvPr>
        <xdr:cNvSpPr/>
      </xdr:nvSpPr>
      <xdr:spPr>
        <a:xfrm>
          <a:off x="6231890" y="1071473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4F73D24B-FA69-480B-92BD-4A11B3ECE720}"/>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4228B963-9ABB-4713-94D3-6EBFB99FF9B2}"/>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6D6E29D7-4B2A-4BFC-A391-51A42AECB3D0}"/>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8BD8A87D-2A44-40CA-9AE9-868267B2A35D}"/>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D9EA1F0A-C9E7-4819-A114-BAD4C2493AC9}"/>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81788</xdr:rowOff>
    </xdr:from>
    <xdr:to>
      <xdr:col>55</xdr:col>
      <xdr:colOff>50800</xdr:colOff>
      <xdr:row>63</xdr:row>
      <xdr:rowOff>11938</xdr:rowOff>
    </xdr:to>
    <xdr:sp macro="" textlink="">
      <xdr:nvSpPr>
        <xdr:cNvPr id="146" name="楕円 145">
          <a:extLst>
            <a:ext uri="{FF2B5EF4-FFF2-40B4-BE49-F238E27FC236}">
              <a16:creationId xmlns:a16="http://schemas.microsoft.com/office/drawing/2014/main" id="{B14D0445-D009-44FC-AAFC-E7B640A3F35C}"/>
            </a:ext>
          </a:extLst>
        </xdr:cNvPr>
        <xdr:cNvSpPr/>
      </xdr:nvSpPr>
      <xdr:spPr>
        <a:xfrm>
          <a:off x="9394190" y="10713593"/>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104665</xdr:rowOff>
    </xdr:from>
    <xdr:ext cx="469744" cy="259045"/>
    <xdr:sp macro="" textlink="">
      <xdr:nvSpPr>
        <xdr:cNvPr id="147" name="【体育館・プール】&#10;一人当たり面積該当値テキスト">
          <a:extLst>
            <a:ext uri="{FF2B5EF4-FFF2-40B4-BE49-F238E27FC236}">
              <a16:creationId xmlns:a16="http://schemas.microsoft.com/office/drawing/2014/main" id="{288E791F-21DC-4322-AC21-B7A86ACD922C}"/>
            </a:ext>
          </a:extLst>
        </xdr:cNvPr>
        <xdr:cNvSpPr txBox="1"/>
      </xdr:nvSpPr>
      <xdr:spPr>
        <a:xfrm>
          <a:off x="9467850" y="1056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84074</xdr:rowOff>
    </xdr:from>
    <xdr:to>
      <xdr:col>50</xdr:col>
      <xdr:colOff>165100</xdr:colOff>
      <xdr:row>63</xdr:row>
      <xdr:rowOff>14224</xdr:rowOff>
    </xdr:to>
    <xdr:sp macro="" textlink="">
      <xdr:nvSpPr>
        <xdr:cNvPr id="148" name="楕円 147">
          <a:extLst>
            <a:ext uri="{FF2B5EF4-FFF2-40B4-BE49-F238E27FC236}">
              <a16:creationId xmlns:a16="http://schemas.microsoft.com/office/drawing/2014/main" id="{0FC12DDB-1283-4A88-9447-6DB5923CE500}"/>
            </a:ext>
          </a:extLst>
        </xdr:cNvPr>
        <xdr:cNvSpPr/>
      </xdr:nvSpPr>
      <xdr:spPr>
        <a:xfrm>
          <a:off x="8632190" y="1071587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132588</xdr:rowOff>
    </xdr:from>
    <xdr:to>
      <xdr:col>55</xdr:col>
      <xdr:colOff>0</xdr:colOff>
      <xdr:row>62</xdr:row>
      <xdr:rowOff>134874</xdr:rowOff>
    </xdr:to>
    <xdr:cxnSp macro="">
      <xdr:nvCxnSpPr>
        <xdr:cNvPr id="149" name="直線コネクタ 148">
          <a:extLst>
            <a:ext uri="{FF2B5EF4-FFF2-40B4-BE49-F238E27FC236}">
              <a16:creationId xmlns:a16="http://schemas.microsoft.com/office/drawing/2014/main" id="{ED31FFC4-52BE-4818-A847-5B9E13CB1F91}"/>
            </a:ext>
          </a:extLst>
        </xdr:cNvPr>
        <xdr:cNvCxnSpPr/>
      </xdr:nvCxnSpPr>
      <xdr:spPr>
        <a:xfrm flipV="1">
          <a:off x="8686800" y="1076629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85598</xdr:rowOff>
    </xdr:from>
    <xdr:to>
      <xdr:col>46</xdr:col>
      <xdr:colOff>38100</xdr:colOff>
      <xdr:row>63</xdr:row>
      <xdr:rowOff>15748</xdr:rowOff>
    </xdr:to>
    <xdr:sp macro="" textlink="">
      <xdr:nvSpPr>
        <xdr:cNvPr id="150" name="楕円 149">
          <a:extLst>
            <a:ext uri="{FF2B5EF4-FFF2-40B4-BE49-F238E27FC236}">
              <a16:creationId xmlns:a16="http://schemas.microsoft.com/office/drawing/2014/main" id="{058D2C2B-2860-4A8C-A1F8-361B90A40024}"/>
            </a:ext>
          </a:extLst>
        </xdr:cNvPr>
        <xdr:cNvSpPr/>
      </xdr:nvSpPr>
      <xdr:spPr>
        <a:xfrm>
          <a:off x="7846060" y="1071740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134874</xdr:rowOff>
    </xdr:from>
    <xdr:to>
      <xdr:col>50</xdr:col>
      <xdr:colOff>114300</xdr:colOff>
      <xdr:row>62</xdr:row>
      <xdr:rowOff>136398</xdr:rowOff>
    </xdr:to>
    <xdr:cxnSp macro="">
      <xdr:nvCxnSpPr>
        <xdr:cNvPr id="151" name="直線コネクタ 150">
          <a:extLst>
            <a:ext uri="{FF2B5EF4-FFF2-40B4-BE49-F238E27FC236}">
              <a16:creationId xmlns:a16="http://schemas.microsoft.com/office/drawing/2014/main" id="{7396A712-ED7D-46E4-9074-150167278FED}"/>
            </a:ext>
          </a:extLst>
        </xdr:cNvPr>
        <xdr:cNvCxnSpPr/>
      </xdr:nvCxnSpPr>
      <xdr:spPr>
        <a:xfrm flipV="1">
          <a:off x="7889240" y="10760964"/>
          <a:ext cx="79756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89789</xdr:rowOff>
    </xdr:from>
    <xdr:to>
      <xdr:col>41</xdr:col>
      <xdr:colOff>101600</xdr:colOff>
      <xdr:row>63</xdr:row>
      <xdr:rowOff>19939</xdr:rowOff>
    </xdr:to>
    <xdr:sp macro="" textlink="">
      <xdr:nvSpPr>
        <xdr:cNvPr id="152" name="楕円 151">
          <a:extLst>
            <a:ext uri="{FF2B5EF4-FFF2-40B4-BE49-F238E27FC236}">
              <a16:creationId xmlns:a16="http://schemas.microsoft.com/office/drawing/2014/main" id="{9F2C7D69-C5D6-44D2-A4E5-9A139483CE1E}"/>
            </a:ext>
          </a:extLst>
        </xdr:cNvPr>
        <xdr:cNvSpPr/>
      </xdr:nvSpPr>
      <xdr:spPr>
        <a:xfrm>
          <a:off x="7029450" y="10723499"/>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136398</xdr:rowOff>
    </xdr:from>
    <xdr:to>
      <xdr:col>45</xdr:col>
      <xdr:colOff>177800</xdr:colOff>
      <xdr:row>62</xdr:row>
      <xdr:rowOff>140589</xdr:rowOff>
    </xdr:to>
    <xdr:cxnSp macro="">
      <xdr:nvCxnSpPr>
        <xdr:cNvPr id="153" name="直線コネクタ 152">
          <a:extLst>
            <a:ext uri="{FF2B5EF4-FFF2-40B4-BE49-F238E27FC236}">
              <a16:creationId xmlns:a16="http://schemas.microsoft.com/office/drawing/2014/main" id="{1C7FFAE5-60EB-4984-9651-C37000FE0E5A}"/>
            </a:ext>
          </a:extLst>
        </xdr:cNvPr>
        <xdr:cNvCxnSpPr/>
      </xdr:nvCxnSpPr>
      <xdr:spPr>
        <a:xfrm flipV="1">
          <a:off x="7084060" y="10762488"/>
          <a:ext cx="80518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92456</xdr:rowOff>
    </xdr:from>
    <xdr:to>
      <xdr:col>36</xdr:col>
      <xdr:colOff>165100</xdr:colOff>
      <xdr:row>63</xdr:row>
      <xdr:rowOff>22606</xdr:rowOff>
    </xdr:to>
    <xdr:sp macro="" textlink="">
      <xdr:nvSpPr>
        <xdr:cNvPr id="154" name="楕円 153">
          <a:extLst>
            <a:ext uri="{FF2B5EF4-FFF2-40B4-BE49-F238E27FC236}">
              <a16:creationId xmlns:a16="http://schemas.microsoft.com/office/drawing/2014/main" id="{7EA2CCB9-94D5-42B4-B663-08695BCF8EA2}"/>
            </a:ext>
          </a:extLst>
        </xdr:cNvPr>
        <xdr:cNvSpPr/>
      </xdr:nvSpPr>
      <xdr:spPr>
        <a:xfrm>
          <a:off x="6231890" y="1072616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140589</xdr:rowOff>
    </xdr:from>
    <xdr:to>
      <xdr:col>41</xdr:col>
      <xdr:colOff>50800</xdr:colOff>
      <xdr:row>62</xdr:row>
      <xdr:rowOff>143256</xdr:rowOff>
    </xdr:to>
    <xdr:cxnSp macro="">
      <xdr:nvCxnSpPr>
        <xdr:cNvPr id="155" name="直線コネクタ 154">
          <a:extLst>
            <a:ext uri="{FF2B5EF4-FFF2-40B4-BE49-F238E27FC236}">
              <a16:creationId xmlns:a16="http://schemas.microsoft.com/office/drawing/2014/main" id="{63025488-F059-43F4-BC0D-7249B5BAA3C4}"/>
            </a:ext>
          </a:extLst>
        </xdr:cNvPr>
        <xdr:cNvCxnSpPr/>
      </xdr:nvCxnSpPr>
      <xdr:spPr>
        <a:xfrm flipV="1">
          <a:off x="6286500" y="10766679"/>
          <a:ext cx="7975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80027</xdr:rowOff>
    </xdr:from>
    <xdr:ext cx="469744" cy="259045"/>
    <xdr:sp macro="" textlink="">
      <xdr:nvSpPr>
        <xdr:cNvPr id="156" name="n_1aveValue【体育館・プール】&#10;一人当たり面積">
          <a:extLst>
            <a:ext uri="{FF2B5EF4-FFF2-40B4-BE49-F238E27FC236}">
              <a16:creationId xmlns:a16="http://schemas.microsoft.com/office/drawing/2014/main" id="{92A0B04A-8628-47D7-9BF4-711D12B90E1C}"/>
            </a:ext>
          </a:extLst>
        </xdr:cNvPr>
        <xdr:cNvSpPr txBox="1"/>
      </xdr:nvSpPr>
      <xdr:spPr>
        <a:xfrm>
          <a:off x="8454467" y="1088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52214</xdr:rowOff>
    </xdr:from>
    <xdr:ext cx="469744" cy="259045"/>
    <xdr:sp macro="" textlink="">
      <xdr:nvSpPr>
        <xdr:cNvPr id="157" name="n_2aveValue【体育館・プール】&#10;一人当たり面積">
          <a:extLst>
            <a:ext uri="{FF2B5EF4-FFF2-40B4-BE49-F238E27FC236}">
              <a16:creationId xmlns:a16="http://schemas.microsoft.com/office/drawing/2014/main" id="{2A5F63D1-6692-4AC8-BF45-6E1CF0C81816}"/>
            </a:ext>
          </a:extLst>
        </xdr:cNvPr>
        <xdr:cNvSpPr txBox="1"/>
      </xdr:nvSpPr>
      <xdr:spPr>
        <a:xfrm>
          <a:off x="7673417" y="108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48785</xdr:rowOff>
    </xdr:from>
    <xdr:ext cx="469744" cy="259045"/>
    <xdr:sp macro="" textlink="">
      <xdr:nvSpPr>
        <xdr:cNvPr id="158" name="n_3aveValue【体育館・プール】&#10;一人当たり面積">
          <a:extLst>
            <a:ext uri="{FF2B5EF4-FFF2-40B4-BE49-F238E27FC236}">
              <a16:creationId xmlns:a16="http://schemas.microsoft.com/office/drawing/2014/main" id="{98822896-59CB-440B-A5BB-7A6D3C42C951}"/>
            </a:ext>
          </a:extLst>
        </xdr:cNvPr>
        <xdr:cNvSpPr txBox="1"/>
      </xdr:nvSpPr>
      <xdr:spPr>
        <a:xfrm>
          <a:off x="6866332"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159" name="n_4aveValue【体育館・プール】&#10;一人当たり面積">
          <a:extLst>
            <a:ext uri="{FF2B5EF4-FFF2-40B4-BE49-F238E27FC236}">
              <a16:creationId xmlns:a16="http://schemas.microsoft.com/office/drawing/2014/main" id="{CED6F29F-A02E-4426-979C-65D92EBE6BBC}"/>
            </a:ext>
          </a:extLst>
        </xdr:cNvPr>
        <xdr:cNvSpPr txBox="1"/>
      </xdr:nvSpPr>
      <xdr:spPr>
        <a:xfrm>
          <a:off x="6068772"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30751</xdr:rowOff>
    </xdr:from>
    <xdr:ext cx="469744" cy="259045"/>
    <xdr:sp macro="" textlink="">
      <xdr:nvSpPr>
        <xdr:cNvPr id="160" name="n_1mainValue【体育館・プール】&#10;一人当たり面積">
          <a:extLst>
            <a:ext uri="{FF2B5EF4-FFF2-40B4-BE49-F238E27FC236}">
              <a16:creationId xmlns:a16="http://schemas.microsoft.com/office/drawing/2014/main" id="{55D5490C-13C1-47E0-8D37-54A9B7E6D599}"/>
            </a:ext>
          </a:extLst>
        </xdr:cNvPr>
        <xdr:cNvSpPr txBox="1"/>
      </xdr:nvSpPr>
      <xdr:spPr>
        <a:xfrm>
          <a:off x="8454467" y="1048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32275</xdr:rowOff>
    </xdr:from>
    <xdr:ext cx="469744" cy="259045"/>
    <xdr:sp macro="" textlink="">
      <xdr:nvSpPr>
        <xdr:cNvPr id="161" name="n_2mainValue【体育館・プール】&#10;一人当たり面積">
          <a:extLst>
            <a:ext uri="{FF2B5EF4-FFF2-40B4-BE49-F238E27FC236}">
              <a16:creationId xmlns:a16="http://schemas.microsoft.com/office/drawing/2014/main" id="{360E5FFF-F934-4423-8B55-5B1A2D8D5A12}"/>
            </a:ext>
          </a:extLst>
        </xdr:cNvPr>
        <xdr:cNvSpPr txBox="1"/>
      </xdr:nvSpPr>
      <xdr:spPr>
        <a:xfrm>
          <a:off x="7673417" y="1048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36466</xdr:rowOff>
    </xdr:from>
    <xdr:ext cx="469744" cy="259045"/>
    <xdr:sp macro="" textlink="">
      <xdr:nvSpPr>
        <xdr:cNvPr id="162" name="n_3mainValue【体育館・プール】&#10;一人当たり面積">
          <a:extLst>
            <a:ext uri="{FF2B5EF4-FFF2-40B4-BE49-F238E27FC236}">
              <a16:creationId xmlns:a16="http://schemas.microsoft.com/office/drawing/2014/main" id="{C25F0E31-DD6F-4121-8FE0-F17D42E0F99A}"/>
            </a:ext>
          </a:extLst>
        </xdr:cNvPr>
        <xdr:cNvSpPr txBox="1"/>
      </xdr:nvSpPr>
      <xdr:spPr>
        <a:xfrm>
          <a:off x="6866332" y="1049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13733</xdr:rowOff>
    </xdr:from>
    <xdr:ext cx="469744" cy="259045"/>
    <xdr:sp macro="" textlink="">
      <xdr:nvSpPr>
        <xdr:cNvPr id="163" name="n_4mainValue【体育館・プール】&#10;一人当たり面積">
          <a:extLst>
            <a:ext uri="{FF2B5EF4-FFF2-40B4-BE49-F238E27FC236}">
              <a16:creationId xmlns:a16="http://schemas.microsoft.com/office/drawing/2014/main" id="{7AE261FF-7C6A-48DB-9EE2-3208912BA4FE}"/>
            </a:ext>
          </a:extLst>
        </xdr:cNvPr>
        <xdr:cNvSpPr txBox="1"/>
      </xdr:nvSpPr>
      <xdr:spPr>
        <a:xfrm>
          <a:off x="6068772" y="1081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EA261572-77A9-46EA-ADF6-DC824F25FD5A}"/>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F3011E2A-88BC-4888-9653-F86568EEA394}"/>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A6ADED57-0B80-419E-B4BD-6A85FB6AD0C8}"/>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1F5680E9-71CF-4DD4-A8DB-EE7F352E2E8B}"/>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67E5F8B3-F81A-439E-81EE-62F979EFEC80}"/>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55AC4C8C-2CA5-47C3-860C-878E29501DBB}"/>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36E3BDC9-CE19-4761-AB73-F662CBCD7B19}"/>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64978BFB-B472-4B2E-B167-E5F7A738EEE1}"/>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E10E1610-84D4-49EB-9D88-06AAF18A85D1}"/>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70B4C406-6CF4-4853-8541-0DFC39E621CD}"/>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AFF89F4B-EDA3-4E47-91BA-1310CA540E30}"/>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a:extLst>
            <a:ext uri="{FF2B5EF4-FFF2-40B4-BE49-F238E27FC236}">
              <a16:creationId xmlns:a16="http://schemas.microsoft.com/office/drawing/2014/main" id="{CD48EB64-9E8B-4A28-87F9-1E0C67CAEB72}"/>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a:extLst>
            <a:ext uri="{FF2B5EF4-FFF2-40B4-BE49-F238E27FC236}">
              <a16:creationId xmlns:a16="http://schemas.microsoft.com/office/drawing/2014/main" id="{6E1734FA-37AC-4BC1-8735-6965B63CA712}"/>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a:extLst>
            <a:ext uri="{FF2B5EF4-FFF2-40B4-BE49-F238E27FC236}">
              <a16:creationId xmlns:a16="http://schemas.microsoft.com/office/drawing/2014/main" id="{F4F94BC5-1F03-4AE7-A572-7AA2AAD0BB78}"/>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a:extLst>
            <a:ext uri="{FF2B5EF4-FFF2-40B4-BE49-F238E27FC236}">
              <a16:creationId xmlns:a16="http://schemas.microsoft.com/office/drawing/2014/main" id="{4D7AAA39-9DC9-4A39-B56D-6B3890A17807}"/>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a:extLst>
            <a:ext uri="{FF2B5EF4-FFF2-40B4-BE49-F238E27FC236}">
              <a16:creationId xmlns:a16="http://schemas.microsoft.com/office/drawing/2014/main" id="{5D65F4DF-4666-44BA-B4DF-3EB5912DAC18}"/>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a:extLst>
            <a:ext uri="{FF2B5EF4-FFF2-40B4-BE49-F238E27FC236}">
              <a16:creationId xmlns:a16="http://schemas.microsoft.com/office/drawing/2014/main" id="{C0D6BD12-42D4-4858-AA8E-A8A75E12C3B5}"/>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a:extLst>
            <a:ext uri="{FF2B5EF4-FFF2-40B4-BE49-F238E27FC236}">
              <a16:creationId xmlns:a16="http://schemas.microsoft.com/office/drawing/2014/main" id="{1F197C9C-8A67-4F3D-BD92-823BEFD6AC0C}"/>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a:extLst>
            <a:ext uri="{FF2B5EF4-FFF2-40B4-BE49-F238E27FC236}">
              <a16:creationId xmlns:a16="http://schemas.microsoft.com/office/drawing/2014/main" id="{B6331050-9D0C-4523-B23A-53C0E724920B}"/>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a:extLst>
            <a:ext uri="{FF2B5EF4-FFF2-40B4-BE49-F238E27FC236}">
              <a16:creationId xmlns:a16="http://schemas.microsoft.com/office/drawing/2014/main" id="{36512B3B-82E1-44BB-99FA-F500079A67E3}"/>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a:extLst>
            <a:ext uri="{FF2B5EF4-FFF2-40B4-BE49-F238E27FC236}">
              <a16:creationId xmlns:a16="http://schemas.microsoft.com/office/drawing/2014/main" id="{03FA6207-1293-4967-9781-1E424E730554}"/>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a:extLst>
            <a:ext uri="{FF2B5EF4-FFF2-40B4-BE49-F238E27FC236}">
              <a16:creationId xmlns:a16="http://schemas.microsoft.com/office/drawing/2014/main" id="{3D4B7F36-050F-438C-AB7C-7A3D6165EDC7}"/>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a:extLst>
            <a:ext uri="{FF2B5EF4-FFF2-40B4-BE49-F238E27FC236}">
              <a16:creationId xmlns:a16="http://schemas.microsoft.com/office/drawing/2014/main" id="{FCF03DDD-0808-4258-9065-4FB54B7F434C}"/>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12ACFB9B-8F14-4917-B1BF-3502FF072F9D}"/>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a:extLst>
            <a:ext uri="{FF2B5EF4-FFF2-40B4-BE49-F238E27FC236}">
              <a16:creationId xmlns:a16="http://schemas.microsoft.com/office/drawing/2014/main" id="{1A08E640-5126-4490-A2A3-3C3EC623F7F6}"/>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189" name="直線コネクタ 188">
          <a:extLst>
            <a:ext uri="{FF2B5EF4-FFF2-40B4-BE49-F238E27FC236}">
              <a16:creationId xmlns:a16="http://schemas.microsoft.com/office/drawing/2014/main" id="{FD0A0855-E8D8-45D9-B467-214CD88F2FF3}"/>
            </a:ext>
          </a:extLst>
        </xdr:cNvPr>
        <xdr:cNvCxnSpPr/>
      </xdr:nvCxnSpPr>
      <xdr:spPr>
        <a:xfrm flipV="1">
          <a:off x="4173855" y="1342644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福祉施設】&#10;有形固定資産減価償却率最小値テキスト">
          <a:extLst>
            <a:ext uri="{FF2B5EF4-FFF2-40B4-BE49-F238E27FC236}">
              <a16:creationId xmlns:a16="http://schemas.microsoft.com/office/drawing/2014/main" id="{222BFD87-D70A-41F2-B833-B2AAD8F57D65}"/>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a:extLst>
            <a:ext uri="{FF2B5EF4-FFF2-40B4-BE49-F238E27FC236}">
              <a16:creationId xmlns:a16="http://schemas.microsoft.com/office/drawing/2014/main" id="{93935F08-55C7-4EAF-9BC8-14B3B22688A7}"/>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192" name="【福祉施設】&#10;有形固定資産減価償却率最大値テキスト">
          <a:extLst>
            <a:ext uri="{FF2B5EF4-FFF2-40B4-BE49-F238E27FC236}">
              <a16:creationId xmlns:a16="http://schemas.microsoft.com/office/drawing/2014/main" id="{55E56DBE-6B10-4557-8431-E6BB5857B25F}"/>
            </a:ext>
          </a:extLst>
        </xdr:cNvPr>
        <xdr:cNvSpPr txBox="1"/>
      </xdr:nvSpPr>
      <xdr:spPr>
        <a:xfrm>
          <a:off x="4212590" y="13201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193" name="直線コネクタ 192">
          <a:extLst>
            <a:ext uri="{FF2B5EF4-FFF2-40B4-BE49-F238E27FC236}">
              <a16:creationId xmlns:a16="http://schemas.microsoft.com/office/drawing/2014/main" id="{4BD7A7C9-8C86-4D38-A492-00F599AB12CB}"/>
            </a:ext>
          </a:extLst>
        </xdr:cNvPr>
        <xdr:cNvCxnSpPr/>
      </xdr:nvCxnSpPr>
      <xdr:spPr>
        <a:xfrm>
          <a:off x="4112260" y="1342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99984</xdr:rowOff>
    </xdr:from>
    <xdr:ext cx="405111" cy="259045"/>
    <xdr:sp macro="" textlink="">
      <xdr:nvSpPr>
        <xdr:cNvPr id="194" name="【福祉施設】&#10;有形固定資産減価償却率平均値テキスト">
          <a:extLst>
            <a:ext uri="{FF2B5EF4-FFF2-40B4-BE49-F238E27FC236}">
              <a16:creationId xmlns:a16="http://schemas.microsoft.com/office/drawing/2014/main" id="{DE108E4C-B054-41A9-B92C-AD426F880524}"/>
            </a:ext>
          </a:extLst>
        </xdr:cNvPr>
        <xdr:cNvSpPr txBox="1"/>
      </xdr:nvSpPr>
      <xdr:spPr>
        <a:xfrm>
          <a:off x="4212590" y="141550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195" name="フローチャート: 判断 194">
          <a:extLst>
            <a:ext uri="{FF2B5EF4-FFF2-40B4-BE49-F238E27FC236}">
              <a16:creationId xmlns:a16="http://schemas.microsoft.com/office/drawing/2014/main" id="{C774E393-2580-44DB-99C9-0881F34ECFFA}"/>
            </a:ext>
          </a:extLst>
        </xdr:cNvPr>
        <xdr:cNvSpPr/>
      </xdr:nvSpPr>
      <xdr:spPr>
        <a:xfrm>
          <a:off x="4131310" y="1430745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196" name="フローチャート: 判断 195">
          <a:extLst>
            <a:ext uri="{FF2B5EF4-FFF2-40B4-BE49-F238E27FC236}">
              <a16:creationId xmlns:a16="http://schemas.microsoft.com/office/drawing/2014/main" id="{AAC6C358-4141-4335-B4DD-F355D516B595}"/>
            </a:ext>
          </a:extLst>
        </xdr:cNvPr>
        <xdr:cNvSpPr/>
      </xdr:nvSpPr>
      <xdr:spPr>
        <a:xfrm>
          <a:off x="3388360" y="142682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197" name="フローチャート: 判断 196">
          <a:extLst>
            <a:ext uri="{FF2B5EF4-FFF2-40B4-BE49-F238E27FC236}">
              <a16:creationId xmlns:a16="http://schemas.microsoft.com/office/drawing/2014/main" id="{4078E19E-BAE5-4101-80E7-19BA9F129312}"/>
            </a:ext>
          </a:extLst>
        </xdr:cNvPr>
        <xdr:cNvSpPr/>
      </xdr:nvSpPr>
      <xdr:spPr>
        <a:xfrm>
          <a:off x="2571750" y="142767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198" name="フローチャート: 判断 197">
          <a:extLst>
            <a:ext uri="{FF2B5EF4-FFF2-40B4-BE49-F238E27FC236}">
              <a16:creationId xmlns:a16="http://schemas.microsoft.com/office/drawing/2014/main" id="{14158FEB-0863-4DC0-B353-6053DA48034D}"/>
            </a:ext>
          </a:extLst>
        </xdr:cNvPr>
        <xdr:cNvSpPr/>
      </xdr:nvSpPr>
      <xdr:spPr>
        <a:xfrm>
          <a:off x="1774190" y="1425656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199" name="フローチャート: 判断 198">
          <a:extLst>
            <a:ext uri="{FF2B5EF4-FFF2-40B4-BE49-F238E27FC236}">
              <a16:creationId xmlns:a16="http://schemas.microsoft.com/office/drawing/2014/main" id="{9E789887-9B6B-441C-90B3-5FC9E414A1F6}"/>
            </a:ext>
          </a:extLst>
        </xdr:cNvPr>
        <xdr:cNvSpPr/>
      </xdr:nvSpPr>
      <xdr:spPr>
        <a:xfrm>
          <a:off x="988060" y="1430065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7A80D451-295A-47A8-ACD2-FC8DE9C2D426}"/>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89B67FD2-4A6B-4748-918D-E3CC2E6951E1}"/>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3E236F34-A3F6-4A44-BE5C-490300B2CA68}"/>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EC7AB49B-944C-4AC7-B626-FC88DA71D784}"/>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DB223D30-7CAE-4F74-B0C5-A55F3E99B8BF}"/>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47716</xdr:rowOff>
    </xdr:from>
    <xdr:to>
      <xdr:col>24</xdr:col>
      <xdr:colOff>114300</xdr:colOff>
      <xdr:row>86</xdr:row>
      <xdr:rowOff>149316</xdr:rowOff>
    </xdr:to>
    <xdr:sp macro="" textlink="">
      <xdr:nvSpPr>
        <xdr:cNvPr id="205" name="楕円 204">
          <a:extLst>
            <a:ext uri="{FF2B5EF4-FFF2-40B4-BE49-F238E27FC236}">
              <a16:creationId xmlns:a16="http://schemas.microsoft.com/office/drawing/2014/main" id="{3E14CE12-95D4-4636-B7FF-892E6289A278}"/>
            </a:ext>
          </a:extLst>
        </xdr:cNvPr>
        <xdr:cNvSpPr/>
      </xdr:nvSpPr>
      <xdr:spPr>
        <a:xfrm>
          <a:off x="4131310" y="1479432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134093</xdr:rowOff>
    </xdr:from>
    <xdr:ext cx="405111" cy="259045"/>
    <xdr:sp macro="" textlink="">
      <xdr:nvSpPr>
        <xdr:cNvPr id="206" name="【福祉施設】&#10;有形固定資産減価償却率該当値テキスト">
          <a:extLst>
            <a:ext uri="{FF2B5EF4-FFF2-40B4-BE49-F238E27FC236}">
              <a16:creationId xmlns:a16="http://schemas.microsoft.com/office/drawing/2014/main" id="{6A37AC0D-A3E8-4CA5-9F4B-2FE95ECD7475}"/>
            </a:ext>
          </a:extLst>
        </xdr:cNvPr>
        <xdr:cNvSpPr txBox="1"/>
      </xdr:nvSpPr>
      <xdr:spPr>
        <a:xfrm>
          <a:off x="4212590" y="14703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29755</xdr:rowOff>
    </xdr:from>
    <xdr:to>
      <xdr:col>20</xdr:col>
      <xdr:colOff>38100</xdr:colOff>
      <xdr:row>86</xdr:row>
      <xdr:rowOff>131355</xdr:rowOff>
    </xdr:to>
    <xdr:sp macro="" textlink="">
      <xdr:nvSpPr>
        <xdr:cNvPr id="207" name="楕円 206">
          <a:extLst>
            <a:ext uri="{FF2B5EF4-FFF2-40B4-BE49-F238E27FC236}">
              <a16:creationId xmlns:a16="http://schemas.microsoft.com/office/drawing/2014/main" id="{B892ECE8-7A04-4D3A-BD27-5E657695F90A}"/>
            </a:ext>
          </a:extLst>
        </xdr:cNvPr>
        <xdr:cNvSpPr/>
      </xdr:nvSpPr>
      <xdr:spPr>
        <a:xfrm>
          <a:off x="3388360" y="1477255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80555</xdr:rowOff>
    </xdr:from>
    <xdr:to>
      <xdr:col>24</xdr:col>
      <xdr:colOff>63500</xdr:colOff>
      <xdr:row>86</xdr:row>
      <xdr:rowOff>98516</xdr:rowOff>
    </xdr:to>
    <xdr:cxnSp macro="">
      <xdr:nvCxnSpPr>
        <xdr:cNvPr id="208" name="直線コネクタ 207">
          <a:extLst>
            <a:ext uri="{FF2B5EF4-FFF2-40B4-BE49-F238E27FC236}">
              <a16:creationId xmlns:a16="http://schemas.microsoft.com/office/drawing/2014/main" id="{9E5803E7-4987-44E5-B1DD-700AFFD7FB99}"/>
            </a:ext>
          </a:extLst>
        </xdr:cNvPr>
        <xdr:cNvCxnSpPr/>
      </xdr:nvCxnSpPr>
      <xdr:spPr>
        <a:xfrm>
          <a:off x="3431540" y="14827160"/>
          <a:ext cx="74295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165281</xdr:rowOff>
    </xdr:from>
    <xdr:to>
      <xdr:col>15</xdr:col>
      <xdr:colOff>101600</xdr:colOff>
      <xdr:row>86</xdr:row>
      <xdr:rowOff>95431</xdr:rowOff>
    </xdr:to>
    <xdr:sp macro="" textlink="">
      <xdr:nvSpPr>
        <xdr:cNvPr id="209" name="楕円 208">
          <a:extLst>
            <a:ext uri="{FF2B5EF4-FFF2-40B4-BE49-F238E27FC236}">
              <a16:creationId xmlns:a16="http://schemas.microsoft.com/office/drawing/2014/main" id="{E6590BD5-BE91-4D96-8FDC-5330876F6C47}"/>
            </a:ext>
          </a:extLst>
        </xdr:cNvPr>
        <xdr:cNvSpPr/>
      </xdr:nvSpPr>
      <xdr:spPr>
        <a:xfrm>
          <a:off x="2571750" y="1474234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44631</xdr:rowOff>
    </xdr:from>
    <xdr:to>
      <xdr:col>19</xdr:col>
      <xdr:colOff>177800</xdr:colOff>
      <xdr:row>86</xdr:row>
      <xdr:rowOff>80555</xdr:rowOff>
    </xdr:to>
    <xdr:cxnSp macro="">
      <xdr:nvCxnSpPr>
        <xdr:cNvPr id="210" name="直線コネクタ 209">
          <a:extLst>
            <a:ext uri="{FF2B5EF4-FFF2-40B4-BE49-F238E27FC236}">
              <a16:creationId xmlns:a16="http://schemas.microsoft.com/office/drawing/2014/main" id="{5F3E273E-948F-4038-8C04-D115A6986DFE}"/>
            </a:ext>
          </a:extLst>
        </xdr:cNvPr>
        <xdr:cNvCxnSpPr/>
      </xdr:nvCxnSpPr>
      <xdr:spPr>
        <a:xfrm>
          <a:off x="2626360" y="14791236"/>
          <a:ext cx="80518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129358</xdr:rowOff>
    </xdr:from>
    <xdr:to>
      <xdr:col>10</xdr:col>
      <xdr:colOff>165100</xdr:colOff>
      <xdr:row>86</xdr:row>
      <xdr:rowOff>59508</xdr:rowOff>
    </xdr:to>
    <xdr:sp macro="" textlink="">
      <xdr:nvSpPr>
        <xdr:cNvPr id="211" name="楕円 210">
          <a:extLst>
            <a:ext uri="{FF2B5EF4-FFF2-40B4-BE49-F238E27FC236}">
              <a16:creationId xmlns:a16="http://schemas.microsoft.com/office/drawing/2014/main" id="{D520BE0D-B5DC-4EAC-930E-FA756C228455}"/>
            </a:ext>
          </a:extLst>
        </xdr:cNvPr>
        <xdr:cNvSpPr/>
      </xdr:nvSpPr>
      <xdr:spPr>
        <a:xfrm>
          <a:off x="1774190" y="14706418"/>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8708</xdr:rowOff>
    </xdr:from>
    <xdr:to>
      <xdr:col>15</xdr:col>
      <xdr:colOff>50800</xdr:colOff>
      <xdr:row>86</xdr:row>
      <xdr:rowOff>44631</xdr:rowOff>
    </xdr:to>
    <xdr:cxnSp macro="">
      <xdr:nvCxnSpPr>
        <xdr:cNvPr id="212" name="直線コネクタ 211">
          <a:extLst>
            <a:ext uri="{FF2B5EF4-FFF2-40B4-BE49-F238E27FC236}">
              <a16:creationId xmlns:a16="http://schemas.microsoft.com/office/drawing/2014/main" id="{263D08B8-67D7-43A5-8D77-0DD475CDAB46}"/>
            </a:ext>
          </a:extLst>
        </xdr:cNvPr>
        <xdr:cNvCxnSpPr/>
      </xdr:nvCxnSpPr>
      <xdr:spPr>
        <a:xfrm>
          <a:off x="1828800" y="14755313"/>
          <a:ext cx="7975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93436</xdr:rowOff>
    </xdr:from>
    <xdr:to>
      <xdr:col>6</xdr:col>
      <xdr:colOff>38100</xdr:colOff>
      <xdr:row>86</xdr:row>
      <xdr:rowOff>23586</xdr:rowOff>
    </xdr:to>
    <xdr:sp macro="" textlink="">
      <xdr:nvSpPr>
        <xdr:cNvPr id="213" name="楕円 212">
          <a:extLst>
            <a:ext uri="{FF2B5EF4-FFF2-40B4-BE49-F238E27FC236}">
              <a16:creationId xmlns:a16="http://schemas.microsoft.com/office/drawing/2014/main" id="{45FD472D-422B-4870-A325-497431F7F3AF}"/>
            </a:ext>
          </a:extLst>
        </xdr:cNvPr>
        <xdr:cNvSpPr/>
      </xdr:nvSpPr>
      <xdr:spPr>
        <a:xfrm>
          <a:off x="988060" y="1467049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144236</xdr:rowOff>
    </xdr:from>
    <xdr:to>
      <xdr:col>10</xdr:col>
      <xdr:colOff>114300</xdr:colOff>
      <xdr:row>86</xdr:row>
      <xdr:rowOff>8708</xdr:rowOff>
    </xdr:to>
    <xdr:cxnSp macro="">
      <xdr:nvCxnSpPr>
        <xdr:cNvPr id="214" name="直線コネクタ 213">
          <a:extLst>
            <a:ext uri="{FF2B5EF4-FFF2-40B4-BE49-F238E27FC236}">
              <a16:creationId xmlns:a16="http://schemas.microsoft.com/office/drawing/2014/main" id="{B8645E00-AF4B-43B8-A34A-C35D614005BE}"/>
            </a:ext>
          </a:extLst>
        </xdr:cNvPr>
        <xdr:cNvCxnSpPr/>
      </xdr:nvCxnSpPr>
      <xdr:spPr>
        <a:xfrm>
          <a:off x="1031240" y="14715581"/>
          <a:ext cx="797560" cy="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215" name="n_1aveValue【福祉施設】&#10;有形固定資産減価償却率">
          <a:extLst>
            <a:ext uri="{FF2B5EF4-FFF2-40B4-BE49-F238E27FC236}">
              <a16:creationId xmlns:a16="http://schemas.microsoft.com/office/drawing/2014/main" id="{3E8D18DF-68CC-48FD-B235-9428D8FF06F1}"/>
            </a:ext>
          </a:extLst>
        </xdr:cNvPr>
        <xdr:cNvSpPr txBox="1"/>
      </xdr:nvSpPr>
      <xdr:spPr>
        <a:xfrm>
          <a:off x="32391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216" name="n_2aveValue【福祉施設】&#10;有形固定資産減価償却率">
          <a:extLst>
            <a:ext uri="{FF2B5EF4-FFF2-40B4-BE49-F238E27FC236}">
              <a16:creationId xmlns:a16="http://schemas.microsoft.com/office/drawing/2014/main" id="{4D052207-2F04-4149-93F3-E2216C317EE7}"/>
            </a:ext>
          </a:extLst>
        </xdr:cNvPr>
        <xdr:cNvSpPr txBox="1"/>
      </xdr:nvSpPr>
      <xdr:spPr>
        <a:xfrm>
          <a:off x="2439044"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146248</xdr:rowOff>
    </xdr:from>
    <xdr:ext cx="405111" cy="259045"/>
    <xdr:sp macro="" textlink="">
      <xdr:nvSpPr>
        <xdr:cNvPr id="217" name="n_3aveValue【福祉施設】&#10;有形固定資産減価償却率">
          <a:extLst>
            <a:ext uri="{FF2B5EF4-FFF2-40B4-BE49-F238E27FC236}">
              <a16:creationId xmlns:a16="http://schemas.microsoft.com/office/drawing/2014/main" id="{56FF2558-3511-4ACD-B454-1FDCC1390784}"/>
            </a:ext>
          </a:extLst>
        </xdr:cNvPr>
        <xdr:cNvSpPr txBox="1"/>
      </xdr:nvSpPr>
      <xdr:spPr>
        <a:xfrm>
          <a:off x="1641484" y="1403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18885</xdr:rowOff>
    </xdr:from>
    <xdr:ext cx="405111" cy="259045"/>
    <xdr:sp macro="" textlink="">
      <xdr:nvSpPr>
        <xdr:cNvPr id="218" name="n_4aveValue【福祉施設】&#10;有形固定資産減価償却率">
          <a:extLst>
            <a:ext uri="{FF2B5EF4-FFF2-40B4-BE49-F238E27FC236}">
              <a16:creationId xmlns:a16="http://schemas.microsoft.com/office/drawing/2014/main" id="{CDBFC217-9C19-41CF-ABCA-18F4AF6E7C97}"/>
            </a:ext>
          </a:extLst>
        </xdr:cNvPr>
        <xdr:cNvSpPr txBox="1"/>
      </xdr:nvSpPr>
      <xdr:spPr>
        <a:xfrm>
          <a:off x="855354" y="1408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122482</xdr:rowOff>
    </xdr:from>
    <xdr:ext cx="405111" cy="259045"/>
    <xdr:sp macro="" textlink="">
      <xdr:nvSpPr>
        <xdr:cNvPr id="219" name="n_1mainValue【福祉施設】&#10;有形固定資産減価償却率">
          <a:extLst>
            <a:ext uri="{FF2B5EF4-FFF2-40B4-BE49-F238E27FC236}">
              <a16:creationId xmlns:a16="http://schemas.microsoft.com/office/drawing/2014/main" id="{D5AAB4F0-552D-41C3-9569-9EDED9F98A47}"/>
            </a:ext>
          </a:extLst>
        </xdr:cNvPr>
        <xdr:cNvSpPr txBox="1"/>
      </xdr:nvSpPr>
      <xdr:spPr>
        <a:xfrm>
          <a:off x="3239144" y="1486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86558</xdr:rowOff>
    </xdr:from>
    <xdr:ext cx="405111" cy="259045"/>
    <xdr:sp macro="" textlink="">
      <xdr:nvSpPr>
        <xdr:cNvPr id="220" name="n_2mainValue【福祉施設】&#10;有形固定資産減価償却率">
          <a:extLst>
            <a:ext uri="{FF2B5EF4-FFF2-40B4-BE49-F238E27FC236}">
              <a16:creationId xmlns:a16="http://schemas.microsoft.com/office/drawing/2014/main" id="{2445DEF8-200A-402B-8AB4-745082DDF1A9}"/>
            </a:ext>
          </a:extLst>
        </xdr:cNvPr>
        <xdr:cNvSpPr txBox="1"/>
      </xdr:nvSpPr>
      <xdr:spPr>
        <a:xfrm>
          <a:off x="2439044" y="1483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50635</xdr:rowOff>
    </xdr:from>
    <xdr:ext cx="405111" cy="259045"/>
    <xdr:sp macro="" textlink="">
      <xdr:nvSpPr>
        <xdr:cNvPr id="221" name="n_3mainValue【福祉施設】&#10;有形固定資産減価償却率">
          <a:extLst>
            <a:ext uri="{FF2B5EF4-FFF2-40B4-BE49-F238E27FC236}">
              <a16:creationId xmlns:a16="http://schemas.microsoft.com/office/drawing/2014/main" id="{046326E4-0A49-4AAD-B86F-1E4F6739331B}"/>
            </a:ext>
          </a:extLst>
        </xdr:cNvPr>
        <xdr:cNvSpPr txBox="1"/>
      </xdr:nvSpPr>
      <xdr:spPr>
        <a:xfrm>
          <a:off x="1641484" y="14799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14713</xdr:rowOff>
    </xdr:from>
    <xdr:ext cx="405111" cy="259045"/>
    <xdr:sp macro="" textlink="">
      <xdr:nvSpPr>
        <xdr:cNvPr id="222" name="n_4mainValue【福祉施設】&#10;有形固定資産減価償却率">
          <a:extLst>
            <a:ext uri="{FF2B5EF4-FFF2-40B4-BE49-F238E27FC236}">
              <a16:creationId xmlns:a16="http://schemas.microsoft.com/office/drawing/2014/main" id="{C090B544-70E0-4A1B-A9E3-C6781892ADC3}"/>
            </a:ext>
          </a:extLst>
        </xdr:cNvPr>
        <xdr:cNvSpPr txBox="1"/>
      </xdr:nvSpPr>
      <xdr:spPr>
        <a:xfrm>
          <a:off x="855354" y="1476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892110AA-73F9-4142-B064-2CAFA3B626C3}"/>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B40B5E57-B2C4-4EB1-8E4A-CAD6E19839CD}"/>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CDF1CA10-E2EC-483F-8E99-F7EBF7F69916}"/>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A3CB587B-FB9C-4EDF-AD03-E028A3EF47C6}"/>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69B3B53C-B049-4470-9954-04A1DEAB5779}"/>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43040D87-90DB-49E7-9449-864408C65B82}"/>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3188ABE5-B075-42F1-BE72-FD0CEA0FCFA9}"/>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5EA08E7C-9A4D-4AF2-965D-D2378E3182E9}"/>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A21D2DB4-DFE9-4C51-B6D4-CEEA08FB7FBB}"/>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0F6F2328-E44B-4B34-B9E6-3DE8495BA195}"/>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a:extLst>
            <a:ext uri="{FF2B5EF4-FFF2-40B4-BE49-F238E27FC236}">
              <a16:creationId xmlns:a16="http://schemas.microsoft.com/office/drawing/2014/main" id="{1FA3AE64-EEAF-413D-992B-C5EA455C0655}"/>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a:extLst>
            <a:ext uri="{FF2B5EF4-FFF2-40B4-BE49-F238E27FC236}">
              <a16:creationId xmlns:a16="http://schemas.microsoft.com/office/drawing/2014/main" id="{AD351407-7980-4B1F-99DE-76975953CE64}"/>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a:extLst>
            <a:ext uri="{FF2B5EF4-FFF2-40B4-BE49-F238E27FC236}">
              <a16:creationId xmlns:a16="http://schemas.microsoft.com/office/drawing/2014/main" id="{9EED8D7A-E115-4108-8C41-1A3E98CE491C}"/>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a:extLst>
            <a:ext uri="{FF2B5EF4-FFF2-40B4-BE49-F238E27FC236}">
              <a16:creationId xmlns:a16="http://schemas.microsoft.com/office/drawing/2014/main" id="{E3BE62EE-95DB-4598-99B2-89E9655B3EE3}"/>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a:extLst>
            <a:ext uri="{FF2B5EF4-FFF2-40B4-BE49-F238E27FC236}">
              <a16:creationId xmlns:a16="http://schemas.microsoft.com/office/drawing/2014/main" id="{3C45C92E-727A-4A03-972F-68DC94F18FDD}"/>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a:extLst>
            <a:ext uri="{FF2B5EF4-FFF2-40B4-BE49-F238E27FC236}">
              <a16:creationId xmlns:a16="http://schemas.microsoft.com/office/drawing/2014/main" id="{6DA6298D-B6CC-43EC-BFEF-5E5F00A3A2BD}"/>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a:extLst>
            <a:ext uri="{FF2B5EF4-FFF2-40B4-BE49-F238E27FC236}">
              <a16:creationId xmlns:a16="http://schemas.microsoft.com/office/drawing/2014/main" id="{2B023A8B-21A2-4B2F-BFD4-D86F0759973F}"/>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a:extLst>
            <a:ext uri="{FF2B5EF4-FFF2-40B4-BE49-F238E27FC236}">
              <a16:creationId xmlns:a16="http://schemas.microsoft.com/office/drawing/2014/main" id="{49F6B0C5-285E-4125-8488-D023EFF32FDB}"/>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a:extLst>
            <a:ext uri="{FF2B5EF4-FFF2-40B4-BE49-F238E27FC236}">
              <a16:creationId xmlns:a16="http://schemas.microsoft.com/office/drawing/2014/main" id="{874281A3-BAE4-4DAF-8674-A04F9E8BDD0F}"/>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a:extLst>
            <a:ext uri="{FF2B5EF4-FFF2-40B4-BE49-F238E27FC236}">
              <a16:creationId xmlns:a16="http://schemas.microsoft.com/office/drawing/2014/main" id="{476CEC69-BF89-4969-9B5C-8DD86B7096B8}"/>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8721AE05-B907-4AFC-BEA4-2E80F0ECD3F2}"/>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101F514B-6096-48BC-BFDF-4AACF9D2D25E}"/>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B035CA3B-0B53-4B9D-96A0-029C2AEABBA9}"/>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246" name="直線コネクタ 245">
          <a:extLst>
            <a:ext uri="{FF2B5EF4-FFF2-40B4-BE49-F238E27FC236}">
              <a16:creationId xmlns:a16="http://schemas.microsoft.com/office/drawing/2014/main" id="{C7BC36C6-41EB-4221-80C2-D86D11CAAFBD}"/>
            </a:ext>
          </a:extLst>
        </xdr:cNvPr>
        <xdr:cNvCxnSpPr/>
      </xdr:nvCxnSpPr>
      <xdr:spPr>
        <a:xfrm flipV="1">
          <a:off x="9429115" y="13575410"/>
          <a:ext cx="0" cy="126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47" name="【福祉施設】&#10;一人当たり面積最小値テキスト">
          <a:extLst>
            <a:ext uri="{FF2B5EF4-FFF2-40B4-BE49-F238E27FC236}">
              <a16:creationId xmlns:a16="http://schemas.microsoft.com/office/drawing/2014/main" id="{431C945A-CB8C-4D28-A883-BCCC85219ED7}"/>
            </a:ext>
          </a:extLst>
        </xdr:cNvPr>
        <xdr:cNvSpPr txBox="1"/>
      </xdr:nvSpPr>
      <xdr:spPr>
        <a:xfrm>
          <a:off x="9467850" y="1483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48" name="直線コネクタ 247">
          <a:extLst>
            <a:ext uri="{FF2B5EF4-FFF2-40B4-BE49-F238E27FC236}">
              <a16:creationId xmlns:a16="http://schemas.microsoft.com/office/drawing/2014/main" id="{82BF8527-5C85-4703-B56B-50FBC8F7B3A9}"/>
            </a:ext>
          </a:extLst>
        </xdr:cNvPr>
        <xdr:cNvCxnSpPr/>
      </xdr:nvCxnSpPr>
      <xdr:spPr>
        <a:xfrm>
          <a:off x="9356090" y="1483614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249" name="【福祉施設】&#10;一人当たり面積最大値テキスト">
          <a:extLst>
            <a:ext uri="{FF2B5EF4-FFF2-40B4-BE49-F238E27FC236}">
              <a16:creationId xmlns:a16="http://schemas.microsoft.com/office/drawing/2014/main" id="{3704989A-36EA-4C0E-8B76-AF4380EBEF75}"/>
            </a:ext>
          </a:extLst>
        </xdr:cNvPr>
        <xdr:cNvSpPr txBox="1"/>
      </xdr:nvSpPr>
      <xdr:spPr>
        <a:xfrm>
          <a:off x="946785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250" name="直線コネクタ 249">
          <a:extLst>
            <a:ext uri="{FF2B5EF4-FFF2-40B4-BE49-F238E27FC236}">
              <a16:creationId xmlns:a16="http://schemas.microsoft.com/office/drawing/2014/main" id="{052B38C9-DA1A-4191-BC1A-2897C171AB6A}"/>
            </a:ext>
          </a:extLst>
        </xdr:cNvPr>
        <xdr:cNvCxnSpPr/>
      </xdr:nvCxnSpPr>
      <xdr:spPr>
        <a:xfrm>
          <a:off x="9356090" y="1357541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251" name="【福祉施設】&#10;一人当たり面積平均値テキスト">
          <a:extLst>
            <a:ext uri="{FF2B5EF4-FFF2-40B4-BE49-F238E27FC236}">
              <a16:creationId xmlns:a16="http://schemas.microsoft.com/office/drawing/2014/main" id="{A247CE9F-A854-46FF-A2E6-B7F999A6D7B7}"/>
            </a:ext>
          </a:extLst>
        </xdr:cNvPr>
        <xdr:cNvSpPr txBox="1"/>
      </xdr:nvSpPr>
      <xdr:spPr>
        <a:xfrm>
          <a:off x="9467850" y="14403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252" name="フローチャート: 判断 251">
          <a:extLst>
            <a:ext uri="{FF2B5EF4-FFF2-40B4-BE49-F238E27FC236}">
              <a16:creationId xmlns:a16="http://schemas.microsoft.com/office/drawing/2014/main" id="{B83015D8-77FB-4EAF-9BD6-0B190E7ED2BB}"/>
            </a:ext>
          </a:extLst>
        </xdr:cNvPr>
        <xdr:cNvSpPr/>
      </xdr:nvSpPr>
      <xdr:spPr>
        <a:xfrm>
          <a:off x="9394190" y="14546453"/>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253" name="フローチャート: 判断 252">
          <a:extLst>
            <a:ext uri="{FF2B5EF4-FFF2-40B4-BE49-F238E27FC236}">
              <a16:creationId xmlns:a16="http://schemas.microsoft.com/office/drawing/2014/main" id="{02CE38D8-486D-4776-807C-A48106866FF2}"/>
            </a:ext>
          </a:extLst>
        </xdr:cNvPr>
        <xdr:cNvSpPr/>
      </xdr:nvSpPr>
      <xdr:spPr>
        <a:xfrm>
          <a:off x="8632190" y="1458531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4" name="フローチャート: 判断 253">
          <a:extLst>
            <a:ext uri="{FF2B5EF4-FFF2-40B4-BE49-F238E27FC236}">
              <a16:creationId xmlns:a16="http://schemas.microsoft.com/office/drawing/2014/main" id="{4FAA9A0C-E285-4F92-8F82-22CB94785932}"/>
            </a:ext>
          </a:extLst>
        </xdr:cNvPr>
        <xdr:cNvSpPr/>
      </xdr:nvSpPr>
      <xdr:spPr>
        <a:xfrm>
          <a:off x="7846060" y="1457198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255" name="フローチャート: 判断 254">
          <a:extLst>
            <a:ext uri="{FF2B5EF4-FFF2-40B4-BE49-F238E27FC236}">
              <a16:creationId xmlns:a16="http://schemas.microsoft.com/office/drawing/2014/main" id="{9DCCE6CA-77B6-4EC7-B701-AE5BFF76C947}"/>
            </a:ext>
          </a:extLst>
        </xdr:cNvPr>
        <xdr:cNvSpPr/>
      </xdr:nvSpPr>
      <xdr:spPr>
        <a:xfrm>
          <a:off x="7029450" y="145719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256" name="フローチャート: 判断 255">
          <a:extLst>
            <a:ext uri="{FF2B5EF4-FFF2-40B4-BE49-F238E27FC236}">
              <a16:creationId xmlns:a16="http://schemas.microsoft.com/office/drawing/2014/main" id="{35751B5B-0AD2-44FF-9F5F-04985A939D9D}"/>
            </a:ext>
          </a:extLst>
        </xdr:cNvPr>
        <xdr:cNvSpPr/>
      </xdr:nvSpPr>
      <xdr:spPr>
        <a:xfrm>
          <a:off x="6231890" y="1346631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B37C6964-4756-45DB-939A-1BB98B0EB29A}"/>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B2B94F40-598D-4DDC-A8AC-BA738C1D4A2C}"/>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CA286EDD-C6E5-41DB-8A92-DE0E5DE699C9}"/>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6B9FC2A4-6B27-494E-94AD-9C24268FAD3F}"/>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8DBDEF73-3E8F-4655-B79E-FCCB2569BADF}"/>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166370</xdr:rowOff>
    </xdr:from>
    <xdr:to>
      <xdr:col>55</xdr:col>
      <xdr:colOff>50800</xdr:colOff>
      <xdr:row>86</xdr:row>
      <xdr:rowOff>96520</xdr:rowOff>
    </xdr:to>
    <xdr:sp macro="" textlink="">
      <xdr:nvSpPr>
        <xdr:cNvPr id="262" name="楕円 261">
          <a:extLst>
            <a:ext uri="{FF2B5EF4-FFF2-40B4-BE49-F238E27FC236}">
              <a16:creationId xmlns:a16="http://schemas.microsoft.com/office/drawing/2014/main" id="{9A617EB7-83E5-4C0C-A50C-4CA0959D0840}"/>
            </a:ext>
          </a:extLst>
        </xdr:cNvPr>
        <xdr:cNvSpPr/>
      </xdr:nvSpPr>
      <xdr:spPr>
        <a:xfrm>
          <a:off x="9394190" y="14743430"/>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81297</xdr:rowOff>
    </xdr:from>
    <xdr:ext cx="469744" cy="259045"/>
    <xdr:sp macro="" textlink="">
      <xdr:nvSpPr>
        <xdr:cNvPr id="263" name="【福祉施設】&#10;一人当たり面積該当値テキスト">
          <a:extLst>
            <a:ext uri="{FF2B5EF4-FFF2-40B4-BE49-F238E27FC236}">
              <a16:creationId xmlns:a16="http://schemas.microsoft.com/office/drawing/2014/main" id="{1FFDF4F7-3414-405C-A97E-B407993010A1}"/>
            </a:ext>
          </a:extLst>
        </xdr:cNvPr>
        <xdr:cNvSpPr txBox="1"/>
      </xdr:nvSpPr>
      <xdr:spPr>
        <a:xfrm>
          <a:off x="9467850" y="14656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166370</xdr:rowOff>
    </xdr:from>
    <xdr:to>
      <xdr:col>50</xdr:col>
      <xdr:colOff>165100</xdr:colOff>
      <xdr:row>86</xdr:row>
      <xdr:rowOff>96520</xdr:rowOff>
    </xdr:to>
    <xdr:sp macro="" textlink="">
      <xdr:nvSpPr>
        <xdr:cNvPr id="264" name="楕円 263">
          <a:extLst>
            <a:ext uri="{FF2B5EF4-FFF2-40B4-BE49-F238E27FC236}">
              <a16:creationId xmlns:a16="http://schemas.microsoft.com/office/drawing/2014/main" id="{FC3AEDC8-FB46-4756-95EE-DE3E6D98F1C3}"/>
            </a:ext>
          </a:extLst>
        </xdr:cNvPr>
        <xdr:cNvSpPr/>
      </xdr:nvSpPr>
      <xdr:spPr>
        <a:xfrm>
          <a:off x="8632190" y="147434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45720</xdr:rowOff>
    </xdr:from>
    <xdr:to>
      <xdr:col>55</xdr:col>
      <xdr:colOff>0</xdr:colOff>
      <xdr:row>86</xdr:row>
      <xdr:rowOff>45720</xdr:rowOff>
    </xdr:to>
    <xdr:cxnSp macro="">
      <xdr:nvCxnSpPr>
        <xdr:cNvPr id="265" name="直線コネクタ 264">
          <a:extLst>
            <a:ext uri="{FF2B5EF4-FFF2-40B4-BE49-F238E27FC236}">
              <a16:creationId xmlns:a16="http://schemas.microsoft.com/office/drawing/2014/main" id="{F38CB04A-F5DA-4984-81D0-29A8D6BF075A}"/>
            </a:ext>
          </a:extLst>
        </xdr:cNvPr>
        <xdr:cNvCxnSpPr/>
      </xdr:nvCxnSpPr>
      <xdr:spPr>
        <a:xfrm>
          <a:off x="8686800" y="1479232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167132</xdr:rowOff>
    </xdr:from>
    <xdr:to>
      <xdr:col>46</xdr:col>
      <xdr:colOff>38100</xdr:colOff>
      <xdr:row>86</xdr:row>
      <xdr:rowOff>97282</xdr:rowOff>
    </xdr:to>
    <xdr:sp macro="" textlink="">
      <xdr:nvSpPr>
        <xdr:cNvPr id="266" name="楕円 265">
          <a:extLst>
            <a:ext uri="{FF2B5EF4-FFF2-40B4-BE49-F238E27FC236}">
              <a16:creationId xmlns:a16="http://schemas.microsoft.com/office/drawing/2014/main" id="{CAB59E23-3EAF-46A1-89DC-A9D477FCD075}"/>
            </a:ext>
          </a:extLst>
        </xdr:cNvPr>
        <xdr:cNvSpPr/>
      </xdr:nvSpPr>
      <xdr:spPr>
        <a:xfrm>
          <a:off x="7846060" y="1474419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45720</xdr:rowOff>
    </xdr:from>
    <xdr:to>
      <xdr:col>50</xdr:col>
      <xdr:colOff>114300</xdr:colOff>
      <xdr:row>86</xdr:row>
      <xdr:rowOff>46482</xdr:rowOff>
    </xdr:to>
    <xdr:cxnSp macro="">
      <xdr:nvCxnSpPr>
        <xdr:cNvPr id="267" name="直線コネクタ 266">
          <a:extLst>
            <a:ext uri="{FF2B5EF4-FFF2-40B4-BE49-F238E27FC236}">
              <a16:creationId xmlns:a16="http://schemas.microsoft.com/office/drawing/2014/main" id="{49AC3DD4-B101-4A95-96D4-AE741489A649}"/>
            </a:ext>
          </a:extLst>
        </xdr:cNvPr>
        <xdr:cNvCxnSpPr/>
      </xdr:nvCxnSpPr>
      <xdr:spPr>
        <a:xfrm flipV="1">
          <a:off x="7889240" y="14792325"/>
          <a:ext cx="79756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167894</xdr:rowOff>
    </xdr:from>
    <xdr:to>
      <xdr:col>41</xdr:col>
      <xdr:colOff>101600</xdr:colOff>
      <xdr:row>86</xdr:row>
      <xdr:rowOff>98044</xdr:rowOff>
    </xdr:to>
    <xdr:sp macro="" textlink="">
      <xdr:nvSpPr>
        <xdr:cNvPr id="268" name="楕円 267">
          <a:extLst>
            <a:ext uri="{FF2B5EF4-FFF2-40B4-BE49-F238E27FC236}">
              <a16:creationId xmlns:a16="http://schemas.microsoft.com/office/drawing/2014/main" id="{0CC93B0E-FC09-453E-AF64-648729F5CDC4}"/>
            </a:ext>
          </a:extLst>
        </xdr:cNvPr>
        <xdr:cNvSpPr/>
      </xdr:nvSpPr>
      <xdr:spPr>
        <a:xfrm>
          <a:off x="7029450" y="1474495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46482</xdr:rowOff>
    </xdr:from>
    <xdr:to>
      <xdr:col>45</xdr:col>
      <xdr:colOff>177800</xdr:colOff>
      <xdr:row>86</xdr:row>
      <xdr:rowOff>47244</xdr:rowOff>
    </xdr:to>
    <xdr:cxnSp macro="">
      <xdr:nvCxnSpPr>
        <xdr:cNvPr id="269" name="直線コネクタ 268">
          <a:extLst>
            <a:ext uri="{FF2B5EF4-FFF2-40B4-BE49-F238E27FC236}">
              <a16:creationId xmlns:a16="http://schemas.microsoft.com/office/drawing/2014/main" id="{7E3D0E69-3FF6-4155-BC1B-9E4D93D03D89}"/>
            </a:ext>
          </a:extLst>
        </xdr:cNvPr>
        <xdr:cNvCxnSpPr/>
      </xdr:nvCxnSpPr>
      <xdr:spPr>
        <a:xfrm flipV="1">
          <a:off x="7084060" y="14793087"/>
          <a:ext cx="80518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168656</xdr:rowOff>
    </xdr:from>
    <xdr:to>
      <xdr:col>36</xdr:col>
      <xdr:colOff>165100</xdr:colOff>
      <xdr:row>86</xdr:row>
      <xdr:rowOff>98806</xdr:rowOff>
    </xdr:to>
    <xdr:sp macro="" textlink="">
      <xdr:nvSpPr>
        <xdr:cNvPr id="270" name="楕円 269">
          <a:extLst>
            <a:ext uri="{FF2B5EF4-FFF2-40B4-BE49-F238E27FC236}">
              <a16:creationId xmlns:a16="http://schemas.microsoft.com/office/drawing/2014/main" id="{719DCC6F-B71D-4F98-8EEB-D5A5B84A40CD}"/>
            </a:ext>
          </a:extLst>
        </xdr:cNvPr>
        <xdr:cNvSpPr/>
      </xdr:nvSpPr>
      <xdr:spPr>
        <a:xfrm>
          <a:off x="6231890" y="1474571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47244</xdr:rowOff>
    </xdr:from>
    <xdr:to>
      <xdr:col>41</xdr:col>
      <xdr:colOff>50800</xdr:colOff>
      <xdr:row>86</xdr:row>
      <xdr:rowOff>48006</xdr:rowOff>
    </xdr:to>
    <xdr:cxnSp macro="">
      <xdr:nvCxnSpPr>
        <xdr:cNvPr id="271" name="直線コネクタ 270">
          <a:extLst>
            <a:ext uri="{FF2B5EF4-FFF2-40B4-BE49-F238E27FC236}">
              <a16:creationId xmlns:a16="http://schemas.microsoft.com/office/drawing/2014/main" id="{71C9445B-AAED-4B64-BBAF-23F89EB4FF97}"/>
            </a:ext>
          </a:extLst>
        </xdr:cNvPr>
        <xdr:cNvCxnSpPr/>
      </xdr:nvCxnSpPr>
      <xdr:spPr>
        <a:xfrm flipV="1">
          <a:off x="6286500" y="14793849"/>
          <a:ext cx="79756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272" name="n_1aveValue【福祉施設】&#10;一人当たり面積">
          <a:extLst>
            <a:ext uri="{FF2B5EF4-FFF2-40B4-BE49-F238E27FC236}">
              <a16:creationId xmlns:a16="http://schemas.microsoft.com/office/drawing/2014/main" id="{09C9AB25-C713-4F2E-99F2-FD5EE189FDC3}"/>
            </a:ext>
          </a:extLst>
        </xdr:cNvPr>
        <xdr:cNvSpPr txBox="1"/>
      </xdr:nvSpPr>
      <xdr:spPr>
        <a:xfrm>
          <a:off x="8454467" y="1436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273" name="n_2aveValue【福祉施設】&#10;一人当たり面積">
          <a:extLst>
            <a:ext uri="{FF2B5EF4-FFF2-40B4-BE49-F238E27FC236}">
              <a16:creationId xmlns:a16="http://schemas.microsoft.com/office/drawing/2014/main" id="{CF57F7F3-BF77-4867-AD48-6E98616B9625}"/>
            </a:ext>
          </a:extLst>
        </xdr:cNvPr>
        <xdr:cNvSpPr txBox="1"/>
      </xdr:nvSpPr>
      <xdr:spPr>
        <a:xfrm>
          <a:off x="767341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274" name="n_3aveValue【福祉施設】&#10;一人当たり面積">
          <a:extLst>
            <a:ext uri="{FF2B5EF4-FFF2-40B4-BE49-F238E27FC236}">
              <a16:creationId xmlns:a16="http://schemas.microsoft.com/office/drawing/2014/main" id="{5F2D3A3C-48C6-453A-8D69-0C7644D65654}"/>
            </a:ext>
          </a:extLst>
        </xdr:cNvPr>
        <xdr:cNvSpPr txBox="1"/>
      </xdr:nvSpPr>
      <xdr:spPr>
        <a:xfrm>
          <a:off x="6866332"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275" name="n_4aveValue【福祉施設】&#10;一人当たり面積">
          <a:extLst>
            <a:ext uri="{FF2B5EF4-FFF2-40B4-BE49-F238E27FC236}">
              <a16:creationId xmlns:a16="http://schemas.microsoft.com/office/drawing/2014/main" id="{EAB76A60-C9F3-4F15-A51C-D1FAB32224B8}"/>
            </a:ext>
          </a:extLst>
        </xdr:cNvPr>
        <xdr:cNvSpPr txBox="1"/>
      </xdr:nvSpPr>
      <xdr:spPr>
        <a:xfrm>
          <a:off x="6068772" y="1324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87647</xdr:rowOff>
    </xdr:from>
    <xdr:ext cx="469744" cy="259045"/>
    <xdr:sp macro="" textlink="">
      <xdr:nvSpPr>
        <xdr:cNvPr id="276" name="n_1mainValue【福祉施設】&#10;一人当たり面積">
          <a:extLst>
            <a:ext uri="{FF2B5EF4-FFF2-40B4-BE49-F238E27FC236}">
              <a16:creationId xmlns:a16="http://schemas.microsoft.com/office/drawing/2014/main" id="{C37D2FCE-8433-4C11-8E36-7FE816FC6EEE}"/>
            </a:ext>
          </a:extLst>
        </xdr:cNvPr>
        <xdr:cNvSpPr txBox="1"/>
      </xdr:nvSpPr>
      <xdr:spPr>
        <a:xfrm>
          <a:off x="845446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88409</xdr:rowOff>
    </xdr:from>
    <xdr:ext cx="469744" cy="259045"/>
    <xdr:sp macro="" textlink="">
      <xdr:nvSpPr>
        <xdr:cNvPr id="277" name="n_2mainValue【福祉施設】&#10;一人当たり面積">
          <a:extLst>
            <a:ext uri="{FF2B5EF4-FFF2-40B4-BE49-F238E27FC236}">
              <a16:creationId xmlns:a16="http://schemas.microsoft.com/office/drawing/2014/main" id="{20D64AD7-80F5-42B6-BD68-0126289A44D2}"/>
            </a:ext>
          </a:extLst>
        </xdr:cNvPr>
        <xdr:cNvSpPr txBox="1"/>
      </xdr:nvSpPr>
      <xdr:spPr>
        <a:xfrm>
          <a:off x="7673417" y="148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89171</xdr:rowOff>
    </xdr:from>
    <xdr:ext cx="469744" cy="259045"/>
    <xdr:sp macro="" textlink="">
      <xdr:nvSpPr>
        <xdr:cNvPr id="278" name="n_3mainValue【福祉施設】&#10;一人当たり面積">
          <a:extLst>
            <a:ext uri="{FF2B5EF4-FFF2-40B4-BE49-F238E27FC236}">
              <a16:creationId xmlns:a16="http://schemas.microsoft.com/office/drawing/2014/main" id="{A12891AA-6C51-43CF-B7B7-FE3903051CA5}"/>
            </a:ext>
          </a:extLst>
        </xdr:cNvPr>
        <xdr:cNvSpPr txBox="1"/>
      </xdr:nvSpPr>
      <xdr:spPr>
        <a:xfrm>
          <a:off x="6866332" y="148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89933</xdr:rowOff>
    </xdr:from>
    <xdr:ext cx="469744" cy="259045"/>
    <xdr:sp macro="" textlink="">
      <xdr:nvSpPr>
        <xdr:cNvPr id="279" name="n_4mainValue【福祉施設】&#10;一人当たり面積">
          <a:extLst>
            <a:ext uri="{FF2B5EF4-FFF2-40B4-BE49-F238E27FC236}">
              <a16:creationId xmlns:a16="http://schemas.microsoft.com/office/drawing/2014/main" id="{54E3B7C5-860E-437C-81E9-1E0427661135}"/>
            </a:ext>
          </a:extLst>
        </xdr:cNvPr>
        <xdr:cNvSpPr txBox="1"/>
      </xdr:nvSpPr>
      <xdr:spPr>
        <a:xfrm>
          <a:off x="6068772" y="1483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EF70FF48-95C8-4C0E-8685-9B7FD01EE918}"/>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B0FB575F-5D1E-4CC6-99B8-0408CED86B75}"/>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C9CEFF4D-1523-468A-90D4-C3D7C78938F5}"/>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721D2288-E0D7-483A-85DB-7B821092C034}"/>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D0C5A088-D7D4-4BD0-AADA-ABDAAFB8C12A}"/>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A9E187DE-969E-464A-90E5-6102EF0A6FFF}"/>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5326223A-C4BA-4073-B7C2-4870443351B4}"/>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4F23C9A4-7428-4B36-ADCB-2A7CB00796B3}"/>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231756C0-C9E0-4AF3-B056-0A426EA2EC4A}"/>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D73CF79A-9C5B-4156-A210-F8F3F4265256}"/>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47EE2CB5-3D7F-429A-AA9E-309A1A4988CA}"/>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1" name="直線コネクタ 290">
          <a:extLst>
            <a:ext uri="{FF2B5EF4-FFF2-40B4-BE49-F238E27FC236}">
              <a16:creationId xmlns:a16="http://schemas.microsoft.com/office/drawing/2014/main" id="{62566C83-5D40-4F54-9773-F6BE77753DAB}"/>
            </a:ext>
          </a:extLst>
        </xdr:cNvPr>
        <xdr:cNvCxnSpPr/>
      </xdr:nvCxnSpPr>
      <xdr:spPr>
        <a:xfrm>
          <a:off x="6858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2" name="テキスト ボックス 291">
          <a:extLst>
            <a:ext uri="{FF2B5EF4-FFF2-40B4-BE49-F238E27FC236}">
              <a16:creationId xmlns:a16="http://schemas.microsoft.com/office/drawing/2014/main" id="{DD8BDDE2-4EC8-426F-B437-2D49A56EE3BC}"/>
            </a:ext>
          </a:extLst>
        </xdr:cNvPr>
        <xdr:cNvSpPr txBox="1"/>
      </xdr:nvSpPr>
      <xdr:spPr>
        <a:xfrm>
          <a:off x="2738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3" name="直線コネクタ 292">
          <a:extLst>
            <a:ext uri="{FF2B5EF4-FFF2-40B4-BE49-F238E27FC236}">
              <a16:creationId xmlns:a16="http://schemas.microsoft.com/office/drawing/2014/main" id="{DB1F384C-9E9B-4A3C-BC7F-E691BB70E3B0}"/>
            </a:ext>
          </a:extLst>
        </xdr:cNvPr>
        <xdr:cNvCxnSpPr/>
      </xdr:nvCxnSpPr>
      <xdr:spPr>
        <a:xfrm>
          <a:off x="6858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4" name="テキスト ボックス 293">
          <a:extLst>
            <a:ext uri="{FF2B5EF4-FFF2-40B4-BE49-F238E27FC236}">
              <a16:creationId xmlns:a16="http://schemas.microsoft.com/office/drawing/2014/main" id="{553E8258-6044-42E5-883F-FEAB66804114}"/>
            </a:ext>
          </a:extLst>
        </xdr:cNvPr>
        <xdr:cNvSpPr txBox="1"/>
      </xdr:nvSpPr>
      <xdr:spPr>
        <a:xfrm>
          <a:off x="34370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5" name="直線コネクタ 294">
          <a:extLst>
            <a:ext uri="{FF2B5EF4-FFF2-40B4-BE49-F238E27FC236}">
              <a16:creationId xmlns:a16="http://schemas.microsoft.com/office/drawing/2014/main" id="{121CF14A-B377-4FFB-990A-9EEC7D2955CE}"/>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6" name="テキスト ボックス 295">
          <a:extLst>
            <a:ext uri="{FF2B5EF4-FFF2-40B4-BE49-F238E27FC236}">
              <a16:creationId xmlns:a16="http://schemas.microsoft.com/office/drawing/2014/main" id="{6B5F66AD-66DD-4B18-9354-C831C89F3EBE}"/>
            </a:ext>
          </a:extLst>
        </xdr:cNvPr>
        <xdr:cNvSpPr txBox="1"/>
      </xdr:nvSpPr>
      <xdr:spPr>
        <a:xfrm>
          <a:off x="34370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7" name="直線コネクタ 296">
          <a:extLst>
            <a:ext uri="{FF2B5EF4-FFF2-40B4-BE49-F238E27FC236}">
              <a16:creationId xmlns:a16="http://schemas.microsoft.com/office/drawing/2014/main" id="{6048B0B5-7D54-450C-BF6A-AEAF48E2D717}"/>
            </a:ext>
          </a:extLst>
        </xdr:cNvPr>
        <xdr:cNvCxnSpPr/>
      </xdr:nvCxnSpPr>
      <xdr:spPr>
        <a:xfrm>
          <a:off x="6858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8" name="テキスト ボックス 297">
          <a:extLst>
            <a:ext uri="{FF2B5EF4-FFF2-40B4-BE49-F238E27FC236}">
              <a16:creationId xmlns:a16="http://schemas.microsoft.com/office/drawing/2014/main" id="{845079E4-F5D9-47F7-B39D-6E4D3B317AE7}"/>
            </a:ext>
          </a:extLst>
        </xdr:cNvPr>
        <xdr:cNvSpPr txBox="1"/>
      </xdr:nvSpPr>
      <xdr:spPr>
        <a:xfrm>
          <a:off x="34370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9" name="直線コネクタ 298">
          <a:extLst>
            <a:ext uri="{FF2B5EF4-FFF2-40B4-BE49-F238E27FC236}">
              <a16:creationId xmlns:a16="http://schemas.microsoft.com/office/drawing/2014/main" id="{D363BE46-4AAB-4C1E-BC9C-ABE413EE606B}"/>
            </a:ext>
          </a:extLst>
        </xdr:cNvPr>
        <xdr:cNvCxnSpPr/>
      </xdr:nvCxnSpPr>
      <xdr:spPr>
        <a:xfrm>
          <a:off x="6858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0" name="テキスト ボックス 299">
          <a:extLst>
            <a:ext uri="{FF2B5EF4-FFF2-40B4-BE49-F238E27FC236}">
              <a16:creationId xmlns:a16="http://schemas.microsoft.com/office/drawing/2014/main" id="{D948C109-348A-4CCD-9233-5AAFE39FC332}"/>
            </a:ext>
          </a:extLst>
        </xdr:cNvPr>
        <xdr:cNvSpPr txBox="1"/>
      </xdr:nvSpPr>
      <xdr:spPr>
        <a:xfrm>
          <a:off x="34370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84BD6F7C-18F7-4992-BB8D-F092BB4033CD}"/>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2" name="テキスト ボックス 301">
          <a:extLst>
            <a:ext uri="{FF2B5EF4-FFF2-40B4-BE49-F238E27FC236}">
              <a16:creationId xmlns:a16="http://schemas.microsoft.com/office/drawing/2014/main" id="{370AB720-3A77-4919-82A0-25F48652422E}"/>
            </a:ext>
          </a:extLst>
        </xdr:cNvPr>
        <xdr:cNvSpPr txBox="1"/>
      </xdr:nvSpPr>
      <xdr:spPr>
        <a:xfrm>
          <a:off x="38686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5670CFCD-A927-4E43-987A-E299F8EC5CB3}"/>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304" name="直線コネクタ 303">
          <a:extLst>
            <a:ext uri="{FF2B5EF4-FFF2-40B4-BE49-F238E27FC236}">
              <a16:creationId xmlns:a16="http://schemas.microsoft.com/office/drawing/2014/main" id="{CD69B7BD-46BF-473A-8BAE-D5686B92C212}"/>
            </a:ext>
          </a:extLst>
        </xdr:cNvPr>
        <xdr:cNvCxnSpPr/>
      </xdr:nvCxnSpPr>
      <xdr:spPr>
        <a:xfrm flipV="1">
          <a:off x="4173855"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6CEAD15F-60EC-46E7-B9F4-DDAA72059AAB}"/>
            </a:ext>
          </a:extLst>
        </xdr:cNvPr>
        <xdr:cNvSpPr txBox="1"/>
      </xdr:nvSpPr>
      <xdr:spPr>
        <a:xfrm>
          <a:off x="421259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6" name="直線コネクタ 305">
          <a:extLst>
            <a:ext uri="{FF2B5EF4-FFF2-40B4-BE49-F238E27FC236}">
              <a16:creationId xmlns:a16="http://schemas.microsoft.com/office/drawing/2014/main" id="{428C6017-46FB-41F0-AD98-A4513C09B13D}"/>
            </a:ext>
          </a:extLst>
        </xdr:cNvPr>
        <xdr:cNvCxnSpPr/>
      </xdr:nvCxnSpPr>
      <xdr:spPr>
        <a:xfrm>
          <a:off x="411226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07" name="【市民会館】&#10;有形固定資産減価償却率最大値テキスト">
          <a:extLst>
            <a:ext uri="{FF2B5EF4-FFF2-40B4-BE49-F238E27FC236}">
              <a16:creationId xmlns:a16="http://schemas.microsoft.com/office/drawing/2014/main" id="{92EB6AF2-F6BE-4967-AC57-B3E8DF19D685}"/>
            </a:ext>
          </a:extLst>
        </xdr:cNvPr>
        <xdr:cNvSpPr txBox="1"/>
      </xdr:nvSpPr>
      <xdr:spPr>
        <a:xfrm>
          <a:off x="421259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08" name="直線コネクタ 307">
          <a:extLst>
            <a:ext uri="{FF2B5EF4-FFF2-40B4-BE49-F238E27FC236}">
              <a16:creationId xmlns:a16="http://schemas.microsoft.com/office/drawing/2014/main" id="{20302525-7DA4-40A2-9AB2-829EFAFA99E8}"/>
            </a:ext>
          </a:extLst>
        </xdr:cNvPr>
        <xdr:cNvCxnSpPr/>
      </xdr:nvCxnSpPr>
      <xdr:spPr>
        <a:xfrm>
          <a:off x="4112260" y="17061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145432</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75C02C91-018E-4591-B578-25DE50FA5C20}"/>
            </a:ext>
          </a:extLst>
        </xdr:cNvPr>
        <xdr:cNvSpPr txBox="1"/>
      </xdr:nvSpPr>
      <xdr:spPr>
        <a:xfrm>
          <a:off x="4212590" y="1763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310" name="フローチャート: 判断 309">
          <a:extLst>
            <a:ext uri="{FF2B5EF4-FFF2-40B4-BE49-F238E27FC236}">
              <a16:creationId xmlns:a16="http://schemas.microsoft.com/office/drawing/2014/main" id="{563E2642-4D75-4428-9231-FC93DC4310EA}"/>
            </a:ext>
          </a:extLst>
        </xdr:cNvPr>
        <xdr:cNvSpPr/>
      </xdr:nvSpPr>
      <xdr:spPr>
        <a:xfrm>
          <a:off x="4131310" y="177838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311" name="フローチャート: 判断 310">
          <a:extLst>
            <a:ext uri="{FF2B5EF4-FFF2-40B4-BE49-F238E27FC236}">
              <a16:creationId xmlns:a16="http://schemas.microsoft.com/office/drawing/2014/main" id="{D2801CD3-6E31-4216-B40C-6A27980A743E}"/>
            </a:ext>
          </a:extLst>
        </xdr:cNvPr>
        <xdr:cNvSpPr/>
      </xdr:nvSpPr>
      <xdr:spPr>
        <a:xfrm>
          <a:off x="3388360" y="177704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95886</xdr:rowOff>
    </xdr:from>
    <xdr:to>
      <xdr:col>15</xdr:col>
      <xdr:colOff>101600</xdr:colOff>
      <xdr:row>104</xdr:row>
      <xdr:rowOff>26036</xdr:rowOff>
    </xdr:to>
    <xdr:sp macro="" textlink="">
      <xdr:nvSpPr>
        <xdr:cNvPr id="312" name="フローチャート: 判断 311">
          <a:extLst>
            <a:ext uri="{FF2B5EF4-FFF2-40B4-BE49-F238E27FC236}">
              <a16:creationId xmlns:a16="http://schemas.microsoft.com/office/drawing/2014/main" id="{049F468A-12A6-4AD4-AC61-7A869DCD201B}"/>
            </a:ext>
          </a:extLst>
        </xdr:cNvPr>
        <xdr:cNvSpPr/>
      </xdr:nvSpPr>
      <xdr:spPr>
        <a:xfrm>
          <a:off x="2571750" y="1775142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313" name="フローチャート: 判断 312">
          <a:extLst>
            <a:ext uri="{FF2B5EF4-FFF2-40B4-BE49-F238E27FC236}">
              <a16:creationId xmlns:a16="http://schemas.microsoft.com/office/drawing/2014/main" id="{3802EA8B-393C-4948-8C50-236CF1C44E05}"/>
            </a:ext>
          </a:extLst>
        </xdr:cNvPr>
        <xdr:cNvSpPr/>
      </xdr:nvSpPr>
      <xdr:spPr>
        <a:xfrm>
          <a:off x="1774190" y="177057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10161</xdr:rowOff>
    </xdr:from>
    <xdr:to>
      <xdr:col>6</xdr:col>
      <xdr:colOff>38100</xdr:colOff>
      <xdr:row>103</xdr:row>
      <xdr:rowOff>111761</xdr:rowOff>
    </xdr:to>
    <xdr:sp macro="" textlink="">
      <xdr:nvSpPr>
        <xdr:cNvPr id="314" name="フローチャート: 判断 313">
          <a:extLst>
            <a:ext uri="{FF2B5EF4-FFF2-40B4-BE49-F238E27FC236}">
              <a16:creationId xmlns:a16="http://schemas.microsoft.com/office/drawing/2014/main" id="{D5408877-5739-4D0D-B1E8-9FD7209FEABB}"/>
            </a:ext>
          </a:extLst>
        </xdr:cNvPr>
        <xdr:cNvSpPr/>
      </xdr:nvSpPr>
      <xdr:spPr>
        <a:xfrm>
          <a:off x="988060" y="1767141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7A8807D4-B600-4695-88A6-590FD279DF32}"/>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F0B67B64-00FE-4753-B73C-81CF69CC8D64}"/>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4D31A14A-39BC-4C19-A661-D1F83C322909}"/>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7814EB9D-1BF3-4D57-A992-814636401C81}"/>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3868B228-F664-48FE-9322-7EAF4078FA91}"/>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137795</xdr:rowOff>
    </xdr:from>
    <xdr:to>
      <xdr:col>24</xdr:col>
      <xdr:colOff>114300</xdr:colOff>
      <xdr:row>106</xdr:row>
      <xdr:rowOff>67945</xdr:rowOff>
    </xdr:to>
    <xdr:sp macro="" textlink="">
      <xdr:nvSpPr>
        <xdr:cNvPr id="320" name="楕円 319">
          <a:extLst>
            <a:ext uri="{FF2B5EF4-FFF2-40B4-BE49-F238E27FC236}">
              <a16:creationId xmlns:a16="http://schemas.microsoft.com/office/drawing/2014/main" id="{B7E3C2B8-22A1-464B-A181-E6B3A2CB38E6}"/>
            </a:ext>
          </a:extLst>
        </xdr:cNvPr>
        <xdr:cNvSpPr/>
      </xdr:nvSpPr>
      <xdr:spPr>
        <a:xfrm>
          <a:off x="4131310" y="181362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116222</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60E0C310-B727-4CC4-B38B-C16177179F34}"/>
            </a:ext>
          </a:extLst>
        </xdr:cNvPr>
        <xdr:cNvSpPr txBox="1"/>
      </xdr:nvSpPr>
      <xdr:spPr>
        <a:xfrm>
          <a:off x="4212590"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97789</xdr:rowOff>
    </xdr:from>
    <xdr:to>
      <xdr:col>20</xdr:col>
      <xdr:colOff>38100</xdr:colOff>
      <xdr:row>106</xdr:row>
      <xdr:rowOff>27939</xdr:rowOff>
    </xdr:to>
    <xdr:sp macro="" textlink="">
      <xdr:nvSpPr>
        <xdr:cNvPr id="322" name="楕円 321">
          <a:extLst>
            <a:ext uri="{FF2B5EF4-FFF2-40B4-BE49-F238E27FC236}">
              <a16:creationId xmlns:a16="http://schemas.microsoft.com/office/drawing/2014/main" id="{6A95B5F4-D9CC-4D41-86D7-0DD5EDBA37FB}"/>
            </a:ext>
          </a:extLst>
        </xdr:cNvPr>
        <xdr:cNvSpPr/>
      </xdr:nvSpPr>
      <xdr:spPr>
        <a:xfrm>
          <a:off x="3388360" y="180962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148589</xdr:rowOff>
    </xdr:from>
    <xdr:to>
      <xdr:col>24</xdr:col>
      <xdr:colOff>63500</xdr:colOff>
      <xdr:row>106</xdr:row>
      <xdr:rowOff>17145</xdr:rowOff>
    </xdr:to>
    <xdr:cxnSp macro="">
      <xdr:nvCxnSpPr>
        <xdr:cNvPr id="323" name="直線コネクタ 322">
          <a:extLst>
            <a:ext uri="{FF2B5EF4-FFF2-40B4-BE49-F238E27FC236}">
              <a16:creationId xmlns:a16="http://schemas.microsoft.com/office/drawing/2014/main" id="{5A2A920C-745C-4776-A520-6F862510B11A}"/>
            </a:ext>
          </a:extLst>
        </xdr:cNvPr>
        <xdr:cNvCxnSpPr/>
      </xdr:nvCxnSpPr>
      <xdr:spPr>
        <a:xfrm>
          <a:off x="3431540" y="18148934"/>
          <a:ext cx="74295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55880</xdr:rowOff>
    </xdr:from>
    <xdr:to>
      <xdr:col>15</xdr:col>
      <xdr:colOff>101600</xdr:colOff>
      <xdr:row>105</xdr:row>
      <xdr:rowOff>157480</xdr:rowOff>
    </xdr:to>
    <xdr:sp macro="" textlink="">
      <xdr:nvSpPr>
        <xdr:cNvPr id="324" name="楕円 323">
          <a:extLst>
            <a:ext uri="{FF2B5EF4-FFF2-40B4-BE49-F238E27FC236}">
              <a16:creationId xmlns:a16="http://schemas.microsoft.com/office/drawing/2014/main" id="{0CC603DF-DDF8-4ED6-B9CF-ED9CE8B8A709}"/>
            </a:ext>
          </a:extLst>
        </xdr:cNvPr>
        <xdr:cNvSpPr/>
      </xdr:nvSpPr>
      <xdr:spPr>
        <a:xfrm>
          <a:off x="2571750" y="180619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106680</xdr:rowOff>
    </xdr:from>
    <xdr:to>
      <xdr:col>19</xdr:col>
      <xdr:colOff>177800</xdr:colOff>
      <xdr:row>105</xdr:row>
      <xdr:rowOff>148589</xdr:rowOff>
    </xdr:to>
    <xdr:cxnSp macro="">
      <xdr:nvCxnSpPr>
        <xdr:cNvPr id="325" name="直線コネクタ 324">
          <a:extLst>
            <a:ext uri="{FF2B5EF4-FFF2-40B4-BE49-F238E27FC236}">
              <a16:creationId xmlns:a16="http://schemas.microsoft.com/office/drawing/2014/main" id="{9130C693-4631-4163-9C72-11CA08C47894}"/>
            </a:ext>
          </a:extLst>
        </xdr:cNvPr>
        <xdr:cNvCxnSpPr/>
      </xdr:nvCxnSpPr>
      <xdr:spPr>
        <a:xfrm>
          <a:off x="2626360" y="18107025"/>
          <a:ext cx="80518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13970</xdr:rowOff>
    </xdr:from>
    <xdr:to>
      <xdr:col>10</xdr:col>
      <xdr:colOff>165100</xdr:colOff>
      <xdr:row>105</xdr:row>
      <xdr:rowOff>115570</xdr:rowOff>
    </xdr:to>
    <xdr:sp macro="" textlink="">
      <xdr:nvSpPr>
        <xdr:cNvPr id="326" name="楕円 325">
          <a:extLst>
            <a:ext uri="{FF2B5EF4-FFF2-40B4-BE49-F238E27FC236}">
              <a16:creationId xmlns:a16="http://schemas.microsoft.com/office/drawing/2014/main" id="{AFB49AC0-B808-4801-ACA1-3BCDD1E6D9A8}"/>
            </a:ext>
          </a:extLst>
        </xdr:cNvPr>
        <xdr:cNvSpPr/>
      </xdr:nvSpPr>
      <xdr:spPr>
        <a:xfrm>
          <a:off x="1774190" y="1802003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64770</xdr:rowOff>
    </xdr:from>
    <xdr:to>
      <xdr:col>15</xdr:col>
      <xdr:colOff>50800</xdr:colOff>
      <xdr:row>105</xdr:row>
      <xdr:rowOff>106680</xdr:rowOff>
    </xdr:to>
    <xdr:cxnSp macro="">
      <xdr:nvCxnSpPr>
        <xdr:cNvPr id="327" name="直線コネクタ 326">
          <a:extLst>
            <a:ext uri="{FF2B5EF4-FFF2-40B4-BE49-F238E27FC236}">
              <a16:creationId xmlns:a16="http://schemas.microsoft.com/office/drawing/2014/main" id="{4243A4F2-ABF2-4AF7-BBA3-726DF50275A2}"/>
            </a:ext>
          </a:extLst>
        </xdr:cNvPr>
        <xdr:cNvCxnSpPr/>
      </xdr:nvCxnSpPr>
      <xdr:spPr>
        <a:xfrm>
          <a:off x="1828800" y="18065115"/>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145414</xdr:rowOff>
    </xdr:from>
    <xdr:to>
      <xdr:col>6</xdr:col>
      <xdr:colOff>38100</xdr:colOff>
      <xdr:row>105</xdr:row>
      <xdr:rowOff>75564</xdr:rowOff>
    </xdr:to>
    <xdr:sp macro="" textlink="">
      <xdr:nvSpPr>
        <xdr:cNvPr id="328" name="楕円 327">
          <a:extLst>
            <a:ext uri="{FF2B5EF4-FFF2-40B4-BE49-F238E27FC236}">
              <a16:creationId xmlns:a16="http://schemas.microsoft.com/office/drawing/2014/main" id="{5C293BB2-6A98-4E3F-8A94-8987117D1E41}"/>
            </a:ext>
          </a:extLst>
        </xdr:cNvPr>
        <xdr:cNvSpPr/>
      </xdr:nvSpPr>
      <xdr:spPr>
        <a:xfrm>
          <a:off x="988060" y="1797430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24764</xdr:rowOff>
    </xdr:from>
    <xdr:to>
      <xdr:col>10</xdr:col>
      <xdr:colOff>114300</xdr:colOff>
      <xdr:row>105</xdr:row>
      <xdr:rowOff>64770</xdr:rowOff>
    </xdr:to>
    <xdr:cxnSp macro="">
      <xdr:nvCxnSpPr>
        <xdr:cNvPr id="329" name="直線コネクタ 328">
          <a:extLst>
            <a:ext uri="{FF2B5EF4-FFF2-40B4-BE49-F238E27FC236}">
              <a16:creationId xmlns:a16="http://schemas.microsoft.com/office/drawing/2014/main" id="{F8B1864E-819E-4E90-A11F-C5BA54FC203C}"/>
            </a:ext>
          </a:extLst>
        </xdr:cNvPr>
        <xdr:cNvCxnSpPr/>
      </xdr:nvCxnSpPr>
      <xdr:spPr>
        <a:xfrm>
          <a:off x="1031240" y="18023204"/>
          <a:ext cx="79756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57802</xdr:rowOff>
    </xdr:from>
    <xdr:ext cx="405111" cy="259045"/>
    <xdr:sp macro="" textlink="">
      <xdr:nvSpPr>
        <xdr:cNvPr id="330" name="n_1aveValue【市民会館】&#10;有形固定資産減価償却率">
          <a:extLst>
            <a:ext uri="{FF2B5EF4-FFF2-40B4-BE49-F238E27FC236}">
              <a16:creationId xmlns:a16="http://schemas.microsoft.com/office/drawing/2014/main" id="{D13BEB3F-2853-4DDD-9B93-E664BBA144C8}"/>
            </a:ext>
          </a:extLst>
        </xdr:cNvPr>
        <xdr:cNvSpPr txBox="1"/>
      </xdr:nvSpPr>
      <xdr:spPr>
        <a:xfrm>
          <a:off x="3239144" y="1754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42563</xdr:rowOff>
    </xdr:from>
    <xdr:ext cx="405111" cy="259045"/>
    <xdr:sp macro="" textlink="">
      <xdr:nvSpPr>
        <xdr:cNvPr id="331" name="n_2aveValue【市民会館】&#10;有形固定資産減価償却率">
          <a:extLst>
            <a:ext uri="{FF2B5EF4-FFF2-40B4-BE49-F238E27FC236}">
              <a16:creationId xmlns:a16="http://schemas.microsoft.com/office/drawing/2014/main" id="{6529171A-658E-423B-8B63-9817B7BA5528}"/>
            </a:ext>
          </a:extLst>
        </xdr:cNvPr>
        <xdr:cNvSpPr txBox="1"/>
      </xdr:nvSpPr>
      <xdr:spPr>
        <a:xfrm>
          <a:off x="2439044" y="17532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162577</xdr:rowOff>
    </xdr:from>
    <xdr:ext cx="405111" cy="259045"/>
    <xdr:sp macro="" textlink="">
      <xdr:nvSpPr>
        <xdr:cNvPr id="332" name="n_3aveValue【市民会館】&#10;有形固定資産減価償却率">
          <a:extLst>
            <a:ext uri="{FF2B5EF4-FFF2-40B4-BE49-F238E27FC236}">
              <a16:creationId xmlns:a16="http://schemas.microsoft.com/office/drawing/2014/main" id="{4F92AE7B-6C1C-4B74-AB93-6FC62BFD04A1}"/>
            </a:ext>
          </a:extLst>
        </xdr:cNvPr>
        <xdr:cNvSpPr txBox="1"/>
      </xdr:nvSpPr>
      <xdr:spPr>
        <a:xfrm>
          <a:off x="164148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128288</xdr:rowOff>
    </xdr:from>
    <xdr:ext cx="405111" cy="259045"/>
    <xdr:sp macro="" textlink="">
      <xdr:nvSpPr>
        <xdr:cNvPr id="333" name="n_4aveValue【市民会館】&#10;有形固定資産減価償却率">
          <a:extLst>
            <a:ext uri="{FF2B5EF4-FFF2-40B4-BE49-F238E27FC236}">
              <a16:creationId xmlns:a16="http://schemas.microsoft.com/office/drawing/2014/main" id="{BC9D49DA-2978-4E24-BB2C-3D796571D7C2}"/>
            </a:ext>
          </a:extLst>
        </xdr:cNvPr>
        <xdr:cNvSpPr txBox="1"/>
      </xdr:nvSpPr>
      <xdr:spPr>
        <a:xfrm>
          <a:off x="855354" y="17448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19066</xdr:rowOff>
    </xdr:from>
    <xdr:ext cx="405111" cy="259045"/>
    <xdr:sp macro="" textlink="">
      <xdr:nvSpPr>
        <xdr:cNvPr id="334" name="n_1mainValue【市民会館】&#10;有形固定資産減価償却率">
          <a:extLst>
            <a:ext uri="{FF2B5EF4-FFF2-40B4-BE49-F238E27FC236}">
              <a16:creationId xmlns:a16="http://schemas.microsoft.com/office/drawing/2014/main" id="{7C791118-8336-4BE0-A092-442BCBF2F73C}"/>
            </a:ext>
          </a:extLst>
        </xdr:cNvPr>
        <xdr:cNvSpPr txBox="1"/>
      </xdr:nvSpPr>
      <xdr:spPr>
        <a:xfrm>
          <a:off x="3239144" y="18188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148607</xdr:rowOff>
    </xdr:from>
    <xdr:ext cx="405111" cy="259045"/>
    <xdr:sp macro="" textlink="">
      <xdr:nvSpPr>
        <xdr:cNvPr id="335" name="n_2mainValue【市民会館】&#10;有形固定資産減価償却率">
          <a:extLst>
            <a:ext uri="{FF2B5EF4-FFF2-40B4-BE49-F238E27FC236}">
              <a16:creationId xmlns:a16="http://schemas.microsoft.com/office/drawing/2014/main" id="{11F91AE8-BE2F-4B52-92D8-85961CA94DC5}"/>
            </a:ext>
          </a:extLst>
        </xdr:cNvPr>
        <xdr:cNvSpPr txBox="1"/>
      </xdr:nvSpPr>
      <xdr:spPr>
        <a:xfrm>
          <a:off x="24390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106697</xdr:rowOff>
    </xdr:from>
    <xdr:ext cx="405111" cy="259045"/>
    <xdr:sp macro="" textlink="">
      <xdr:nvSpPr>
        <xdr:cNvPr id="336" name="n_3mainValue【市民会館】&#10;有形固定資産減価償却率">
          <a:extLst>
            <a:ext uri="{FF2B5EF4-FFF2-40B4-BE49-F238E27FC236}">
              <a16:creationId xmlns:a16="http://schemas.microsoft.com/office/drawing/2014/main" id="{F3BFA3CD-03FD-4120-B07E-AA3352494C12}"/>
            </a:ext>
          </a:extLst>
        </xdr:cNvPr>
        <xdr:cNvSpPr txBox="1"/>
      </xdr:nvSpPr>
      <xdr:spPr>
        <a:xfrm>
          <a:off x="1641484" y="1810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66691</xdr:rowOff>
    </xdr:from>
    <xdr:ext cx="405111" cy="259045"/>
    <xdr:sp macro="" textlink="">
      <xdr:nvSpPr>
        <xdr:cNvPr id="337" name="n_4mainValue【市民会館】&#10;有形固定資産減価償却率">
          <a:extLst>
            <a:ext uri="{FF2B5EF4-FFF2-40B4-BE49-F238E27FC236}">
              <a16:creationId xmlns:a16="http://schemas.microsoft.com/office/drawing/2014/main" id="{C9E6FFE7-1282-49AC-87CE-8493340A5B75}"/>
            </a:ext>
          </a:extLst>
        </xdr:cNvPr>
        <xdr:cNvSpPr txBox="1"/>
      </xdr:nvSpPr>
      <xdr:spPr>
        <a:xfrm>
          <a:off x="855354" y="18067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F78DEBB6-1261-44E8-BDE5-A92F89C1D543}"/>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F49DB2C1-2F6A-437B-8627-F220A85747F6}"/>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9B11E624-704D-47FE-885F-F05A6A96C86E}"/>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9782E6B5-C01B-40EF-9F97-ECC355785271}"/>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C71379B0-401F-4AEC-853B-72943BA1E2DC}"/>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1DF75F17-E2B6-42FA-A16F-21F7941330E5}"/>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1D3B2310-9D46-46B1-88C1-D64437FAED94}"/>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34C16DF9-4B4B-42A0-BE50-881003834C93}"/>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92B3EEB9-BC94-4BBE-BA1A-4C3E17ABFB0B}"/>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CF404CDC-35CD-4035-90E8-9A95A2706F7E}"/>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a:extLst>
            <a:ext uri="{FF2B5EF4-FFF2-40B4-BE49-F238E27FC236}">
              <a16:creationId xmlns:a16="http://schemas.microsoft.com/office/drawing/2014/main" id="{CEBEE430-E48E-4C15-ADCA-9E85ACFC90B1}"/>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a:extLst>
            <a:ext uri="{FF2B5EF4-FFF2-40B4-BE49-F238E27FC236}">
              <a16:creationId xmlns:a16="http://schemas.microsoft.com/office/drawing/2014/main" id="{4DF987E1-E72B-4C9C-A7A7-483887CE8223}"/>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a:extLst>
            <a:ext uri="{FF2B5EF4-FFF2-40B4-BE49-F238E27FC236}">
              <a16:creationId xmlns:a16="http://schemas.microsoft.com/office/drawing/2014/main" id="{6BD90FE0-5A3F-4796-BA54-A14CE54DF225}"/>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a:extLst>
            <a:ext uri="{FF2B5EF4-FFF2-40B4-BE49-F238E27FC236}">
              <a16:creationId xmlns:a16="http://schemas.microsoft.com/office/drawing/2014/main" id="{77DB1992-E4E1-4C68-AF83-399B96D38B4E}"/>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a:extLst>
            <a:ext uri="{FF2B5EF4-FFF2-40B4-BE49-F238E27FC236}">
              <a16:creationId xmlns:a16="http://schemas.microsoft.com/office/drawing/2014/main" id="{35814727-6CCE-478F-AB76-45BC54E55D4A}"/>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a:extLst>
            <a:ext uri="{FF2B5EF4-FFF2-40B4-BE49-F238E27FC236}">
              <a16:creationId xmlns:a16="http://schemas.microsoft.com/office/drawing/2014/main" id="{D73906CB-A640-4C85-83B5-205E5DF94916}"/>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a:extLst>
            <a:ext uri="{FF2B5EF4-FFF2-40B4-BE49-F238E27FC236}">
              <a16:creationId xmlns:a16="http://schemas.microsoft.com/office/drawing/2014/main" id="{709BA125-68A8-4143-9BEF-24E3C6F39DED}"/>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a:extLst>
            <a:ext uri="{FF2B5EF4-FFF2-40B4-BE49-F238E27FC236}">
              <a16:creationId xmlns:a16="http://schemas.microsoft.com/office/drawing/2014/main" id="{2BE94EE4-92A3-4062-9588-440B08D75955}"/>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a:extLst>
            <a:ext uri="{FF2B5EF4-FFF2-40B4-BE49-F238E27FC236}">
              <a16:creationId xmlns:a16="http://schemas.microsoft.com/office/drawing/2014/main" id="{D86A0B48-74FF-4262-A8AC-3431A3F729A7}"/>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a:extLst>
            <a:ext uri="{FF2B5EF4-FFF2-40B4-BE49-F238E27FC236}">
              <a16:creationId xmlns:a16="http://schemas.microsoft.com/office/drawing/2014/main" id="{6336C0D7-A045-42FB-AFF1-07ECD8AC62B1}"/>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4AFA110F-8059-4B42-A582-DFD11DF1C444}"/>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7957C55C-B6D5-4B35-8BEC-493E8A0F5417}"/>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269A408B-098B-4715-8356-093DE397E557}"/>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361" name="直線コネクタ 360">
          <a:extLst>
            <a:ext uri="{FF2B5EF4-FFF2-40B4-BE49-F238E27FC236}">
              <a16:creationId xmlns:a16="http://schemas.microsoft.com/office/drawing/2014/main" id="{7BAFD778-3D89-4758-9EF1-D2C51F65E8E0}"/>
            </a:ext>
          </a:extLst>
        </xdr:cNvPr>
        <xdr:cNvCxnSpPr/>
      </xdr:nvCxnSpPr>
      <xdr:spPr>
        <a:xfrm flipV="1">
          <a:off x="9429115" y="17169765"/>
          <a:ext cx="0" cy="146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362" name="【市民会館】&#10;一人当たり面積最小値テキスト">
          <a:extLst>
            <a:ext uri="{FF2B5EF4-FFF2-40B4-BE49-F238E27FC236}">
              <a16:creationId xmlns:a16="http://schemas.microsoft.com/office/drawing/2014/main" id="{82D49F4B-6A94-46DD-88EC-822298350071}"/>
            </a:ext>
          </a:extLst>
        </xdr:cNvPr>
        <xdr:cNvSpPr txBox="1"/>
      </xdr:nvSpPr>
      <xdr:spPr>
        <a:xfrm>
          <a:off x="946785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363" name="直線コネクタ 362">
          <a:extLst>
            <a:ext uri="{FF2B5EF4-FFF2-40B4-BE49-F238E27FC236}">
              <a16:creationId xmlns:a16="http://schemas.microsoft.com/office/drawing/2014/main" id="{0FAF5345-49BD-42D4-A3EF-89F5D1D424AB}"/>
            </a:ext>
          </a:extLst>
        </xdr:cNvPr>
        <xdr:cNvCxnSpPr/>
      </xdr:nvCxnSpPr>
      <xdr:spPr>
        <a:xfrm>
          <a:off x="9356090" y="1863394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364" name="【市民会館】&#10;一人当たり面積最大値テキスト">
          <a:extLst>
            <a:ext uri="{FF2B5EF4-FFF2-40B4-BE49-F238E27FC236}">
              <a16:creationId xmlns:a16="http://schemas.microsoft.com/office/drawing/2014/main" id="{81888F7F-F9E4-455D-8050-CB53B0BAAC0F}"/>
            </a:ext>
          </a:extLst>
        </xdr:cNvPr>
        <xdr:cNvSpPr txBox="1"/>
      </xdr:nvSpPr>
      <xdr:spPr>
        <a:xfrm>
          <a:off x="9467850" y="1694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365" name="直線コネクタ 364">
          <a:extLst>
            <a:ext uri="{FF2B5EF4-FFF2-40B4-BE49-F238E27FC236}">
              <a16:creationId xmlns:a16="http://schemas.microsoft.com/office/drawing/2014/main" id="{98CDD869-FFDC-4827-A49E-ED7E8C5EFF06}"/>
            </a:ext>
          </a:extLst>
        </xdr:cNvPr>
        <xdr:cNvCxnSpPr/>
      </xdr:nvCxnSpPr>
      <xdr:spPr>
        <a:xfrm>
          <a:off x="9356090" y="1716976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115333</xdr:rowOff>
    </xdr:from>
    <xdr:ext cx="469744" cy="259045"/>
    <xdr:sp macro="" textlink="">
      <xdr:nvSpPr>
        <xdr:cNvPr id="366" name="【市民会館】&#10;一人当たり面積平均値テキスト">
          <a:extLst>
            <a:ext uri="{FF2B5EF4-FFF2-40B4-BE49-F238E27FC236}">
              <a16:creationId xmlns:a16="http://schemas.microsoft.com/office/drawing/2014/main" id="{D6E1482F-C371-42A5-8FCA-15411F64282D}"/>
            </a:ext>
          </a:extLst>
        </xdr:cNvPr>
        <xdr:cNvSpPr txBox="1"/>
      </xdr:nvSpPr>
      <xdr:spPr>
        <a:xfrm>
          <a:off x="9467850" y="18117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367" name="フローチャート: 判断 366">
          <a:extLst>
            <a:ext uri="{FF2B5EF4-FFF2-40B4-BE49-F238E27FC236}">
              <a16:creationId xmlns:a16="http://schemas.microsoft.com/office/drawing/2014/main" id="{672FBDE4-7AB8-4015-9072-CD7BD1FC9AA2}"/>
            </a:ext>
          </a:extLst>
        </xdr:cNvPr>
        <xdr:cNvSpPr/>
      </xdr:nvSpPr>
      <xdr:spPr>
        <a:xfrm>
          <a:off x="9394190" y="18269966"/>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114554</xdr:rowOff>
    </xdr:from>
    <xdr:to>
      <xdr:col>50</xdr:col>
      <xdr:colOff>165100</xdr:colOff>
      <xdr:row>107</xdr:row>
      <xdr:rowOff>44704</xdr:rowOff>
    </xdr:to>
    <xdr:sp macro="" textlink="">
      <xdr:nvSpPr>
        <xdr:cNvPr id="368" name="フローチャート: 判断 367">
          <a:extLst>
            <a:ext uri="{FF2B5EF4-FFF2-40B4-BE49-F238E27FC236}">
              <a16:creationId xmlns:a16="http://schemas.microsoft.com/office/drawing/2014/main" id="{032007B4-CB77-42D2-94F7-7CB0F4620077}"/>
            </a:ext>
          </a:extLst>
        </xdr:cNvPr>
        <xdr:cNvSpPr/>
      </xdr:nvSpPr>
      <xdr:spPr>
        <a:xfrm>
          <a:off x="8632190" y="1828825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369" name="フローチャート: 判断 368">
          <a:extLst>
            <a:ext uri="{FF2B5EF4-FFF2-40B4-BE49-F238E27FC236}">
              <a16:creationId xmlns:a16="http://schemas.microsoft.com/office/drawing/2014/main" id="{6DEF2E91-8DA8-420E-8EA7-B215EE7759F0}"/>
            </a:ext>
          </a:extLst>
        </xdr:cNvPr>
        <xdr:cNvSpPr/>
      </xdr:nvSpPr>
      <xdr:spPr>
        <a:xfrm>
          <a:off x="7846060" y="18344642"/>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161037</xdr:rowOff>
    </xdr:from>
    <xdr:to>
      <xdr:col>41</xdr:col>
      <xdr:colOff>101600</xdr:colOff>
      <xdr:row>107</xdr:row>
      <xdr:rowOff>91187</xdr:rowOff>
    </xdr:to>
    <xdr:sp macro="" textlink="">
      <xdr:nvSpPr>
        <xdr:cNvPr id="370" name="フローチャート: 判断 369">
          <a:extLst>
            <a:ext uri="{FF2B5EF4-FFF2-40B4-BE49-F238E27FC236}">
              <a16:creationId xmlns:a16="http://schemas.microsoft.com/office/drawing/2014/main" id="{FC3D887D-C70B-4F57-9EB9-74EBBD5B3CF0}"/>
            </a:ext>
          </a:extLst>
        </xdr:cNvPr>
        <xdr:cNvSpPr/>
      </xdr:nvSpPr>
      <xdr:spPr>
        <a:xfrm>
          <a:off x="7029450" y="183366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109982</xdr:rowOff>
    </xdr:from>
    <xdr:to>
      <xdr:col>36</xdr:col>
      <xdr:colOff>165100</xdr:colOff>
      <xdr:row>107</xdr:row>
      <xdr:rowOff>40132</xdr:rowOff>
    </xdr:to>
    <xdr:sp macro="" textlink="">
      <xdr:nvSpPr>
        <xdr:cNvPr id="371" name="フローチャート: 判断 370">
          <a:extLst>
            <a:ext uri="{FF2B5EF4-FFF2-40B4-BE49-F238E27FC236}">
              <a16:creationId xmlns:a16="http://schemas.microsoft.com/office/drawing/2014/main" id="{E78C313B-75DE-4C17-931E-7FAF140BA40C}"/>
            </a:ext>
          </a:extLst>
        </xdr:cNvPr>
        <xdr:cNvSpPr/>
      </xdr:nvSpPr>
      <xdr:spPr>
        <a:xfrm>
          <a:off x="6231890" y="1828177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91E0DE48-91AF-41B5-9D67-C95B79D6CA27}"/>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7D6CE79A-DF67-410E-B94A-4337F91E6A2A}"/>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8485F6A9-498F-4349-B02F-F4356264F917}"/>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35350BC-E6BC-48AA-A395-E758B599785B}"/>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D5111951-D1AD-48B1-BA19-DEEB23896144}"/>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161037</xdr:rowOff>
    </xdr:from>
    <xdr:to>
      <xdr:col>55</xdr:col>
      <xdr:colOff>50800</xdr:colOff>
      <xdr:row>108</xdr:row>
      <xdr:rowOff>91187</xdr:rowOff>
    </xdr:to>
    <xdr:sp macro="" textlink="">
      <xdr:nvSpPr>
        <xdr:cNvPr id="377" name="楕円 376">
          <a:extLst>
            <a:ext uri="{FF2B5EF4-FFF2-40B4-BE49-F238E27FC236}">
              <a16:creationId xmlns:a16="http://schemas.microsoft.com/office/drawing/2014/main" id="{8F88C9A4-ED26-4F28-A855-1CDCBE944976}"/>
            </a:ext>
          </a:extLst>
        </xdr:cNvPr>
        <xdr:cNvSpPr/>
      </xdr:nvSpPr>
      <xdr:spPr>
        <a:xfrm>
          <a:off x="9394190" y="18508092"/>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75964</xdr:rowOff>
    </xdr:from>
    <xdr:ext cx="469744" cy="259045"/>
    <xdr:sp macro="" textlink="">
      <xdr:nvSpPr>
        <xdr:cNvPr id="378" name="【市民会館】&#10;一人当たり面積該当値テキスト">
          <a:extLst>
            <a:ext uri="{FF2B5EF4-FFF2-40B4-BE49-F238E27FC236}">
              <a16:creationId xmlns:a16="http://schemas.microsoft.com/office/drawing/2014/main" id="{6AA0F3EF-1053-4B7E-95A2-13FED2885AED}"/>
            </a:ext>
          </a:extLst>
        </xdr:cNvPr>
        <xdr:cNvSpPr txBox="1"/>
      </xdr:nvSpPr>
      <xdr:spPr>
        <a:xfrm>
          <a:off x="9467850" y="1842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161798</xdr:rowOff>
    </xdr:from>
    <xdr:to>
      <xdr:col>50</xdr:col>
      <xdr:colOff>165100</xdr:colOff>
      <xdr:row>108</xdr:row>
      <xdr:rowOff>91948</xdr:rowOff>
    </xdr:to>
    <xdr:sp macro="" textlink="">
      <xdr:nvSpPr>
        <xdr:cNvPr id="379" name="楕円 378">
          <a:extLst>
            <a:ext uri="{FF2B5EF4-FFF2-40B4-BE49-F238E27FC236}">
              <a16:creationId xmlns:a16="http://schemas.microsoft.com/office/drawing/2014/main" id="{C92B794E-C4FC-476C-8954-07E910D2F2F3}"/>
            </a:ext>
          </a:extLst>
        </xdr:cNvPr>
        <xdr:cNvSpPr/>
      </xdr:nvSpPr>
      <xdr:spPr>
        <a:xfrm>
          <a:off x="8632190" y="1850885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40387</xdr:rowOff>
    </xdr:from>
    <xdr:to>
      <xdr:col>55</xdr:col>
      <xdr:colOff>0</xdr:colOff>
      <xdr:row>108</xdr:row>
      <xdr:rowOff>41148</xdr:rowOff>
    </xdr:to>
    <xdr:cxnSp macro="">
      <xdr:nvCxnSpPr>
        <xdr:cNvPr id="380" name="直線コネクタ 379">
          <a:extLst>
            <a:ext uri="{FF2B5EF4-FFF2-40B4-BE49-F238E27FC236}">
              <a16:creationId xmlns:a16="http://schemas.microsoft.com/office/drawing/2014/main" id="{48C318B5-31E4-4530-AB90-CFF6781DBB95}"/>
            </a:ext>
          </a:extLst>
        </xdr:cNvPr>
        <xdr:cNvCxnSpPr/>
      </xdr:nvCxnSpPr>
      <xdr:spPr>
        <a:xfrm flipV="1">
          <a:off x="8686800" y="18556987"/>
          <a:ext cx="74295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162561</xdr:rowOff>
    </xdr:from>
    <xdr:to>
      <xdr:col>46</xdr:col>
      <xdr:colOff>38100</xdr:colOff>
      <xdr:row>108</xdr:row>
      <xdr:rowOff>92711</xdr:rowOff>
    </xdr:to>
    <xdr:sp macro="" textlink="">
      <xdr:nvSpPr>
        <xdr:cNvPr id="381" name="楕円 380">
          <a:extLst>
            <a:ext uri="{FF2B5EF4-FFF2-40B4-BE49-F238E27FC236}">
              <a16:creationId xmlns:a16="http://schemas.microsoft.com/office/drawing/2014/main" id="{8368A2FD-0A04-4B03-96EA-D6A6D6435328}"/>
            </a:ext>
          </a:extLst>
        </xdr:cNvPr>
        <xdr:cNvSpPr/>
      </xdr:nvSpPr>
      <xdr:spPr>
        <a:xfrm>
          <a:off x="7846060" y="1850961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41148</xdr:rowOff>
    </xdr:from>
    <xdr:to>
      <xdr:col>50</xdr:col>
      <xdr:colOff>114300</xdr:colOff>
      <xdr:row>108</xdr:row>
      <xdr:rowOff>41911</xdr:rowOff>
    </xdr:to>
    <xdr:cxnSp macro="">
      <xdr:nvCxnSpPr>
        <xdr:cNvPr id="382" name="直線コネクタ 381">
          <a:extLst>
            <a:ext uri="{FF2B5EF4-FFF2-40B4-BE49-F238E27FC236}">
              <a16:creationId xmlns:a16="http://schemas.microsoft.com/office/drawing/2014/main" id="{87B658F5-6B4A-45B9-BD5F-149ABD6CAB3C}"/>
            </a:ext>
          </a:extLst>
        </xdr:cNvPr>
        <xdr:cNvCxnSpPr/>
      </xdr:nvCxnSpPr>
      <xdr:spPr>
        <a:xfrm flipV="1">
          <a:off x="7889240" y="18557748"/>
          <a:ext cx="79756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164085</xdr:rowOff>
    </xdr:from>
    <xdr:to>
      <xdr:col>41</xdr:col>
      <xdr:colOff>101600</xdr:colOff>
      <xdr:row>108</xdr:row>
      <xdr:rowOff>94235</xdr:rowOff>
    </xdr:to>
    <xdr:sp macro="" textlink="">
      <xdr:nvSpPr>
        <xdr:cNvPr id="383" name="楕円 382">
          <a:extLst>
            <a:ext uri="{FF2B5EF4-FFF2-40B4-BE49-F238E27FC236}">
              <a16:creationId xmlns:a16="http://schemas.microsoft.com/office/drawing/2014/main" id="{7B7D7DEC-6400-4B57-92AF-6B583B65ECA6}"/>
            </a:ext>
          </a:extLst>
        </xdr:cNvPr>
        <xdr:cNvSpPr/>
      </xdr:nvSpPr>
      <xdr:spPr>
        <a:xfrm>
          <a:off x="7029450" y="185130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41911</xdr:rowOff>
    </xdr:from>
    <xdr:to>
      <xdr:col>45</xdr:col>
      <xdr:colOff>177800</xdr:colOff>
      <xdr:row>108</xdr:row>
      <xdr:rowOff>43435</xdr:rowOff>
    </xdr:to>
    <xdr:cxnSp macro="">
      <xdr:nvCxnSpPr>
        <xdr:cNvPr id="384" name="直線コネクタ 383">
          <a:extLst>
            <a:ext uri="{FF2B5EF4-FFF2-40B4-BE49-F238E27FC236}">
              <a16:creationId xmlns:a16="http://schemas.microsoft.com/office/drawing/2014/main" id="{BB3C501B-D923-411F-9E21-A612F73AB429}"/>
            </a:ext>
          </a:extLst>
        </xdr:cNvPr>
        <xdr:cNvCxnSpPr/>
      </xdr:nvCxnSpPr>
      <xdr:spPr>
        <a:xfrm flipV="1">
          <a:off x="7084060" y="18560416"/>
          <a:ext cx="80518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165608</xdr:rowOff>
    </xdr:from>
    <xdr:to>
      <xdr:col>36</xdr:col>
      <xdr:colOff>165100</xdr:colOff>
      <xdr:row>108</xdr:row>
      <xdr:rowOff>95758</xdr:rowOff>
    </xdr:to>
    <xdr:sp macro="" textlink="">
      <xdr:nvSpPr>
        <xdr:cNvPr id="385" name="楕円 384">
          <a:extLst>
            <a:ext uri="{FF2B5EF4-FFF2-40B4-BE49-F238E27FC236}">
              <a16:creationId xmlns:a16="http://schemas.microsoft.com/office/drawing/2014/main" id="{D4004D3F-382A-4077-A626-DB8E8CF66274}"/>
            </a:ext>
          </a:extLst>
        </xdr:cNvPr>
        <xdr:cNvSpPr/>
      </xdr:nvSpPr>
      <xdr:spPr>
        <a:xfrm>
          <a:off x="6231890" y="18514568"/>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43435</xdr:rowOff>
    </xdr:from>
    <xdr:to>
      <xdr:col>41</xdr:col>
      <xdr:colOff>50800</xdr:colOff>
      <xdr:row>108</xdr:row>
      <xdr:rowOff>44958</xdr:rowOff>
    </xdr:to>
    <xdr:cxnSp macro="">
      <xdr:nvCxnSpPr>
        <xdr:cNvPr id="386" name="直線コネクタ 385">
          <a:extLst>
            <a:ext uri="{FF2B5EF4-FFF2-40B4-BE49-F238E27FC236}">
              <a16:creationId xmlns:a16="http://schemas.microsoft.com/office/drawing/2014/main" id="{6B2E7B75-72AB-4BDB-9FB4-1549BE64D996}"/>
            </a:ext>
          </a:extLst>
        </xdr:cNvPr>
        <xdr:cNvCxnSpPr/>
      </xdr:nvCxnSpPr>
      <xdr:spPr>
        <a:xfrm flipV="1">
          <a:off x="6286500" y="18561940"/>
          <a:ext cx="79756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61231</xdr:rowOff>
    </xdr:from>
    <xdr:ext cx="469744" cy="259045"/>
    <xdr:sp macro="" textlink="">
      <xdr:nvSpPr>
        <xdr:cNvPr id="387" name="n_1aveValue【市民会館】&#10;一人当たり面積">
          <a:extLst>
            <a:ext uri="{FF2B5EF4-FFF2-40B4-BE49-F238E27FC236}">
              <a16:creationId xmlns:a16="http://schemas.microsoft.com/office/drawing/2014/main" id="{D5B19DF6-CB62-48CC-93DC-92FC58D7AA14}"/>
            </a:ext>
          </a:extLst>
        </xdr:cNvPr>
        <xdr:cNvSpPr txBox="1"/>
      </xdr:nvSpPr>
      <xdr:spPr>
        <a:xfrm>
          <a:off x="8454467" y="1805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113809</xdr:rowOff>
    </xdr:from>
    <xdr:ext cx="469744" cy="259045"/>
    <xdr:sp macro="" textlink="">
      <xdr:nvSpPr>
        <xdr:cNvPr id="388" name="n_2aveValue【市民会館】&#10;一人当たり面積">
          <a:extLst>
            <a:ext uri="{FF2B5EF4-FFF2-40B4-BE49-F238E27FC236}">
              <a16:creationId xmlns:a16="http://schemas.microsoft.com/office/drawing/2014/main" id="{1D03F68F-69ED-4332-88FE-3024D4F85B2A}"/>
            </a:ext>
          </a:extLst>
        </xdr:cNvPr>
        <xdr:cNvSpPr txBox="1"/>
      </xdr:nvSpPr>
      <xdr:spPr>
        <a:xfrm>
          <a:off x="767341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107714</xdr:rowOff>
    </xdr:from>
    <xdr:ext cx="469744" cy="259045"/>
    <xdr:sp macro="" textlink="">
      <xdr:nvSpPr>
        <xdr:cNvPr id="389" name="n_3aveValue【市民会館】&#10;一人当たり面積">
          <a:extLst>
            <a:ext uri="{FF2B5EF4-FFF2-40B4-BE49-F238E27FC236}">
              <a16:creationId xmlns:a16="http://schemas.microsoft.com/office/drawing/2014/main" id="{09E2D953-4F0B-439E-A242-F8A01039657D}"/>
            </a:ext>
          </a:extLst>
        </xdr:cNvPr>
        <xdr:cNvSpPr txBox="1"/>
      </xdr:nvSpPr>
      <xdr:spPr>
        <a:xfrm>
          <a:off x="6866332" y="1810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56659</xdr:rowOff>
    </xdr:from>
    <xdr:ext cx="469744" cy="259045"/>
    <xdr:sp macro="" textlink="">
      <xdr:nvSpPr>
        <xdr:cNvPr id="390" name="n_4aveValue【市民会館】&#10;一人当たり面積">
          <a:extLst>
            <a:ext uri="{FF2B5EF4-FFF2-40B4-BE49-F238E27FC236}">
              <a16:creationId xmlns:a16="http://schemas.microsoft.com/office/drawing/2014/main" id="{1C460DFD-9392-49E0-BE27-E952063C648A}"/>
            </a:ext>
          </a:extLst>
        </xdr:cNvPr>
        <xdr:cNvSpPr txBox="1"/>
      </xdr:nvSpPr>
      <xdr:spPr>
        <a:xfrm>
          <a:off x="6068772" y="1806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83075</xdr:rowOff>
    </xdr:from>
    <xdr:ext cx="469744" cy="259045"/>
    <xdr:sp macro="" textlink="">
      <xdr:nvSpPr>
        <xdr:cNvPr id="391" name="n_1mainValue【市民会館】&#10;一人当たり面積">
          <a:extLst>
            <a:ext uri="{FF2B5EF4-FFF2-40B4-BE49-F238E27FC236}">
              <a16:creationId xmlns:a16="http://schemas.microsoft.com/office/drawing/2014/main" id="{BE08F823-F84F-4E3E-8ABF-291EFF97F283}"/>
            </a:ext>
          </a:extLst>
        </xdr:cNvPr>
        <xdr:cNvSpPr txBox="1"/>
      </xdr:nvSpPr>
      <xdr:spPr>
        <a:xfrm>
          <a:off x="8454467" y="1860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83838</xdr:rowOff>
    </xdr:from>
    <xdr:ext cx="469744" cy="259045"/>
    <xdr:sp macro="" textlink="">
      <xdr:nvSpPr>
        <xdr:cNvPr id="392" name="n_2mainValue【市民会館】&#10;一人当たり面積">
          <a:extLst>
            <a:ext uri="{FF2B5EF4-FFF2-40B4-BE49-F238E27FC236}">
              <a16:creationId xmlns:a16="http://schemas.microsoft.com/office/drawing/2014/main" id="{C51A4455-AF60-4A07-B419-C4CAD1A84C97}"/>
            </a:ext>
          </a:extLst>
        </xdr:cNvPr>
        <xdr:cNvSpPr txBox="1"/>
      </xdr:nvSpPr>
      <xdr:spPr>
        <a:xfrm>
          <a:off x="7673417" y="1860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85362</xdr:rowOff>
    </xdr:from>
    <xdr:ext cx="469744" cy="259045"/>
    <xdr:sp macro="" textlink="">
      <xdr:nvSpPr>
        <xdr:cNvPr id="393" name="n_3mainValue【市民会館】&#10;一人当たり面積">
          <a:extLst>
            <a:ext uri="{FF2B5EF4-FFF2-40B4-BE49-F238E27FC236}">
              <a16:creationId xmlns:a16="http://schemas.microsoft.com/office/drawing/2014/main" id="{56FFD4B2-368F-410F-814A-EBB388237A2C}"/>
            </a:ext>
          </a:extLst>
        </xdr:cNvPr>
        <xdr:cNvSpPr txBox="1"/>
      </xdr:nvSpPr>
      <xdr:spPr>
        <a:xfrm>
          <a:off x="6866332" y="1860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86885</xdr:rowOff>
    </xdr:from>
    <xdr:ext cx="469744" cy="259045"/>
    <xdr:sp macro="" textlink="">
      <xdr:nvSpPr>
        <xdr:cNvPr id="394" name="n_4mainValue【市民会館】&#10;一人当たり面積">
          <a:extLst>
            <a:ext uri="{FF2B5EF4-FFF2-40B4-BE49-F238E27FC236}">
              <a16:creationId xmlns:a16="http://schemas.microsoft.com/office/drawing/2014/main" id="{0D9D8F10-E662-415A-ADC9-245D4632F187}"/>
            </a:ext>
          </a:extLst>
        </xdr:cNvPr>
        <xdr:cNvSpPr txBox="1"/>
      </xdr:nvSpPr>
      <xdr:spPr>
        <a:xfrm>
          <a:off x="6068772" y="1860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97723C10-9DE3-4924-8074-D2E70AD2C961}"/>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E3E495FA-887E-401E-A4CA-5A0C9E1C1378}"/>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9E229340-3DE8-4CCA-9046-273668DB699D}"/>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42033FAE-09A4-4240-B128-2277B5750E00}"/>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D901A28C-DA64-48EC-BD9A-4EBEC93D5FEF}"/>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B0AC28EB-ADF0-497A-AB53-79AC1DDD01D9}"/>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78EA6B36-EEDD-47E2-9F3C-876D5324F9E7}"/>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5A9F9F34-BD0D-48EC-A6DE-64B489A9D949}"/>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52F6968-BAE8-4E44-B64F-B613C0056DB8}"/>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BB84F12D-BD42-49D5-BF64-953751D2B71F}"/>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51B716FE-D662-450E-B8D8-3B6C21F5FECF}"/>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F2A8F11E-12E3-4C95-817C-9722ED4E889B}"/>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7C91D061-EB93-483B-8946-76175F72EB09}"/>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4BC5E109-823C-4D03-AFA0-1B8BB74CFCE3}"/>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B414B35D-A60F-4599-BACC-2CE43D06F67E}"/>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6ABF7D08-76DC-41E7-986B-DAB669F3ECB4}"/>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614E0A5A-F7B6-491D-8E28-67CC5B1E24E3}"/>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BF5860D1-3482-4E26-BD1B-A85B061DD59A}"/>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BC0F2FA2-F777-4517-AF86-EF3FBC24416A}"/>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1722AB6C-2AE1-4EB6-8E38-D2B6AA2E1907}"/>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3CCC86C9-3F46-4162-9505-914AD8813A7C}"/>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C0E9B71D-A9D2-4344-892E-07766EF17E6C}"/>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5D26E9CD-D3AC-4B43-BF89-EDF04AE8B9D4}"/>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18464771-7287-4366-B655-19B3B34ED101}"/>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4CDD69F4-2865-4ACF-BD6D-A17022DF5B56}"/>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D428130A-7A4E-4683-85B9-F98C43AB3EE5}"/>
            </a:ext>
          </a:extLst>
        </xdr:cNvPr>
        <xdr:cNvCxnSpPr/>
      </xdr:nvCxnSpPr>
      <xdr:spPr>
        <a:xfrm flipV="1">
          <a:off x="14703424" y="5703298"/>
          <a:ext cx="0" cy="159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a:extLst>
            <a:ext uri="{FF2B5EF4-FFF2-40B4-BE49-F238E27FC236}">
              <a16:creationId xmlns:a16="http://schemas.microsoft.com/office/drawing/2014/main" id="{63373C43-667D-44B9-BA51-A01B0902EA80}"/>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CCF1334C-B913-46EB-B3ED-104D69157974}"/>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423" name="【一般廃棄物処理施設】&#10;有形固定資産減価償却率最大値テキスト">
          <a:extLst>
            <a:ext uri="{FF2B5EF4-FFF2-40B4-BE49-F238E27FC236}">
              <a16:creationId xmlns:a16="http://schemas.microsoft.com/office/drawing/2014/main" id="{9414DF29-1424-4F14-AAC7-9C41988390D5}"/>
            </a:ext>
          </a:extLst>
        </xdr:cNvPr>
        <xdr:cNvSpPr txBox="1"/>
      </xdr:nvSpPr>
      <xdr:spPr>
        <a:xfrm>
          <a:off x="14742160" y="54785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424" name="直線コネクタ 423">
          <a:extLst>
            <a:ext uri="{FF2B5EF4-FFF2-40B4-BE49-F238E27FC236}">
              <a16:creationId xmlns:a16="http://schemas.microsoft.com/office/drawing/2014/main" id="{CABEA6F6-437D-46AB-BBAE-0838C209C213}"/>
            </a:ext>
          </a:extLst>
        </xdr:cNvPr>
        <xdr:cNvCxnSpPr/>
      </xdr:nvCxnSpPr>
      <xdr:spPr>
        <a:xfrm>
          <a:off x="14611350" y="57032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121393</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2BB85767-EB97-4674-8E16-30C2C72247C7}"/>
            </a:ext>
          </a:extLst>
        </xdr:cNvPr>
        <xdr:cNvSpPr txBox="1"/>
      </xdr:nvSpPr>
      <xdr:spPr>
        <a:xfrm>
          <a:off x="14742160" y="64669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426" name="フローチャート: 判断 425">
          <a:extLst>
            <a:ext uri="{FF2B5EF4-FFF2-40B4-BE49-F238E27FC236}">
              <a16:creationId xmlns:a16="http://schemas.microsoft.com/office/drawing/2014/main" id="{AF7D3C92-80EC-40D9-BF30-847A15212E82}"/>
            </a:ext>
          </a:extLst>
        </xdr:cNvPr>
        <xdr:cNvSpPr/>
      </xdr:nvSpPr>
      <xdr:spPr>
        <a:xfrm>
          <a:off x="14649450" y="648471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427" name="フローチャート: 判断 426">
          <a:extLst>
            <a:ext uri="{FF2B5EF4-FFF2-40B4-BE49-F238E27FC236}">
              <a16:creationId xmlns:a16="http://schemas.microsoft.com/office/drawing/2014/main" id="{623A6DEC-3CC6-4983-AD07-2A6A2F02A460}"/>
            </a:ext>
          </a:extLst>
        </xdr:cNvPr>
        <xdr:cNvSpPr/>
      </xdr:nvSpPr>
      <xdr:spPr>
        <a:xfrm>
          <a:off x="13887450" y="657533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428" name="フローチャート: 判断 427">
          <a:extLst>
            <a:ext uri="{FF2B5EF4-FFF2-40B4-BE49-F238E27FC236}">
              <a16:creationId xmlns:a16="http://schemas.microsoft.com/office/drawing/2014/main" id="{48AEAF34-F438-4A78-B630-ABA711CF3376}"/>
            </a:ext>
          </a:extLst>
        </xdr:cNvPr>
        <xdr:cNvSpPr/>
      </xdr:nvSpPr>
      <xdr:spPr>
        <a:xfrm>
          <a:off x="13089890" y="661016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429" name="フローチャート: 判断 428">
          <a:extLst>
            <a:ext uri="{FF2B5EF4-FFF2-40B4-BE49-F238E27FC236}">
              <a16:creationId xmlns:a16="http://schemas.microsoft.com/office/drawing/2014/main" id="{CB523DB8-EB72-4813-B2E5-18250B738DEA}"/>
            </a:ext>
          </a:extLst>
        </xdr:cNvPr>
        <xdr:cNvSpPr/>
      </xdr:nvSpPr>
      <xdr:spPr>
        <a:xfrm>
          <a:off x="12303760" y="660962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0" name="フローチャート: 判断 429">
          <a:extLst>
            <a:ext uri="{FF2B5EF4-FFF2-40B4-BE49-F238E27FC236}">
              <a16:creationId xmlns:a16="http://schemas.microsoft.com/office/drawing/2014/main" id="{ED63114C-5F90-4BD2-A0D7-293C9D04823C}"/>
            </a:ext>
          </a:extLst>
        </xdr:cNvPr>
        <xdr:cNvSpPr/>
      </xdr:nvSpPr>
      <xdr:spPr>
        <a:xfrm>
          <a:off x="11487150" y="652281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120F5E15-85F8-41C0-8794-15C30051D5B4}"/>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E0225C9-EB44-43B2-A7F5-590DD54A6FC6}"/>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4F13EE0-ACA8-4D13-9587-F9CC5F99A405}"/>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2E4E8F4-0A59-4D16-B55D-69DA1FDE9C29}"/>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7D34021-07EA-4F5B-9FDE-2FFBEA550E65}"/>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92347</xdr:rowOff>
    </xdr:from>
    <xdr:to>
      <xdr:col>85</xdr:col>
      <xdr:colOff>177800</xdr:colOff>
      <xdr:row>38</xdr:row>
      <xdr:rowOff>22497</xdr:rowOff>
    </xdr:to>
    <xdr:sp macro="" textlink="">
      <xdr:nvSpPr>
        <xdr:cNvPr id="436" name="楕円 435">
          <a:extLst>
            <a:ext uri="{FF2B5EF4-FFF2-40B4-BE49-F238E27FC236}">
              <a16:creationId xmlns:a16="http://schemas.microsoft.com/office/drawing/2014/main" id="{28716BFE-881C-4638-9DBD-A7FBF4397AEA}"/>
            </a:ext>
          </a:extLst>
        </xdr:cNvPr>
        <xdr:cNvSpPr/>
      </xdr:nvSpPr>
      <xdr:spPr>
        <a:xfrm>
          <a:off x="14649450" y="6439807"/>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115224</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E7969365-A4D5-40C8-A56F-1B5F6CDFB299}"/>
            </a:ext>
          </a:extLst>
        </xdr:cNvPr>
        <xdr:cNvSpPr txBox="1"/>
      </xdr:nvSpPr>
      <xdr:spPr>
        <a:xfrm>
          <a:off x="14742160" y="628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79284</xdr:rowOff>
    </xdr:from>
    <xdr:to>
      <xdr:col>81</xdr:col>
      <xdr:colOff>101600</xdr:colOff>
      <xdr:row>38</xdr:row>
      <xdr:rowOff>9434</xdr:rowOff>
    </xdr:to>
    <xdr:sp macro="" textlink="">
      <xdr:nvSpPr>
        <xdr:cNvPr id="438" name="楕円 437">
          <a:extLst>
            <a:ext uri="{FF2B5EF4-FFF2-40B4-BE49-F238E27FC236}">
              <a16:creationId xmlns:a16="http://schemas.microsoft.com/office/drawing/2014/main" id="{8FF5FBA7-FBFB-4F04-B385-4481B73A9E78}"/>
            </a:ext>
          </a:extLst>
        </xdr:cNvPr>
        <xdr:cNvSpPr/>
      </xdr:nvSpPr>
      <xdr:spPr>
        <a:xfrm>
          <a:off x="13887450" y="642293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130084</xdr:rowOff>
    </xdr:from>
    <xdr:to>
      <xdr:col>85</xdr:col>
      <xdr:colOff>127000</xdr:colOff>
      <xdr:row>37</xdr:row>
      <xdr:rowOff>143147</xdr:rowOff>
    </xdr:to>
    <xdr:cxnSp macro="">
      <xdr:nvCxnSpPr>
        <xdr:cNvPr id="439" name="直線コネクタ 438">
          <a:extLst>
            <a:ext uri="{FF2B5EF4-FFF2-40B4-BE49-F238E27FC236}">
              <a16:creationId xmlns:a16="http://schemas.microsoft.com/office/drawing/2014/main" id="{BAB4CF21-BC13-4E4C-A913-64865731C87C}"/>
            </a:ext>
          </a:extLst>
        </xdr:cNvPr>
        <xdr:cNvCxnSpPr/>
      </xdr:nvCxnSpPr>
      <xdr:spPr>
        <a:xfrm>
          <a:off x="13942060" y="6477544"/>
          <a:ext cx="762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61323</xdr:rowOff>
    </xdr:from>
    <xdr:to>
      <xdr:col>76</xdr:col>
      <xdr:colOff>165100</xdr:colOff>
      <xdr:row>37</xdr:row>
      <xdr:rowOff>162923</xdr:rowOff>
    </xdr:to>
    <xdr:sp macro="" textlink="">
      <xdr:nvSpPr>
        <xdr:cNvPr id="440" name="楕円 439">
          <a:extLst>
            <a:ext uri="{FF2B5EF4-FFF2-40B4-BE49-F238E27FC236}">
              <a16:creationId xmlns:a16="http://schemas.microsoft.com/office/drawing/2014/main" id="{AADEB59C-DFCB-4F22-A109-6FF4A283CD59}"/>
            </a:ext>
          </a:extLst>
        </xdr:cNvPr>
        <xdr:cNvSpPr/>
      </xdr:nvSpPr>
      <xdr:spPr>
        <a:xfrm>
          <a:off x="13089890" y="6401163"/>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112123</xdr:rowOff>
    </xdr:from>
    <xdr:to>
      <xdr:col>81</xdr:col>
      <xdr:colOff>50800</xdr:colOff>
      <xdr:row>37</xdr:row>
      <xdr:rowOff>130084</xdr:rowOff>
    </xdr:to>
    <xdr:cxnSp macro="">
      <xdr:nvCxnSpPr>
        <xdr:cNvPr id="441" name="直線コネクタ 440">
          <a:extLst>
            <a:ext uri="{FF2B5EF4-FFF2-40B4-BE49-F238E27FC236}">
              <a16:creationId xmlns:a16="http://schemas.microsoft.com/office/drawing/2014/main" id="{E5BBC757-D5A9-459D-AAC0-77AD8276F839}"/>
            </a:ext>
          </a:extLst>
        </xdr:cNvPr>
        <xdr:cNvCxnSpPr/>
      </xdr:nvCxnSpPr>
      <xdr:spPr>
        <a:xfrm>
          <a:off x="13144500" y="6455773"/>
          <a:ext cx="79756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42" name="楕円 441">
          <a:extLst>
            <a:ext uri="{FF2B5EF4-FFF2-40B4-BE49-F238E27FC236}">
              <a16:creationId xmlns:a16="http://schemas.microsoft.com/office/drawing/2014/main" id="{D5D1FB61-0A9F-4C6C-BC27-63E68747991E}"/>
            </a:ext>
          </a:extLst>
        </xdr:cNvPr>
        <xdr:cNvSpPr/>
      </xdr:nvSpPr>
      <xdr:spPr>
        <a:xfrm>
          <a:off x="12303760" y="637367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82731</xdr:rowOff>
    </xdr:from>
    <xdr:to>
      <xdr:col>76</xdr:col>
      <xdr:colOff>114300</xdr:colOff>
      <xdr:row>37</xdr:row>
      <xdr:rowOff>112123</xdr:rowOff>
    </xdr:to>
    <xdr:cxnSp macro="">
      <xdr:nvCxnSpPr>
        <xdr:cNvPr id="443" name="直線コネクタ 442">
          <a:extLst>
            <a:ext uri="{FF2B5EF4-FFF2-40B4-BE49-F238E27FC236}">
              <a16:creationId xmlns:a16="http://schemas.microsoft.com/office/drawing/2014/main" id="{BA46383F-EB44-447D-8AA3-84B47E28A6E5}"/>
            </a:ext>
          </a:extLst>
        </xdr:cNvPr>
        <xdr:cNvCxnSpPr/>
      </xdr:nvCxnSpPr>
      <xdr:spPr>
        <a:xfrm>
          <a:off x="12346940" y="6428286"/>
          <a:ext cx="797560" cy="2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755AA229-3720-45DE-A220-4E51E588468A}"/>
            </a:ext>
          </a:extLst>
        </xdr:cNvPr>
        <xdr:cNvSpPr txBox="1"/>
      </xdr:nvSpPr>
      <xdr:spPr>
        <a:xfrm>
          <a:off x="1373823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20155</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ACEF6CC8-3488-4809-A598-5C2A6E73611F}"/>
            </a:ext>
          </a:extLst>
        </xdr:cNvPr>
        <xdr:cNvSpPr txBox="1"/>
      </xdr:nvSpPr>
      <xdr:spPr>
        <a:xfrm>
          <a:off x="12957184" y="670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11992</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ED6D463D-5CBC-4245-BBCE-3A2901B273DA}"/>
            </a:ext>
          </a:extLst>
        </xdr:cNvPr>
        <xdr:cNvSpPr txBox="1"/>
      </xdr:nvSpPr>
      <xdr:spPr>
        <a:xfrm>
          <a:off x="12171054" y="67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30855AD0-B40F-4D72-82F1-957E4E91E63C}"/>
            </a:ext>
          </a:extLst>
        </xdr:cNvPr>
        <xdr:cNvSpPr txBox="1"/>
      </xdr:nvSpPr>
      <xdr:spPr>
        <a:xfrm>
          <a:off x="11354444" y="629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25961</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1E74E79D-1366-47CB-BE37-1CA9C012E6D7}"/>
            </a:ext>
          </a:extLst>
        </xdr:cNvPr>
        <xdr:cNvSpPr txBox="1"/>
      </xdr:nvSpPr>
      <xdr:spPr>
        <a:xfrm>
          <a:off x="13738234" y="619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8000</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C54AB9FE-2292-4ADF-902E-4528FF63BC4D}"/>
            </a:ext>
          </a:extLst>
        </xdr:cNvPr>
        <xdr:cNvSpPr txBox="1"/>
      </xdr:nvSpPr>
      <xdr:spPr>
        <a:xfrm>
          <a:off x="12957184" y="6182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4D9DD848-AE48-4C0F-B0A4-3B7C8DAB3ACF}"/>
            </a:ext>
          </a:extLst>
        </xdr:cNvPr>
        <xdr:cNvSpPr txBox="1"/>
      </xdr:nvSpPr>
      <xdr:spPr>
        <a:xfrm>
          <a:off x="1217105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6B1C29E-9A53-4391-9F4C-9E5803E76A62}"/>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5E16AFA2-A10C-4438-B986-354DC6F8711C}"/>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380CD1B-4497-4C25-A7C6-56F63AA896E9}"/>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648711DA-5EFC-485B-BCC5-568994AF2870}"/>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298A4234-5DA3-4D09-9D40-44224117B97E}"/>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8A84276C-1BC8-4809-94F8-F98C55953875}"/>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FCD71AE0-E797-4EFF-B04F-6C828B04B9D1}"/>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6598CFB1-30AB-4D4E-B01C-BD7AFB3705EA}"/>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77001C9-BA71-46F6-9DC4-66B22DEB1A7B}"/>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EC9B744C-1EB6-49EA-8BBF-3340402E6A7C}"/>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A636DBF2-D12A-4C5A-8644-D77969B54E20}"/>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2" name="テキスト ボックス 461">
          <a:extLst>
            <a:ext uri="{FF2B5EF4-FFF2-40B4-BE49-F238E27FC236}">
              <a16:creationId xmlns:a16="http://schemas.microsoft.com/office/drawing/2014/main" id="{EA905758-36BD-4310-AB0F-05654F5089A6}"/>
            </a:ext>
          </a:extLst>
        </xdr:cNvPr>
        <xdr:cNvSpPr txBox="1"/>
      </xdr:nvSpPr>
      <xdr:spPr>
        <a:xfrm>
          <a:off x="16252324" y="709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06A569BA-BE02-42DA-8BF9-07489D01D1E7}"/>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4" name="テキスト ボックス 463">
          <a:extLst>
            <a:ext uri="{FF2B5EF4-FFF2-40B4-BE49-F238E27FC236}">
              <a16:creationId xmlns:a16="http://schemas.microsoft.com/office/drawing/2014/main" id="{C768D695-3A43-435F-A963-E1638F5CBCFA}"/>
            </a:ext>
          </a:extLst>
        </xdr:cNvPr>
        <xdr:cNvSpPr txBox="1"/>
      </xdr:nvSpPr>
      <xdr:spPr>
        <a:xfrm>
          <a:off x="15943791" y="671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D9124CE2-B3FB-4A37-97F2-687C9A82F083}"/>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66" name="テキスト ボックス 465">
          <a:extLst>
            <a:ext uri="{FF2B5EF4-FFF2-40B4-BE49-F238E27FC236}">
              <a16:creationId xmlns:a16="http://schemas.microsoft.com/office/drawing/2014/main" id="{EA374D28-DE35-481C-B2F3-992F84635D93}"/>
            </a:ext>
          </a:extLst>
        </xdr:cNvPr>
        <xdr:cNvSpPr txBox="1"/>
      </xdr:nvSpPr>
      <xdr:spPr>
        <a:xfrm>
          <a:off x="15849828" y="6336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35F26B09-0B68-41B0-B3DA-355AB05C7722}"/>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68" name="テキスト ボックス 467">
          <a:extLst>
            <a:ext uri="{FF2B5EF4-FFF2-40B4-BE49-F238E27FC236}">
              <a16:creationId xmlns:a16="http://schemas.microsoft.com/office/drawing/2014/main" id="{A45B88A1-9E6E-4621-9E61-AD7A758568F1}"/>
            </a:ext>
          </a:extLst>
        </xdr:cNvPr>
        <xdr:cNvSpPr txBox="1"/>
      </xdr:nvSpPr>
      <xdr:spPr>
        <a:xfrm>
          <a:off x="15849828" y="595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BB035331-373A-41CD-9BB7-C8A4E7CC527C}"/>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70" name="テキスト ボックス 469">
          <a:extLst>
            <a:ext uri="{FF2B5EF4-FFF2-40B4-BE49-F238E27FC236}">
              <a16:creationId xmlns:a16="http://schemas.microsoft.com/office/drawing/2014/main" id="{1C4DAB8A-2437-4090-90B8-1F72F5609BC9}"/>
            </a:ext>
          </a:extLst>
        </xdr:cNvPr>
        <xdr:cNvSpPr txBox="1"/>
      </xdr:nvSpPr>
      <xdr:spPr>
        <a:xfrm>
          <a:off x="15849828" y="557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6E4AD802-7B58-4DFF-A3F2-5ADE29B6E245}"/>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2" name="テキスト ボックス 471">
          <a:extLst>
            <a:ext uri="{FF2B5EF4-FFF2-40B4-BE49-F238E27FC236}">
              <a16:creationId xmlns:a16="http://schemas.microsoft.com/office/drawing/2014/main" id="{87522922-2B34-472E-BC7D-EFB764BC7E7B}"/>
            </a:ext>
          </a:extLst>
        </xdr:cNvPr>
        <xdr:cNvSpPr txBox="1"/>
      </xdr:nvSpPr>
      <xdr:spPr>
        <a:xfrm>
          <a:off x="1584982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F55DB35B-B6F3-4D06-829D-9245E30A3722}"/>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474" name="直線コネクタ 473">
          <a:extLst>
            <a:ext uri="{FF2B5EF4-FFF2-40B4-BE49-F238E27FC236}">
              <a16:creationId xmlns:a16="http://schemas.microsoft.com/office/drawing/2014/main" id="{31D330A0-0167-4640-AD20-0A3A8C39F23E}"/>
            </a:ext>
          </a:extLst>
        </xdr:cNvPr>
        <xdr:cNvCxnSpPr/>
      </xdr:nvCxnSpPr>
      <xdr:spPr>
        <a:xfrm flipV="1">
          <a:off x="19947254" y="5743009"/>
          <a:ext cx="0" cy="149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475" name="【一般廃棄物処理施設】&#10;一人当たり有形固定資産（償却資産）額最小値テキスト">
          <a:extLst>
            <a:ext uri="{FF2B5EF4-FFF2-40B4-BE49-F238E27FC236}">
              <a16:creationId xmlns:a16="http://schemas.microsoft.com/office/drawing/2014/main" id="{57C4966E-E7F9-4DFA-BEFD-847B81E37D35}"/>
            </a:ext>
          </a:extLst>
        </xdr:cNvPr>
        <xdr:cNvSpPr txBox="1"/>
      </xdr:nvSpPr>
      <xdr:spPr>
        <a:xfrm>
          <a:off x="1998599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476" name="直線コネクタ 475">
          <a:extLst>
            <a:ext uri="{FF2B5EF4-FFF2-40B4-BE49-F238E27FC236}">
              <a16:creationId xmlns:a16="http://schemas.microsoft.com/office/drawing/2014/main" id="{233AF62F-548B-43AB-A3AE-DC1FCD2CB540}"/>
            </a:ext>
          </a:extLst>
        </xdr:cNvPr>
        <xdr:cNvCxnSpPr/>
      </xdr:nvCxnSpPr>
      <xdr:spPr>
        <a:xfrm>
          <a:off x="19885660" y="72388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477" name="【一般廃棄物処理施設】&#10;一人当たり有形固定資産（償却資産）額最大値テキスト">
          <a:extLst>
            <a:ext uri="{FF2B5EF4-FFF2-40B4-BE49-F238E27FC236}">
              <a16:creationId xmlns:a16="http://schemas.microsoft.com/office/drawing/2014/main" id="{6A292CCA-7CC5-4CFC-B706-CCAFA02806D7}"/>
            </a:ext>
          </a:extLst>
        </xdr:cNvPr>
        <xdr:cNvSpPr txBox="1"/>
      </xdr:nvSpPr>
      <xdr:spPr>
        <a:xfrm>
          <a:off x="19985990" y="5514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478" name="直線コネクタ 477">
          <a:extLst>
            <a:ext uri="{FF2B5EF4-FFF2-40B4-BE49-F238E27FC236}">
              <a16:creationId xmlns:a16="http://schemas.microsoft.com/office/drawing/2014/main" id="{A7165069-5131-4665-8246-60ED6D6E8265}"/>
            </a:ext>
          </a:extLst>
        </xdr:cNvPr>
        <xdr:cNvCxnSpPr/>
      </xdr:nvCxnSpPr>
      <xdr:spPr>
        <a:xfrm>
          <a:off x="19885660" y="5743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12898</xdr:rowOff>
    </xdr:from>
    <xdr:ext cx="599010" cy="259045"/>
    <xdr:sp macro="" textlink="">
      <xdr:nvSpPr>
        <xdr:cNvPr id="479" name="【一般廃棄物処理施設】&#10;一人当たり有形固定資産（償却資産）額平均値テキスト">
          <a:extLst>
            <a:ext uri="{FF2B5EF4-FFF2-40B4-BE49-F238E27FC236}">
              <a16:creationId xmlns:a16="http://schemas.microsoft.com/office/drawing/2014/main" id="{671EF34A-B76C-44D3-9EA8-CD4FDB93EC23}"/>
            </a:ext>
          </a:extLst>
        </xdr:cNvPr>
        <xdr:cNvSpPr txBox="1"/>
      </xdr:nvSpPr>
      <xdr:spPr>
        <a:xfrm>
          <a:off x="19985990" y="7046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480" name="フローチャート: 判断 479">
          <a:extLst>
            <a:ext uri="{FF2B5EF4-FFF2-40B4-BE49-F238E27FC236}">
              <a16:creationId xmlns:a16="http://schemas.microsoft.com/office/drawing/2014/main" id="{63FA7340-05D3-4C27-816A-C160A82132D4}"/>
            </a:ext>
          </a:extLst>
        </xdr:cNvPr>
        <xdr:cNvSpPr/>
      </xdr:nvSpPr>
      <xdr:spPr>
        <a:xfrm>
          <a:off x="19904710" y="706392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481" name="フローチャート: 判断 480">
          <a:extLst>
            <a:ext uri="{FF2B5EF4-FFF2-40B4-BE49-F238E27FC236}">
              <a16:creationId xmlns:a16="http://schemas.microsoft.com/office/drawing/2014/main" id="{91900B9F-0C5E-4E1A-B77D-BCE257C9F50C}"/>
            </a:ext>
          </a:extLst>
        </xdr:cNvPr>
        <xdr:cNvSpPr/>
      </xdr:nvSpPr>
      <xdr:spPr>
        <a:xfrm>
          <a:off x="19161760" y="708914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482" name="フローチャート: 判断 481">
          <a:extLst>
            <a:ext uri="{FF2B5EF4-FFF2-40B4-BE49-F238E27FC236}">
              <a16:creationId xmlns:a16="http://schemas.microsoft.com/office/drawing/2014/main" id="{84FBC269-070A-4C93-B660-1AA97020E17F}"/>
            </a:ext>
          </a:extLst>
        </xdr:cNvPr>
        <xdr:cNvSpPr/>
      </xdr:nvSpPr>
      <xdr:spPr>
        <a:xfrm>
          <a:off x="18345150" y="709644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483" name="フローチャート: 判断 482">
          <a:extLst>
            <a:ext uri="{FF2B5EF4-FFF2-40B4-BE49-F238E27FC236}">
              <a16:creationId xmlns:a16="http://schemas.microsoft.com/office/drawing/2014/main" id="{14755716-E5AD-44FC-AB66-9CA80ECF6436}"/>
            </a:ext>
          </a:extLst>
        </xdr:cNvPr>
        <xdr:cNvSpPr/>
      </xdr:nvSpPr>
      <xdr:spPr>
        <a:xfrm>
          <a:off x="17547590" y="708786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484" name="フローチャート: 判断 483">
          <a:extLst>
            <a:ext uri="{FF2B5EF4-FFF2-40B4-BE49-F238E27FC236}">
              <a16:creationId xmlns:a16="http://schemas.microsoft.com/office/drawing/2014/main" id="{C41C3875-0288-42A2-AE8A-B6ACF575394C}"/>
            </a:ext>
          </a:extLst>
        </xdr:cNvPr>
        <xdr:cNvSpPr/>
      </xdr:nvSpPr>
      <xdr:spPr>
        <a:xfrm>
          <a:off x="16761460" y="708890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BDDBAED-5C2B-4FD9-8567-4BC43AE37640}"/>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4605280C-13F3-4F49-A3D1-6685ADF17171}"/>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8E8AC8D0-7706-4E6F-AD8C-991442D0C4CC}"/>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9C6F7DDF-4827-42FC-9E45-513315FA6064}"/>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BD5D553-4D7D-4131-AB1F-2C6C0C5460DD}"/>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10468</xdr:rowOff>
    </xdr:from>
    <xdr:to>
      <xdr:col>116</xdr:col>
      <xdr:colOff>114300</xdr:colOff>
      <xdr:row>41</xdr:row>
      <xdr:rowOff>112068</xdr:rowOff>
    </xdr:to>
    <xdr:sp macro="" textlink="">
      <xdr:nvSpPr>
        <xdr:cNvPr id="490" name="楕円 489">
          <a:extLst>
            <a:ext uri="{FF2B5EF4-FFF2-40B4-BE49-F238E27FC236}">
              <a16:creationId xmlns:a16="http://schemas.microsoft.com/office/drawing/2014/main" id="{D5157AB1-AD2A-4992-A79C-D303B61DEF12}"/>
            </a:ext>
          </a:extLst>
        </xdr:cNvPr>
        <xdr:cNvSpPr/>
      </xdr:nvSpPr>
      <xdr:spPr>
        <a:xfrm>
          <a:off x="19904710" y="7041823"/>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33345</xdr:rowOff>
    </xdr:from>
    <xdr:ext cx="599010" cy="259045"/>
    <xdr:sp macro="" textlink="">
      <xdr:nvSpPr>
        <xdr:cNvPr id="491" name="【一般廃棄物処理施設】&#10;一人当たり有形固定資産（償却資産）額該当値テキスト">
          <a:extLst>
            <a:ext uri="{FF2B5EF4-FFF2-40B4-BE49-F238E27FC236}">
              <a16:creationId xmlns:a16="http://schemas.microsoft.com/office/drawing/2014/main" id="{2E2CA661-19A7-4107-90AD-93E878B2CA87}"/>
            </a:ext>
          </a:extLst>
        </xdr:cNvPr>
        <xdr:cNvSpPr txBox="1"/>
      </xdr:nvSpPr>
      <xdr:spPr>
        <a:xfrm>
          <a:off x="19985990" y="688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20390</xdr:rowOff>
    </xdr:from>
    <xdr:to>
      <xdr:col>112</xdr:col>
      <xdr:colOff>38100</xdr:colOff>
      <xdr:row>41</xdr:row>
      <xdr:rowOff>121990</xdr:rowOff>
    </xdr:to>
    <xdr:sp macro="" textlink="">
      <xdr:nvSpPr>
        <xdr:cNvPr id="492" name="楕円 491">
          <a:extLst>
            <a:ext uri="{FF2B5EF4-FFF2-40B4-BE49-F238E27FC236}">
              <a16:creationId xmlns:a16="http://schemas.microsoft.com/office/drawing/2014/main" id="{6B25DD6B-3B61-49BE-AF5F-1C2414399931}"/>
            </a:ext>
          </a:extLst>
        </xdr:cNvPr>
        <xdr:cNvSpPr/>
      </xdr:nvSpPr>
      <xdr:spPr>
        <a:xfrm>
          <a:off x="19161760" y="704603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61268</xdr:rowOff>
    </xdr:from>
    <xdr:to>
      <xdr:col>116</xdr:col>
      <xdr:colOff>63500</xdr:colOff>
      <xdr:row>41</xdr:row>
      <xdr:rowOff>71190</xdr:rowOff>
    </xdr:to>
    <xdr:cxnSp macro="">
      <xdr:nvCxnSpPr>
        <xdr:cNvPr id="493" name="直線コネクタ 492">
          <a:extLst>
            <a:ext uri="{FF2B5EF4-FFF2-40B4-BE49-F238E27FC236}">
              <a16:creationId xmlns:a16="http://schemas.microsoft.com/office/drawing/2014/main" id="{99B20E05-EAF5-4061-833A-A49089525D14}"/>
            </a:ext>
          </a:extLst>
        </xdr:cNvPr>
        <xdr:cNvCxnSpPr/>
      </xdr:nvCxnSpPr>
      <xdr:spPr>
        <a:xfrm flipV="1">
          <a:off x="19204940" y="7086908"/>
          <a:ext cx="742950" cy="1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36581</xdr:rowOff>
    </xdr:from>
    <xdr:to>
      <xdr:col>107</xdr:col>
      <xdr:colOff>101600</xdr:colOff>
      <xdr:row>41</xdr:row>
      <xdr:rowOff>138181</xdr:rowOff>
    </xdr:to>
    <xdr:sp macro="" textlink="">
      <xdr:nvSpPr>
        <xdr:cNvPr id="494" name="楕円 493">
          <a:extLst>
            <a:ext uri="{FF2B5EF4-FFF2-40B4-BE49-F238E27FC236}">
              <a16:creationId xmlns:a16="http://schemas.microsoft.com/office/drawing/2014/main" id="{B415847A-5D75-4B4D-8587-4FB56DF128DB}"/>
            </a:ext>
          </a:extLst>
        </xdr:cNvPr>
        <xdr:cNvSpPr/>
      </xdr:nvSpPr>
      <xdr:spPr>
        <a:xfrm>
          <a:off x="18345150" y="706603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71190</xdr:rowOff>
    </xdr:from>
    <xdr:to>
      <xdr:col>111</xdr:col>
      <xdr:colOff>177800</xdr:colOff>
      <xdr:row>41</xdr:row>
      <xdr:rowOff>87381</xdr:rowOff>
    </xdr:to>
    <xdr:cxnSp macro="">
      <xdr:nvCxnSpPr>
        <xdr:cNvPr id="495" name="直線コネクタ 494">
          <a:extLst>
            <a:ext uri="{FF2B5EF4-FFF2-40B4-BE49-F238E27FC236}">
              <a16:creationId xmlns:a16="http://schemas.microsoft.com/office/drawing/2014/main" id="{DC0C3D76-DBAE-46B7-95A5-36E83C901500}"/>
            </a:ext>
          </a:extLst>
        </xdr:cNvPr>
        <xdr:cNvCxnSpPr/>
      </xdr:nvCxnSpPr>
      <xdr:spPr>
        <a:xfrm flipV="1">
          <a:off x="18399760" y="7098735"/>
          <a:ext cx="805180" cy="2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28712</xdr:rowOff>
    </xdr:from>
    <xdr:to>
      <xdr:col>102</xdr:col>
      <xdr:colOff>165100</xdr:colOff>
      <xdr:row>41</xdr:row>
      <xdr:rowOff>130312</xdr:rowOff>
    </xdr:to>
    <xdr:sp macro="" textlink="">
      <xdr:nvSpPr>
        <xdr:cNvPr id="496" name="楕円 495">
          <a:extLst>
            <a:ext uri="{FF2B5EF4-FFF2-40B4-BE49-F238E27FC236}">
              <a16:creationId xmlns:a16="http://schemas.microsoft.com/office/drawing/2014/main" id="{1F52D7C6-8B64-427E-9B54-2A93D7FFE374}"/>
            </a:ext>
          </a:extLst>
        </xdr:cNvPr>
        <xdr:cNvSpPr/>
      </xdr:nvSpPr>
      <xdr:spPr>
        <a:xfrm>
          <a:off x="17547590" y="7056257"/>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79512</xdr:rowOff>
    </xdr:from>
    <xdr:to>
      <xdr:col>107</xdr:col>
      <xdr:colOff>50800</xdr:colOff>
      <xdr:row>41</xdr:row>
      <xdr:rowOff>87381</xdr:rowOff>
    </xdr:to>
    <xdr:cxnSp macro="">
      <xdr:nvCxnSpPr>
        <xdr:cNvPr id="497" name="直線コネクタ 496">
          <a:extLst>
            <a:ext uri="{FF2B5EF4-FFF2-40B4-BE49-F238E27FC236}">
              <a16:creationId xmlns:a16="http://schemas.microsoft.com/office/drawing/2014/main" id="{CF3B9054-711D-4B18-9021-635E6D1CF571}"/>
            </a:ext>
          </a:extLst>
        </xdr:cNvPr>
        <xdr:cNvCxnSpPr/>
      </xdr:nvCxnSpPr>
      <xdr:spPr>
        <a:xfrm>
          <a:off x="17602200" y="7108962"/>
          <a:ext cx="797560" cy="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148612</xdr:rowOff>
    </xdr:from>
    <xdr:ext cx="599010" cy="259045"/>
    <xdr:sp macro="" textlink="">
      <xdr:nvSpPr>
        <xdr:cNvPr id="498" name="n_1aveValue【一般廃棄物処理施設】&#10;一人当たり有形固定資産（償却資産）額">
          <a:extLst>
            <a:ext uri="{FF2B5EF4-FFF2-40B4-BE49-F238E27FC236}">
              <a16:creationId xmlns:a16="http://schemas.microsoft.com/office/drawing/2014/main" id="{5DAF2ACF-1CA6-4B7D-8517-AE8C6F89CC1B}"/>
            </a:ext>
          </a:extLst>
        </xdr:cNvPr>
        <xdr:cNvSpPr txBox="1"/>
      </xdr:nvSpPr>
      <xdr:spPr>
        <a:xfrm>
          <a:off x="18919405" y="717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161628</xdr:rowOff>
    </xdr:from>
    <xdr:ext cx="599010" cy="259045"/>
    <xdr:sp macro="" textlink="">
      <xdr:nvSpPr>
        <xdr:cNvPr id="499" name="n_2aveValue【一般廃棄物処理施設】&#10;一人当たり有形固定資産（償却資産）額">
          <a:extLst>
            <a:ext uri="{FF2B5EF4-FFF2-40B4-BE49-F238E27FC236}">
              <a16:creationId xmlns:a16="http://schemas.microsoft.com/office/drawing/2014/main" id="{681D1705-63BA-458E-9914-9DCA9129F72C}"/>
            </a:ext>
          </a:extLst>
        </xdr:cNvPr>
        <xdr:cNvSpPr txBox="1"/>
      </xdr:nvSpPr>
      <xdr:spPr>
        <a:xfrm>
          <a:off x="18138355" y="719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154947</xdr:rowOff>
    </xdr:from>
    <xdr:ext cx="599010" cy="259045"/>
    <xdr:sp macro="" textlink="">
      <xdr:nvSpPr>
        <xdr:cNvPr id="500" name="n_3aveValue【一般廃棄物処理施設】&#10;一人当たり有形固定資産（償却資産）額">
          <a:extLst>
            <a:ext uri="{FF2B5EF4-FFF2-40B4-BE49-F238E27FC236}">
              <a16:creationId xmlns:a16="http://schemas.microsoft.com/office/drawing/2014/main" id="{700CA118-ECCD-48EC-9437-543B7B8C624F}"/>
            </a:ext>
          </a:extLst>
        </xdr:cNvPr>
        <xdr:cNvSpPr txBox="1"/>
      </xdr:nvSpPr>
      <xdr:spPr>
        <a:xfrm>
          <a:off x="17323650" y="718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501" name="n_4aveValue【一般廃棄物処理施設】&#10;一人当たり有形固定資産（償却資産）額">
          <a:extLst>
            <a:ext uri="{FF2B5EF4-FFF2-40B4-BE49-F238E27FC236}">
              <a16:creationId xmlns:a16="http://schemas.microsoft.com/office/drawing/2014/main" id="{3C77B5C4-0BF9-49C5-A7AE-DB306ED817C8}"/>
            </a:ext>
          </a:extLst>
        </xdr:cNvPr>
        <xdr:cNvSpPr txBox="1"/>
      </xdr:nvSpPr>
      <xdr:spPr>
        <a:xfrm>
          <a:off x="16526090" y="68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138517</xdr:rowOff>
    </xdr:from>
    <xdr:ext cx="599010" cy="259045"/>
    <xdr:sp macro="" textlink="">
      <xdr:nvSpPr>
        <xdr:cNvPr id="502" name="n_1mainValue【一般廃棄物処理施設】&#10;一人当たり有形固定資産（償却資産）額">
          <a:extLst>
            <a:ext uri="{FF2B5EF4-FFF2-40B4-BE49-F238E27FC236}">
              <a16:creationId xmlns:a16="http://schemas.microsoft.com/office/drawing/2014/main" id="{209809F0-6479-4B8E-A833-14B1BBF0AA26}"/>
            </a:ext>
          </a:extLst>
        </xdr:cNvPr>
        <xdr:cNvSpPr txBox="1"/>
      </xdr:nvSpPr>
      <xdr:spPr>
        <a:xfrm>
          <a:off x="18919405" y="682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154708</xdr:rowOff>
    </xdr:from>
    <xdr:ext cx="599010" cy="259045"/>
    <xdr:sp macro="" textlink="">
      <xdr:nvSpPr>
        <xdr:cNvPr id="503" name="n_2mainValue【一般廃棄物処理施設】&#10;一人当たり有形固定資産（償却資産）額">
          <a:extLst>
            <a:ext uri="{FF2B5EF4-FFF2-40B4-BE49-F238E27FC236}">
              <a16:creationId xmlns:a16="http://schemas.microsoft.com/office/drawing/2014/main" id="{FE94D0A6-126F-4174-B31A-B811C68E2F61}"/>
            </a:ext>
          </a:extLst>
        </xdr:cNvPr>
        <xdr:cNvSpPr txBox="1"/>
      </xdr:nvSpPr>
      <xdr:spPr>
        <a:xfrm>
          <a:off x="18138355" y="684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146839</xdr:rowOff>
    </xdr:from>
    <xdr:ext cx="599010" cy="259045"/>
    <xdr:sp macro="" textlink="">
      <xdr:nvSpPr>
        <xdr:cNvPr id="504" name="n_3mainValue【一般廃棄物処理施設】&#10;一人当たり有形固定資産（償却資産）額">
          <a:extLst>
            <a:ext uri="{FF2B5EF4-FFF2-40B4-BE49-F238E27FC236}">
              <a16:creationId xmlns:a16="http://schemas.microsoft.com/office/drawing/2014/main" id="{C07F8C45-8D97-4A5D-A2AB-E164749E6B6F}"/>
            </a:ext>
          </a:extLst>
        </xdr:cNvPr>
        <xdr:cNvSpPr txBox="1"/>
      </xdr:nvSpPr>
      <xdr:spPr>
        <a:xfrm>
          <a:off x="17323650" y="683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8B88A782-6761-43DC-AA8C-B15878201CC5}"/>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23ABF250-66F9-4E86-8DC1-1FC1176A6D56}"/>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A5B8E566-A7B6-4084-A55D-F0D404078D64}"/>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E16F10D1-F6A5-48E1-B6F7-B135C670FE05}"/>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D4CDB2B4-DFD0-4D58-9642-962A2A3C7F04}"/>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55A39825-0F86-4CAA-9B34-76BFBFAD1764}"/>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CCB12783-DDA8-4358-B7DD-D97B3BAEE157}"/>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3C03835D-6D88-43AA-A624-AC9D0936010D}"/>
            </a:ext>
          </a:extLst>
        </xdr:cNvPr>
        <xdr:cNvSpPr/>
      </xdr:nvSpPr>
      <xdr:spPr>
        <a:xfrm>
          <a:off x="1120394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a:extLst>
            <a:ext uri="{FF2B5EF4-FFF2-40B4-BE49-F238E27FC236}">
              <a16:creationId xmlns:a16="http://schemas.microsoft.com/office/drawing/2014/main" id="{EDFD2364-50A9-458A-9DFD-3D24D70E7D62}"/>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a:extLst>
            <a:ext uri="{FF2B5EF4-FFF2-40B4-BE49-F238E27FC236}">
              <a16:creationId xmlns:a16="http://schemas.microsoft.com/office/drawing/2014/main" id="{0E5F2507-94D1-4850-85CB-C3340364B7B3}"/>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a:extLst>
            <a:ext uri="{FF2B5EF4-FFF2-40B4-BE49-F238E27FC236}">
              <a16:creationId xmlns:a16="http://schemas.microsoft.com/office/drawing/2014/main" id="{1C85D1F9-A34B-4E69-ADA8-F526E12A316E}"/>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a:extLst>
            <a:ext uri="{FF2B5EF4-FFF2-40B4-BE49-F238E27FC236}">
              <a16:creationId xmlns:a16="http://schemas.microsoft.com/office/drawing/2014/main" id="{2C331812-031E-47D4-B076-3D83B0B3C30F}"/>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a:extLst>
            <a:ext uri="{FF2B5EF4-FFF2-40B4-BE49-F238E27FC236}">
              <a16:creationId xmlns:a16="http://schemas.microsoft.com/office/drawing/2014/main" id="{045374AC-FD53-4F05-A177-69A5BCA12F73}"/>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a:extLst>
            <a:ext uri="{FF2B5EF4-FFF2-40B4-BE49-F238E27FC236}">
              <a16:creationId xmlns:a16="http://schemas.microsoft.com/office/drawing/2014/main" id="{6C981F82-7E31-40DE-993A-38AAAA3780F1}"/>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a:extLst>
            <a:ext uri="{FF2B5EF4-FFF2-40B4-BE49-F238E27FC236}">
              <a16:creationId xmlns:a16="http://schemas.microsoft.com/office/drawing/2014/main" id="{917104F1-1A01-4D64-BA89-A45AF71EED60}"/>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a:extLst>
            <a:ext uri="{FF2B5EF4-FFF2-40B4-BE49-F238E27FC236}">
              <a16:creationId xmlns:a16="http://schemas.microsoft.com/office/drawing/2014/main" id="{6F0F0D06-96CB-4410-A7B6-561B134F4B9F}"/>
            </a:ext>
          </a:extLst>
        </xdr:cNvPr>
        <xdr:cNvSpPr/>
      </xdr:nvSpPr>
      <xdr:spPr>
        <a:xfrm>
          <a:off x="164592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a:extLst>
            <a:ext uri="{FF2B5EF4-FFF2-40B4-BE49-F238E27FC236}">
              <a16:creationId xmlns:a16="http://schemas.microsoft.com/office/drawing/2014/main" id="{E6D38299-73F7-4743-AE8B-649384ADD9FF}"/>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a:extLst>
            <a:ext uri="{FF2B5EF4-FFF2-40B4-BE49-F238E27FC236}">
              <a16:creationId xmlns:a16="http://schemas.microsoft.com/office/drawing/2014/main" id="{C1176D4B-B5E7-42B4-BAE5-BEF0FDB38774}"/>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a:extLst>
            <a:ext uri="{FF2B5EF4-FFF2-40B4-BE49-F238E27FC236}">
              <a16:creationId xmlns:a16="http://schemas.microsoft.com/office/drawing/2014/main" id="{82BDEFB5-60CE-4059-BF50-52924B571042}"/>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a:extLst>
            <a:ext uri="{FF2B5EF4-FFF2-40B4-BE49-F238E27FC236}">
              <a16:creationId xmlns:a16="http://schemas.microsoft.com/office/drawing/2014/main" id="{4D2BD300-CD72-4758-8F53-E81F2C272633}"/>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a:extLst>
            <a:ext uri="{FF2B5EF4-FFF2-40B4-BE49-F238E27FC236}">
              <a16:creationId xmlns:a16="http://schemas.microsoft.com/office/drawing/2014/main" id="{27B9EBFF-1013-4DD7-91DE-B01309A47F99}"/>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a:extLst>
            <a:ext uri="{FF2B5EF4-FFF2-40B4-BE49-F238E27FC236}">
              <a16:creationId xmlns:a16="http://schemas.microsoft.com/office/drawing/2014/main" id="{E25FCF89-D10A-4BE0-A079-9A91C02B9813}"/>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a:extLst>
            <a:ext uri="{FF2B5EF4-FFF2-40B4-BE49-F238E27FC236}">
              <a16:creationId xmlns:a16="http://schemas.microsoft.com/office/drawing/2014/main" id="{C98CBD0F-EAFD-4EF5-A1AD-D17350BDB553}"/>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a:extLst>
            <a:ext uri="{FF2B5EF4-FFF2-40B4-BE49-F238E27FC236}">
              <a16:creationId xmlns:a16="http://schemas.microsoft.com/office/drawing/2014/main" id="{AA0A954B-70FB-43BD-B581-AC7CFD0DEB53}"/>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a:extLst>
            <a:ext uri="{FF2B5EF4-FFF2-40B4-BE49-F238E27FC236}">
              <a16:creationId xmlns:a16="http://schemas.microsoft.com/office/drawing/2014/main" id="{2D93322A-79C8-4A6F-B77E-372A19D3A6B4}"/>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a:extLst>
            <a:ext uri="{FF2B5EF4-FFF2-40B4-BE49-F238E27FC236}">
              <a16:creationId xmlns:a16="http://schemas.microsoft.com/office/drawing/2014/main" id="{B0D51A0E-3D7F-441E-AD45-C44C2BD4205A}"/>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1" name="テキスト ボックス 530">
          <a:extLst>
            <a:ext uri="{FF2B5EF4-FFF2-40B4-BE49-F238E27FC236}">
              <a16:creationId xmlns:a16="http://schemas.microsoft.com/office/drawing/2014/main" id="{81C16148-579E-4A74-8716-F160487A734C}"/>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a:extLst>
            <a:ext uri="{FF2B5EF4-FFF2-40B4-BE49-F238E27FC236}">
              <a16:creationId xmlns:a16="http://schemas.microsoft.com/office/drawing/2014/main" id="{D2A84F1F-9901-4180-9113-930B3A27B55D}"/>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3" name="テキスト ボックス 532">
          <a:extLst>
            <a:ext uri="{FF2B5EF4-FFF2-40B4-BE49-F238E27FC236}">
              <a16:creationId xmlns:a16="http://schemas.microsoft.com/office/drawing/2014/main" id="{2383BF34-6364-4D1A-A237-A1241049582F}"/>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a:extLst>
            <a:ext uri="{FF2B5EF4-FFF2-40B4-BE49-F238E27FC236}">
              <a16:creationId xmlns:a16="http://schemas.microsoft.com/office/drawing/2014/main" id="{C5B376E0-2699-4D46-991B-3D42634A9CED}"/>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a:extLst>
            <a:ext uri="{FF2B5EF4-FFF2-40B4-BE49-F238E27FC236}">
              <a16:creationId xmlns:a16="http://schemas.microsoft.com/office/drawing/2014/main" id="{7D94D02E-FDF1-4736-B813-A94788C7E906}"/>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a:extLst>
            <a:ext uri="{FF2B5EF4-FFF2-40B4-BE49-F238E27FC236}">
              <a16:creationId xmlns:a16="http://schemas.microsoft.com/office/drawing/2014/main" id="{5F040D0D-26B5-444C-B8BC-0C4B3C1D1DE5}"/>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a:extLst>
            <a:ext uri="{FF2B5EF4-FFF2-40B4-BE49-F238E27FC236}">
              <a16:creationId xmlns:a16="http://schemas.microsoft.com/office/drawing/2014/main" id="{397F3035-60DC-447D-AFBB-A14CF1866DEF}"/>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a:extLst>
            <a:ext uri="{FF2B5EF4-FFF2-40B4-BE49-F238E27FC236}">
              <a16:creationId xmlns:a16="http://schemas.microsoft.com/office/drawing/2014/main" id="{49A69C5E-9E0D-4B3C-B25F-A2D31B2D6CCB}"/>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a:extLst>
            <a:ext uri="{FF2B5EF4-FFF2-40B4-BE49-F238E27FC236}">
              <a16:creationId xmlns:a16="http://schemas.microsoft.com/office/drawing/2014/main" id="{BACF7EFF-0825-46E7-BC4E-3921F9ABF7AD}"/>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a:extLst>
            <a:ext uri="{FF2B5EF4-FFF2-40B4-BE49-F238E27FC236}">
              <a16:creationId xmlns:a16="http://schemas.microsoft.com/office/drawing/2014/main" id="{37B47335-855A-4B10-A942-6D5D17D726A6}"/>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a:extLst>
            <a:ext uri="{FF2B5EF4-FFF2-40B4-BE49-F238E27FC236}">
              <a16:creationId xmlns:a16="http://schemas.microsoft.com/office/drawing/2014/main" id="{1224A5B5-51CF-4E9A-87A1-C0772871E4AB}"/>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a:extLst>
            <a:ext uri="{FF2B5EF4-FFF2-40B4-BE49-F238E27FC236}">
              <a16:creationId xmlns:a16="http://schemas.microsoft.com/office/drawing/2014/main" id="{C68CE276-3852-4B9C-A67D-6CBEB3EC01DB}"/>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3" name="テキスト ボックス 542">
          <a:extLst>
            <a:ext uri="{FF2B5EF4-FFF2-40B4-BE49-F238E27FC236}">
              <a16:creationId xmlns:a16="http://schemas.microsoft.com/office/drawing/2014/main" id="{08C4DFBE-7C96-42A1-AB4A-7078AE6472BD}"/>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a:extLst>
            <a:ext uri="{FF2B5EF4-FFF2-40B4-BE49-F238E27FC236}">
              <a16:creationId xmlns:a16="http://schemas.microsoft.com/office/drawing/2014/main" id="{A30859E3-BF55-41B9-90E4-1D61CE2EF97C}"/>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a:extLst>
            <a:ext uri="{FF2B5EF4-FFF2-40B4-BE49-F238E27FC236}">
              <a16:creationId xmlns:a16="http://schemas.microsoft.com/office/drawing/2014/main" id="{C351A9EE-D452-4DCD-8D65-C42CB0439905}"/>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46" name="直線コネクタ 545">
          <a:extLst>
            <a:ext uri="{FF2B5EF4-FFF2-40B4-BE49-F238E27FC236}">
              <a16:creationId xmlns:a16="http://schemas.microsoft.com/office/drawing/2014/main" id="{2F461B16-C39D-41A3-B0B6-B6846ECB5A4E}"/>
            </a:ext>
          </a:extLst>
        </xdr:cNvPr>
        <xdr:cNvCxnSpPr/>
      </xdr:nvCxnSpPr>
      <xdr:spPr>
        <a:xfrm flipV="1">
          <a:off x="14703424" y="13462091"/>
          <a:ext cx="0" cy="145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7" name="【消防施設】&#10;有形固定資産減価償却率最小値テキスト">
          <a:extLst>
            <a:ext uri="{FF2B5EF4-FFF2-40B4-BE49-F238E27FC236}">
              <a16:creationId xmlns:a16="http://schemas.microsoft.com/office/drawing/2014/main" id="{493C040D-6C07-436C-8759-90D5F25F432E}"/>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8" name="直線コネクタ 547">
          <a:extLst>
            <a:ext uri="{FF2B5EF4-FFF2-40B4-BE49-F238E27FC236}">
              <a16:creationId xmlns:a16="http://schemas.microsoft.com/office/drawing/2014/main" id="{FA820E81-2F70-473A-9E5D-E7571A6F57DB}"/>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49" name="【消防施設】&#10;有形固定資産減価償却率最大値テキスト">
          <a:extLst>
            <a:ext uri="{FF2B5EF4-FFF2-40B4-BE49-F238E27FC236}">
              <a16:creationId xmlns:a16="http://schemas.microsoft.com/office/drawing/2014/main" id="{E05D1FE4-5F8E-43EB-B936-CF0F8BD21BC6}"/>
            </a:ext>
          </a:extLst>
        </xdr:cNvPr>
        <xdr:cNvSpPr txBox="1"/>
      </xdr:nvSpPr>
      <xdr:spPr>
        <a:xfrm>
          <a:off x="14742160" y="13233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0" name="直線コネクタ 549">
          <a:extLst>
            <a:ext uri="{FF2B5EF4-FFF2-40B4-BE49-F238E27FC236}">
              <a16:creationId xmlns:a16="http://schemas.microsoft.com/office/drawing/2014/main" id="{04E09BA5-7758-4955-BF8F-F095518FD4B2}"/>
            </a:ext>
          </a:extLst>
        </xdr:cNvPr>
        <xdr:cNvCxnSpPr/>
      </xdr:nvCxnSpPr>
      <xdr:spPr>
        <a:xfrm>
          <a:off x="14611350" y="134620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551" name="【消防施設】&#10;有形固定資産減価償却率平均値テキスト">
          <a:extLst>
            <a:ext uri="{FF2B5EF4-FFF2-40B4-BE49-F238E27FC236}">
              <a16:creationId xmlns:a16="http://schemas.microsoft.com/office/drawing/2014/main" id="{4BF7DFF0-FB06-4A3D-AB83-FBFE8AAE3E3E}"/>
            </a:ext>
          </a:extLst>
        </xdr:cNvPr>
        <xdr:cNvSpPr txBox="1"/>
      </xdr:nvSpPr>
      <xdr:spPr>
        <a:xfrm>
          <a:off x="14742160" y="14155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52" name="フローチャート: 判断 551">
          <a:extLst>
            <a:ext uri="{FF2B5EF4-FFF2-40B4-BE49-F238E27FC236}">
              <a16:creationId xmlns:a16="http://schemas.microsoft.com/office/drawing/2014/main" id="{D8CD49E0-3D0A-4ACA-82F5-96015F9832FA}"/>
            </a:ext>
          </a:extLst>
        </xdr:cNvPr>
        <xdr:cNvSpPr/>
      </xdr:nvSpPr>
      <xdr:spPr>
        <a:xfrm>
          <a:off x="14649450" y="1417356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553" name="フローチャート: 判断 552">
          <a:extLst>
            <a:ext uri="{FF2B5EF4-FFF2-40B4-BE49-F238E27FC236}">
              <a16:creationId xmlns:a16="http://schemas.microsoft.com/office/drawing/2014/main" id="{408E4C43-C60D-4EA4-B475-6FF07B844036}"/>
            </a:ext>
          </a:extLst>
        </xdr:cNvPr>
        <xdr:cNvSpPr/>
      </xdr:nvSpPr>
      <xdr:spPr>
        <a:xfrm>
          <a:off x="13887450" y="1418036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54" name="フローチャート: 判断 553">
          <a:extLst>
            <a:ext uri="{FF2B5EF4-FFF2-40B4-BE49-F238E27FC236}">
              <a16:creationId xmlns:a16="http://schemas.microsoft.com/office/drawing/2014/main" id="{282E19F6-FC70-4FE0-A197-8E061A6BDD13}"/>
            </a:ext>
          </a:extLst>
        </xdr:cNvPr>
        <xdr:cNvSpPr/>
      </xdr:nvSpPr>
      <xdr:spPr>
        <a:xfrm>
          <a:off x="13089890" y="142043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55" name="フローチャート: 判断 554">
          <a:extLst>
            <a:ext uri="{FF2B5EF4-FFF2-40B4-BE49-F238E27FC236}">
              <a16:creationId xmlns:a16="http://schemas.microsoft.com/office/drawing/2014/main" id="{1CA00DBA-6104-4C8F-BECA-83D21060EC93}"/>
            </a:ext>
          </a:extLst>
        </xdr:cNvPr>
        <xdr:cNvSpPr/>
      </xdr:nvSpPr>
      <xdr:spPr>
        <a:xfrm>
          <a:off x="12303760" y="1419097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556" name="フローチャート: 判断 555">
          <a:extLst>
            <a:ext uri="{FF2B5EF4-FFF2-40B4-BE49-F238E27FC236}">
              <a16:creationId xmlns:a16="http://schemas.microsoft.com/office/drawing/2014/main" id="{6F8F2074-42F3-4B77-80B9-C53B7D994C0D}"/>
            </a:ext>
          </a:extLst>
        </xdr:cNvPr>
        <xdr:cNvSpPr/>
      </xdr:nvSpPr>
      <xdr:spPr>
        <a:xfrm>
          <a:off x="11487150" y="1417029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64004098-00F0-41A2-974B-7DEEB0B3F53F}"/>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492256ED-0E0F-4AC1-B367-251F21BC560A}"/>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F61041B2-A483-4AFA-9B5B-0C5F74D38D2F}"/>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93BEEE08-5874-4963-9EDA-DCE3B657DA2E}"/>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156545DC-A409-4FBB-A592-F0B5C748BD99}"/>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562" name="楕円 561">
          <a:extLst>
            <a:ext uri="{FF2B5EF4-FFF2-40B4-BE49-F238E27FC236}">
              <a16:creationId xmlns:a16="http://schemas.microsoft.com/office/drawing/2014/main" id="{A840D4B3-D59F-4EF0-A4D9-75426DEE3833}"/>
            </a:ext>
          </a:extLst>
        </xdr:cNvPr>
        <xdr:cNvSpPr/>
      </xdr:nvSpPr>
      <xdr:spPr>
        <a:xfrm>
          <a:off x="14649450" y="1406606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28139</xdr:rowOff>
    </xdr:from>
    <xdr:ext cx="405111" cy="259045"/>
    <xdr:sp macro="" textlink="">
      <xdr:nvSpPr>
        <xdr:cNvPr id="563" name="【消防施設】&#10;有形固定資産減価償却率該当値テキスト">
          <a:extLst>
            <a:ext uri="{FF2B5EF4-FFF2-40B4-BE49-F238E27FC236}">
              <a16:creationId xmlns:a16="http://schemas.microsoft.com/office/drawing/2014/main" id="{A5E99690-DAA9-4666-8BCC-5BA7ABB4870F}"/>
            </a:ext>
          </a:extLst>
        </xdr:cNvPr>
        <xdr:cNvSpPr txBox="1"/>
      </xdr:nvSpPr>
      <xdr:spPr>
        <a:xfrm>
          <a:off x="14742160" y="13913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132624</xdr:rowOff>
    </xdr:from>
    <xdr:to>
      <xdr:col>81</xdr:col>
      <xdr:colOff>101600</xdr:colOff>
      <xdr:row>82</xdr:row>
      <xdr:rowOff>62774</xdr:rowOff>
    </xdr:to>
    <xdr:sp macro="" textlink="">
      <xdr:nvSpPr>
        <xdr:cNvPr id="564" name="楕円 563">
          <a:extLst>
            <a:ext uri="{FF2B5EF4-FFF2-40B4-BE49-F238E27FC236}">
              <a16:creationId xmlns:a16="http://schemas.microsoft.com/office/drawing/2014/main" id="{17F66263-5A90-4D7F-90B6-32ECF876AA12}"/>
            </a:ext>
          </a:extLst>
        </xdr:cNvPr>
        <xdr:cNvSpPr/>
      </xdr:nvSpPr>
      <xdr:spPr>
        <a:xfrm>
          <a:off x="13887450" y="1402388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11974</xdr:rowOff>
    </xdr:from>
    <xdr:to>
      <xdr:col>85</xdr:col>
      <xdr:colOff>127000</xdr:colOff>
      <xdr:row>82</xdr:row>
      <xdr:rowOff>56062</xdr:rowOff>
    </xdr:to>
    <xdr:cxnSp macro="">
      <xdr:nvCxnSpPr>
        <xdr:cNvPr id="565" name="直線コネクタ 564">
          <a:extLst>
            <a:ext uri="{FF2B5EF4-FFF2-40B4-BE49-F238E27FC236}">
              <a16:creationId xmlns:a16="http://schemas.microsoft.com/office/drawing/2014/main" id="{034307CF-494C-4254-AB13-F0197FD4E7B6}"/>
            </a:ext>
          </a:extLst>
        </xdr:cNvPr>
        <xdr:cNvCxnSpPr/>
      </xdr:nvCxnSpPr>
      <xdr:spPr>
        <a:xfrm>
          <a:off x="13942060" y="14074684"/>
          <a:ext cx="762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96701</xdr:rowOff>
    </xdr:from>
    <xdr:to>
      <xdr:col>76</xdr:col>
      <xdr:colOff>165100</xdr:colOff>
      <xdr:row>82</xdr:row>
      <xdr:rowOff>26851</xdr:rowOff>
    </xdr:to>
    <xdr:sp macro="" textlink="">
      <xdr:nvSpPr>
        <xdr:cNvPr id="566" name="楕円 565">
          <a:extLst>
            <a:ext uri="{FF2B5EF4-FFF2-40B4-BE49-F238E27FC236}">
              <a16:creationId xmlns:a16="http://schemas.microsoft.com/office/drawing/2014/main" id="{289AAEB9-DBBD-4184-9D7E-77976E4E31B1}"/>
            </a:ext>
          </a:extLst>
        </xdr:cNvPr>
        <xdr:cNvSpPr/>
      </xdr:nvSpPr>
      <xdr:spPr>
        <a:xfrm>
          <a:off x="13089890" y="1398034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147501</xdr:rowOff>
    </xdr:from>
    <xdr:to>
      <xdr:col>81</xdr:col>
      <xdr:colOff>50800</xdr:colOff>
      <xdr:row>82</xdr:row>
      <xdr:rowOff>11974</xdr:rowOff>
    </xdr:to>
    <xdr:cxnSp macro="">
      <xdr:nvCxnSpPr>
        <xdr:cNvPr id="567" name="直線コネクタ 566">
          <a:extLst>
            <a:ext uri="{FF2B5EF4-FFF2-40B4-BE49-F238E27FC236}">
              <a16:creationId xmlns:a16="http://schemas.microsoft.com/office/drawing/2014/main" id="{E712EA79-38C4-4C8F-8A00-4EA512BF2305}"/>
            </a:ext>
          </a:extLst>
        </xdr:cNvPr>
        <xdr:cNvCxnSpPr/>
      </xdr:nvCxnSpPr>
      <xdr:spPr>
        <a:xfrm>
          <a:off x="13144500" y="14033046"/>
          <a:ext cx="797560" cy="4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70576</xdr:rowOff>
    </xdr:from>
    <xdr:to>
      <xdr:col>72</xdr:col>
      <xdr:colOff>38100</xdr:colOff>
      <xdr:row>82</xdr:row>
      <xdr:rowOff>726</xdr:rowOff>
    </xdr:to>
    <xdr:sp macro="" textlink="">
      <xdr:nvSpPr>
        <xdr:cNvPr id="568" name="楕円 567">
          <a:extLst>
            <a:ext uri="{FF2B5EF4-FFF2-40B4-BE49-F238E27FC236}">
              <a16:creationId xmlns:a16="http://schemas.microsoft.com/office/drawing/2014/main" id="{D4A0C832-1755-4115-837A-D057F514D9F2}"/>
            </a:ext>
          </a:extLst>
        </xdr:cNvPr>
        <xdr:cNvSpPr/>
      </xdr:nvSpPr>
      <xdr:spPr>
        <a:xfrm>
          <a:off x="12303760" y="1395612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121376</xdr:rowOff>
    </xdr:from>
    <xdr:to>
      <xdr:col>76</xdr:col>
      <xdr:colOff>114300</xdr:colOff>
      <xdr:row>81</xdr:row>
      <xdr:rowOff>147501</xdr:rowOff>
    </xdr:to>
    <xdr:cxnSp macro="">
      <xdr:nvCxnSpPr>
        <xdr:cNvPr id="569" name="直線コネクタ 568">
          <a:extLst>
            <a:ext uri="{FF2B5EF4-FFF2-40B4-BE49-F238E27FC236}">
              <a16:creationId xmlns:a16="http://schemas.microsoft.com/office/drawing/2014/main" id="{0062B173-6C0D-4141-B629-E70813F646EC}"/>
            </a:ext>
          </a:extLst>
        </xdr:cNvPr>
        <xdr:cNvCxnSpPr/>
      </xdr:nvCxnSpPr>
      <xdr:spPr>
        <a:xfrm>
          <a:off x="12346940" y="14010731"/>
          <a:ext cx="79756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570" name="n_1aveValue【消防施設】&#10;有形固定資産減価償却率">
          <a:extLst>
            <a:ext uri="{FF2B5EF4-FFF2-40B4-BE49-F238E27FC236}">
              <a16:creationId xmlns:a16="http://schemas.microsoft.com/office/drawing/2014/main" id="{59A47EC5-D444-4A21-BE17-13FC9DD7AA32}"/>
            </a:ext>
          </a:extLst>
        </xdr:cNvPr>
        <xdr:cNvSpPr txBox="1"/>
      </xdr:nvSpPr>
      <xdr:spPr>
        <a:xfrm>
          <a:off x="1373823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571" name="n_2aveValue【消防施設】&#10;有形固定資産減価償却率">
          <a:extLst>
            <a:ext uri="{FF2B5EF4-FFF2-40B4-BE49-F238E27FC236}">
              <a16:creationId xmlns:a16="http://schemas.microsoft.com/office/drawing/2014/main" id="{9075290C-9B4B-48C2-9A64-15F73E2D609B}"/>
            </a:ext>
          </a:extLst>
        </xdr:cNvPr>
        <xdr:cNvSpPr txBox="1"/>
      </xdr:nvSpPr>
      <xdr:spPr>
        <a:xfrm>
          <a:off x="12957184" y="1429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572" name="n_3aveValue【消防施設】&#10;有形固定資産減価償却率">
          <a:extLst>
            <a:ext uri="{FF2B5EF4-FFF2-40B4-BE49-F238E27FC236}">
              <a16:creationId xmlns:a16="http://schemas.microsoft.com/office/drawing/2014/main" id="{4A956665-53EC-481C-89B5-C9468E142A1F}"/>
            </a:ext>
          </a:extLst>
        </xdr:cNvPr>
        <xdr:cNvSpPr txBox="1"/>
      </xdr:nvSpPr>
      <xdr:spPr>
        <a:xfrm>
          <a:off x="12171054" y="14283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58075</xdr:rowOff>
    </xdr:from>
    <xdr:ext cx="405111" cy="259045"/>
    <xdr:sp macro="" textlink="">
      <xdr:nvSpPr>
        <xdr:cNvPr id="573" name="n_4aveValue【消防施設】&#10;有形固定資産減価償却率">
          <a:extLst>
            <a:ext uri="{FF2B5EF4-FFF2-40B4-BE49-F238E27FC236}">
              <a16:creationId xmlns:a16="http://schemas.microsoft.com/office/drawing/2014/main" id="{9B7766B3-CD2F-4393-AB17-73E00B0EB791}"/>
            </a:ext>
          </a:extLst>
        </xdr:cNvPr>
        <xdr:cNvSpPr txBox="1"/>
      </xdr:nvSpPr>
      <xdr:spPr>
        <a:xfrm>
          <a:off x="11354444" y="13941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79301</xdr:rowOff>
    </xdr:from>
    <xdr:ext cx="405111" cy="259045"/>
    <xdr:sp macro="" textlink="">
      <xdr:nvSpPr>
        <xdr:cNvPr id="574" name="n_1mainValue【消防施設】&#10;有形固定資産減価償却率">
          <a:extLst>
            <a:ext uri="{FF2B5EF4-FFF2-40B4-BE49-F238E27FC236}">
              <a16:creationId xmlns:a16="http://schemas.microsoft.com/office/drawing/2014/main" id="{5C57FDBC-D11A-4749-8D95-9B30455CDB0D}"/>
            </a:ext>
          </a:extLst>
        </xdr:cNvPr>
        <xdr:cNvSpPr txBox="1"/>
      </xdr:nvSpPr>
      <xdr:spPr>
        <a:xfrm>
          <a:off x="1373823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43378</xdr:rowOff>
    </xdr:from>
    <xdr:ext cx="405111" cy="259045"/>
    <xdr:sp macro="" textlink="">
      <xdr:nvSpPr>
        <xdr:cNvPr id="575" name="n_2mainValue【消防施設】&#10;有形固定資産減価償却率">
          <a:extLst>
            <a:ext uri="{FF2B5EF4-FFF2-40B4-BE49-F238E27FC236}">
              <a16:creationId xmlns:a16="http://schemas.microsoft.com/office/drawing/2014/main" id="{86D0756B-B121-4DD0-BA9E-4D543FD6B14A}"/>
            </a:ext>
          </a:extLst>
        </xdr:cNvPr>
        <xdr:cNvSpPr txBox="1"/>
      </xdr:nvSpPr>
      <xdr:spPr>
        <a:xfrm>
          <a:off x="12957184" y="1376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17253</xdr:rowOff>
    </xdr:from>
    <xdr:ext cx="405111" cy="259045"/>
    <xdr:sp macro="" textlink="">
      <xdr:nvSpPr>
        <xdr:cNvPr id="576" name="n_3mainValue【消防施設】&#10;有形固定資産減価償却率">
          <a:extLst>
            <a:ext uri="{FF2B5EF4-FFF2-40B4-BE49-F238E27FC236}">
              <a16:creationId xmlns:a16="http://schemas.microsoft.com/office/drawing/2014/main" id="{4522F76D-B05D-4A41-8686-8D0845476A71}"/>
            </a:ext>
          </a:extLst>
        </xdr:cNvPr>
        <xdr:cNvSpPr txBox="1"/>
      </xdr:nvSpPr>
      <xdr:spPr>
        <a:xfrm>
          <a:off x="12171054" y="1373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a:extLst>
            <a:ext uri="{FF2B5EF4-FFF2-40B4-BE49-F238E27FC236}">
              <a16:creationId xmlns:a16="http://schemas.microsoft.com/office/drawing/2014/main" id="{EEF7B0D5-3482-4748-A861-122C27201186}"/>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a:extLst>
            <a:ext uri="{FF2B5EF4-FFF2-40B4-BE49-F238E27FC236}">
              <a16:creationId xmlns:a16="http://schemas.microsoft.com/office/drawing/2014/main" id="{24AB3B31-132F-48DA-B4D9-E027515B9597}"/>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a:extLst>
            <a:ext uri="{FF2B5EF4-FFF2-40B4-BE49-F238E27FC236}">
              <a16:creationId xmlns:a16="http://schemas.microsoft.com/office/drawing/2014/main" id="{C524C3C9-C887-4EB0-95A4-E5762AE6A629}"/>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a:extLst>
            <a:ext uri="{FF2B5EF4-FFF2-40B4-BE49-F238E27FC236}">
              <a16:creationId xmlns:a16="http://schemas.microsoft.com/office/drawing/2014/main" id="{C0BCE019-BCF4-4126-B9F9-0F1E4D6CEBC6}"/>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a:extLst>
            <a:ext uri="{FF2B5EF4-FFF2-40B4-BE49-F238E27FC236}">
              <a16:creationId xmlns:a16="http://schemas.microsoft.com/office/drawing/2014/main" id="{5D039429-D4C4-49AC-8D8A-72094A136779}"/>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a:extLst>
            <a:ext uri="{FF2B5EF4-FFF2-40B4-BE49-F238E27FC236}">
              <a16:creationId xmlns:a16="http://schemas.microsoft.com/office/drawing/2014/main" id="{8283E677-5088-418E-A47B-2C2CD9F25019}"/>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a:extLst>
            <a:ext uri="{FF2B5EF4-FFF2-40B4-BE49-F238E27FC236}">
              <a16:creationId xmlns:a16="http://schemas.microsoft.com/office/drawing/2014/main" id="{A5DE9A77-5701-4A58-8E07-B575DA6CF7F3}"/>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a:extLst>
            <a:ext uri="{FF2B5EF4-FFF2-40B4-BE49-F238E27FC236}">
              <a16:creationId xmlns:a16="http://schemas.microsoft.com/office/drawing/2014/main" id="{7E7C0042-CBB2-47B0-AD04-32D28F41E0B8}"/>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a:extLst>
            <a:ext uri="{FF2B5EF4-FFF2-40B4-BE49-F238E27FC236}">
              <a16:creationId xmlns:a16="http://schemas.microsoft.com/office/drawing/2014/main" id="{05CEAEE7-63D8-488E-90F3-EA153C1EF8A3}"/>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a:extLst>
            <a:ext uri="{FF2B5EF4-FFF2-40B4-BE49-F238E27FC236}">
              <a16:creationId xmlns:a16="http://schemas.microsoft.com/office/drawing/2014/main" id="{57C365B7-311E-4F0B-872A-D165386962BA}"/>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7" name="直線コネクタ 586">
          <a:extLst>
            <a:ext uri="{FF2B5EF4-FFF2-40B4-BE49-F238E27FC236}">
              <a16:creationId xmlns:a16="http://schemas.microsoft.com/office/drawing/2014/main" id="{CD27464F-26A3-4F96-9F91-6009679A95C6}"/>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8" name="テキスト ボックス 587">
          <a:extLst>
            <a:ext uri="{FF2B5EF4-FFF2-40B4-BE49-F238E27FC236}">
              <a16:creationId xmlns:a16="http://schemas.microsoft.com/office/drawing/2014/main" id="{95D664DC-E5C1-46ED-BB05-E722943C3181}"/>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9" name="直線コネクタ 588">
          <a:extLst>
            <a:ext uri="{FF2B5EF4-FFF2-40B4-BE49-F238E27FC236}">
              <a16:creationId xmlns:a16="http://schemas.microsoft.com/office/drawing/2014/main" id="{9C48BDBB-7DFC-49EB-AE0B-BE8EBA48DD56}"/>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0" name="テキスト ボックス 589">
          <a:extLst>
            <a:ext uri="{FF2B5EF4-FFF2-40B4-BE49-F238E27FC236}">
              <a16:creationId xmlns:a16="http://schemas.microsoft.com/office/drawing/2014/main" id="{D15803B6-532E-4DED-9A4C-0524C874510F}"/>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1" name="直線コネクタ 590">
          <a:extLst>
            <a:ext uri="{FF2B5EF4-FFF2-40B4-BE49-F238E27FC236}">
              <a16:creationId xmlns:a16="http://schemas.microsoft.com/office/drawing/2014/main" id="{CB5DBFF9-3283-475D-AAF5-89B53C63F78A}"/>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2" name="テキスト ボックス 591">
          <a:extLst>
            <a:ext uri="{FF2B5EF4-FFF2-40B4-BE49-F238E27FC236}">
              <a16:creationId xmlns:a16="http://schemas.microsoft.com/office/drawing/2014/main" id="{817E8D1F-9B27-4F66-9B25-5A1BCA1A11BA}"/>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3" name="直線コネクタ 592">
          <a:extLst>
            <a:ext uri="{FF2B5EF4-FFF2-40B4-BE49-F238E27FC236}">
              <a16:creationId xmlns:a16="http://schemas.microsoft.com/office/drawing/2014/main" id="{C69EBDE7-7F44-4CC6-8040-6EF9D2AFC04B}"/>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4" name="テキスト ボックス 593">
          <a:extLst>
            <a:ext uri="{FF2B5EF4-FFF2-40B4-BE49-F238E27FC236}">
              <a16:creationId xmlns:a16="http://schemas.microsoft.com/office/drawing/2014/main" id="{67BD9040-0509-4C14-920A-4FDF30857033}"/>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a:extLst>
            <a:ext uri="{FF2B5EF4-FFF2-40B4-BE49-F238E27FC236}">
              <a16:creationId xmlns:a16="http://schemas.microsoft.com/office/drawing/2014/main" id="{18ABCD86-5D9D-4158-8A28-00AF9ACBC42A}"/>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a:extLst>
            <a:ext uri="{FF2B5EF4-FFF2-40B4-BE49-F238E27FC236}">
              <a16:creationId xmlns:a16="http://schemas.microsoft.com/office/drawing/2014/main" id="{EBE9714C-094D-4DCB-85BB-4F6E6537CDDE}"/>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消防施設】&#10;一人当たり面積グラフ枠">
          <a:extLst>
            <a:ext uri="{FF2B5EF4-FFF2-40B4-BE49-F238E27FC236}">
              <a16:creationId xmlns:a16="http://schemas.microsoft.com/office/drawing/2014/main" id="{DF0C3041-236B-43E5-87A2-6F511BFB93CD}"/>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598" name="直線コネクタ 597">
          <a:extLst>
            <a:ext uri="{FF2B5EF4-FFF2-40B4-BE49-F238E27FC236}">
              <a16:creationId xmlns:a16="http://schemas.microsoft.com/office/drawing/2014/main" id="{9B4F4BFE-60D0-48A1-8AB8-CE99CC5FDB9A}"/>
            </a:ext>
          </a:extLst>
        </xdr:cNvPr>
        <xdr:cNvCxnSpPr/>
      </xdr:nvCxnSpPr>
      <xdr:spPr>
        <a:xfrm flipV="1">
          <a:off x="19947254" y="13599414"/>
          <a:ext cx="0" cy="1166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599" name="【消防施設】&#10;一人当たり面積最小値テキスト">
          <a:extLst>
            <a:ext uri="{FF2B5EF4-FFF2-40B4-BE49-F238E27FC236}">
              <a16:creationId xmlns:a16="http://schemas.microsoft.com/office/drawing/2014/main" id="{FEBF2BE5-8266-4009-B18B-ECD9319AF467}"/>
            </a:ext>
          </a:extLst>
        </xdr:cNvPr>
        <xdr:cNvSpPr txBox="1"/>
      </xdr:nvSpPr>
      <xdr:spPr>
        <a:xfrm>
          <a:off x="19985990" y="1476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600" name="直線コネクタ 599">
          <a:extLst>
            <a:ext uri="{FF2B5EF4-FFF2-40B4-BE49-F238E27FC236}">
              <a16:creationId xmlns:a16="http://schemas.microsoft.com/office/drawing/2014/main" id="{827E8FB3-89AC-41D2-B844-82589D430DC0}"/>
            </a:ext>
          </a:extLst>
        </xdr:cNvPr>
        <xdr:cNvCxnSpPr/>
      </xdr:nvCxnSpPr>
      <xdr:spPr>
        <a:xfrm>
          <a:off x="19885660" y="147660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01" name="【消防施設】&#10;一人当たり面積最大値テキスト">
          <a:extLst>
            <a:ext uri="{FF2B5EF4-FFF2-40B4-BE49-F238E27FC236}">
              <a16:creationId xmlns:a16="http://schemas.microsoft.com/office/drawing/2014/main" id="{BF9323E2-1E55-430A-A5BF-67B78BEC1EA2}"/>
            </a:ext>
          </a:extLst>
        </xdr:cNvPr>
        <xdr:cNvSpPr txBox="1"/>
      </xdr:nvSpPr>
      <xdr:spPr>
        <a:xfrm>
          <a:off x="19985990" y="1338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02" name="直線コネクタ 601">
          <a:extLst>
            <a:ext uri="{FF2B5EF4-FFF2-40B4-BE49-F238E27FC236}">
              <a16:creationId xmlns:a16="http://schemas.microsoft.com/office/drawing/2014/main" id="{4C89CFC8-3722-43C1-9BE0-F1A6A90257C9}"/>
            </a:ext>
          </a:extLst>
        </xdr:cNvPr>
        <xdr:cNvCxnSpPr/>
      </xdr:nvCxnSpPr>
      <xdr:spPr>
        <a:xfrm>
          <a:off x="19885660" y="135994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603" name="【消防施設】&#10;一人当たり面積平均値テキスト">
          <a:extLst>
            <a:ext uri="{FF2B5EF4-FFF2-40B4-BE49-F238E27FC236}">
              <a16:creationId xmlns:a16="http://schemas.microsoft.com/office/drawing/2014/main" id="{8BC28EE4-A3A4-42BA-B168-419E7A2D4D22}"/>
            </a:ext>
          </a:extLst>
        </xdr:cNvPr>
        <xdr:cNvSpPr txBox="1"/>
      </xdr:nvSpPr>
      <xdr:spPr>
        <a:xfrm>
          <a:off x="1998599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04" name="フローチャート: 判断 603">
          <a:extLst>
            <a:ext uri="{FF2B5EF4-FFF2-40B4-BE49-F238E27FC236}">
              <a16:creationId xmlns:a16="http://schemas.microsoft.com/office/drawing/2014/main" id="{4D92074D-F58F-4AA1-9E77-96F58B3B39C8}"/>
            </a:ext>
          </a:extLst>
        </xdr:cNvPr>
        <xdr:cNvSpPr/>
      </xdr:nvSpPr>
      <xdr:spPr>
        <a:xfrm>
          <a:off x="19904710" y="143757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605" name="フローチャート: 判断 604">
          <a:extLst>
            <a:ext uri="{FF2B5EF4-FFF2-40B4-BE49-F238E27FC236}">
              <a16:creationId xmlns:a16="http://schemas.microsoft.com/office/drawing/2014/main" id="{B3A564BD-E46A-4F03-9FC4-EF469A217B23}"/>
            </a:ext>
          </a:extLst>
        </xdr:cNvPr>
        <xdr:cNvSpPr/>
      </xdr:nvSpPr>
      <xdr:spPr>
        <a:xfrm>
          <a:off x="19161760" y="144092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606" name="フローチャート: 判断 605">
          <a:extLst>
            <a:ext uri="{FF2B5EF4-FFF2-40B4-BE49-F238E27FC236}">
              <a16:creationId xmlns:a16="http://schemas.microsoft.com/office/drawing/2014/main" id="{DBD5684A-9865-4BD9-A4CE-AD67029F99FA}"/>
            </a:ext>
          </a:extLst>
        </xdr:cNvPr>
        <xdr:cNvSpPr/>
      </xdr:nvSpPr>
      <xdr:spPr>
        <a:xfrm>
          <a:off x="18345150" y="1441157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07" name="フローチャート: 判断 606">
          <a:extLst>
            <a:ext uri="{FF2B5EF4-FFF2-40B4-BE49-F238E27FC236}">
              <a16:creationId xmlns:a16="http://schemas.microsoft.com/office/drawing/2014/main" id="{397B98FC-1A14-4B4F-803A-AA82109FDDC0}"/>
            </a:ext>
          </a:extLst>
        </xdr:cNvPr>
        <xdr:cNvSpPr/>
      </xdr:nvSpPr>
      <xdr:spPr>
        <a:xfrm>
          <a:off x="17547590" y="1440281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08" name="フローチャート: 判断 607">
          <a:extLst>
            <a:ext uri="{FF2B5EF4-FFF2-40B4-BE49-F238E27FC236}">
              <a16:creationId xmlns:a16="http://schemas.microsoft.com/office/drawing/2014/main" id="{F8A96D25-401A-4D3E-8D56-52AC497BC5FA}"/>
            </a:ext>
          </a:extLst>
        </xdr:cNvPr>
        <xdr:cNvSpPr/>
      </xdr:nvSpPr>
      <xdr:spPr>
        <a:xfrm>
          <a:off x="16761460" y="1441386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5E2163F-61AE-489B-945D-F33AA5205334}"/>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CBAE84C6-CD39-498F-BEC7-8FF5D0B11FA2}"/>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DFC5DD11-2096-40B8-A014-A426DAC6E853}"/>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8B41CDFC-C3B6-4030-A81A-F159D82840F1}"/>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AB2E921-1E26-40CD-98C2-E09F21C0F594}"/>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117602</xdr:rowOff>
    </xdr:from>
    <xdr:to>
      <xdr:col>116</xdr:col>
      <xdr:colOff>114300</xdr:colOff>
      <xdr:row>85</xdr:row>
      <xdr:rowOff>47752</xdr:rowOff>
    </xdr:to>
    <xdr:sp macro="" textlink="">
      <xdr:nvSpPr>
        <xdr:cNvPr id="614" name="楕円 613">
          <a:extLst>
            <a:ext uri="{FF2B5EF4-FFF2-40B4-BE49-F238E27FC236}">
              <a16:creationId xmlns:a16="http://schemas.microsoft.com/office/drawing/2014/main" id="{6A6C984E-D1B3-4666-901F-3A833EBDC9B8}"/>
            </a:ext>
          </a:extLst>
        </xdr:cNvPr>
        <xdr:cNvSpPr/>
      </xdr:nvSpPr>
      <xdr:spPr>
        <a:xfrm>
          <a:off x="19904710" y="1451940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96029</xdr:rowOff>
    </xdr:from>
    <xdr:ext cx="469744" cy="259045"/>
    <xdr:sp macro="" textlink="">
      <xdr:nvSpPr>
        <xdr:cNvPr id="615" name="【消防施設】&#10;一人当たり面積該当値テキスト">
          <a:extLst>
            <a:ext uri="{FF2B5EF4-FFF2-40B4-BE49-F238E27FC236}">
              <a16:creationId xmlns:a16="http://schemas.microsoft.com/office/drawing/2014/main" id="{9A7089EE-3292-4A0E-AF8E-D60B41EB2627}"/>
            </a:ext>
          </a:extLst>
        </xdr:cNvPr>
        <xdr:cNvSpPr txBox="1"/>
      </xdr:nvSpPr>
      <xdr:spPr>
        <a:xfrm>
          <a:off x="19985990"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122174</xdr:rowOff>
    </xdr:from>
    <xdr:to>
      <xdr:col>112</xdr:col>
      <xdr:colOff>38100</xdr:colOff>
      <xdr:row>85</xdr:row>
      <xdr:rowOff>52324</xdr:rowOff>
    </xdr:to>
    <xdr:sp macro="" textlink="">
      <xdr:nvSpPr>
        <xdr:cNvPr id="616" name="楕円 615">
          <a:extLst>
            <a:ext uri="{FF2B5EF4-FFF2-40B4-BE49-F238E27FC236}">
              <a16:creationId xmlns:a16="http://schemas.microsoft.com/office/drawing/2014/main" id="{3C7BBD99-3F2D-40B3-8553-E9229E7FF52D}"/>
            </a:ext>
          </a:extLst>
        </xdr:cNvPr>
        <xdr:cNvSpPr/>
      </xdr:nvSpPr>
      <xdr:spPr>
        <a:xfrm>
          <a:off x="19161760" y="1452587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168402</xdr:rowOff>
    </xdr:from>
    <xdr:to>
      <xdr:col>116</xdr:col>
      <xdr:colOff>63500</xdr:colOff>
      <xdr:row>85</xdr:row>
      <xdr:rowOff>1524</xdr:rowOff>
    </xdr:to>
    <xdr:cxnSp macro="">
      <xdr:nvCxnSpPr>
        <xdr:cNvPr id="617" name="直線コネクタ 616">
          <a:extLst>
            <a:ext uri="{FF2B5EF4-FFF2-40B4-BE49-F238E27FC236}">
              <a16:creationId xmlns:a16="http://schemas.microsoft.com/office/drawing/2014/main" id="{43E7CC95-A56A-4805-9D65-7D7F782BD06C}"/>
            </a:ext>
          </a:extLst>
        </xdr:cNvPr>
        <xdr:cNvCxnSpPr/>
      </xdr:nvCxnSpPr>
      <xdr:spPr>
        <a:xfrm flipV="1">
          <a:off x="19204940" y="14574012"/>
          <a:ext cx="7429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142748</xdr:rowOff>
    </xdr:from>
    <xdr:to>
      <xdr:col>107</xdr:col>
      <xdr:colOff>101600</xdr:colOff>
      <xdr:row>85</xdr:row>
      <xdr:rowOff>72898</xdr:rowOff>
    </xdr:to>
    <xdr:sp macro="" textlink="">
      <xdr:nvSpPr>
        <xdr:cNvPr id="618" name="楕円 617">
          <a:extLst>
            <a:ext uri="{FF2B5EF4-FFF2-40B4-BE49-F238E27FC236}">
              <a16:creationId xmlns:a16="http://schemas.microsoft.com/office/drawing/2014/main" id="{3E44F11C-D393-45E9-AB49-9E6FA91B9E47}"/>
            </a:ext>
          </a:extLst>
        </xdr:cNvPr>
        <xdr:cNvSpPr/>
      </xdr:nvSpPr>
      <xdr:spPr>
        <a:xfrm>
          <a:off x="18345150" y="1454264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xdr:rowOff>
    </xdr:from>
    <xdr:to>
      <xdr:col>111</xdr:col>
      <xdr:colOff>177800</xdr:colOff>
      <xdr:row>85</xdr:row>
      <xdr:rowOff>22098</xdr:rowOff>
    </xdr:to>
    <xdr:cxnSp macro="">
      <xdr:nvCxnSpPr>
        <xdr:cNvPr id="619" name="直線コネクタ 618">
          <a:extLst>
            <a:ext uri="{FF2B5EF4-FFF2-40B4-BE49-F238E27FC236}">
              <a16:creationId xmlns:a16="http://schemas.microsoft.com/office/drawing/2014/main" id="{D48D17E8-3CAE-4D2C-ABF0-67DB3B1470B5}"/>
            </a:ext>
          </a:extLst>
        </xdr:cNvPr>
        <xdr:cNvCxnSpPr/>
      </xdr:nvCxnSpPr>
      <xdr:spPr>
        <a:xfrm flipV="1">
          <a:off x="18399760" y="14574774"/>
          <a:ext cx="80518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126746</xdr:rowOff>
    </xdr:from>
    <xdr:to>
      <xdr:col>102</xdr:col>
      <xdr:colOff>165100</xdr:colOff>
      <xdr:row>85</xdr:row>
      <xdr:rowOff>56896</xdr:rowOff>
    </xdr:to>
    <xdr:sp macro="" textlink="">
      <xdr:nvSpPr>
        <xdr:cNvPr id="620" name="楕円 619">
          <a:extLst>
            <a:ext uri="{FF2B5EF4-FFF2-40B4-BE49-F238E27FC236}">
              <a16:creationId xmlns:a16="http://schemas.microsoft.com/office/drawing/2014/main" id="{974739FC-B454-41C3-801A-2727E276CD95}"/>
            </a:ext>
          </a:extLst>
        </xdr:cNvPr>
        <xdr:cNvSpPr/>
      </xdr:nvSpPr>
      <xdr:spPr>
        <a:xfrm>
          <a:off x="17547590" y="14532356"/>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6096</xdr:rowOff>
    </xdr:from>
    <xdr:to>
      <xdr:col>107</xdr:col>
      <xdr:colOff>50800</xdr:colOff>
      <xdr:row>85</xdr:row>
      <xdr:rowOff>22098</xdr:rowOff>
    </xdr:to>
    <xdr:cxnSp macro="">
      <xdr:nvCxnSpPr>
        <xdr:cNvPr id="621" name="直線コネクタ 620">
          <a:extLst>
            <a:ext uri="{FF2B5EF4-FFF2-40B4-BE49-F238E27FC236}">
              <a16:creationId xmlns:a16="http://schemas.microsoft.com/office/drawing/2014/main" id="{8B12451C-700E-40B1-A1CE-B452E176F3B7}"/>
            </a:ext>
          </a:extLst>
        </xdr:cNvPr>
        <xdr:cNvCxnSpPr/>
      </xdr:nvCxnSpPr>
      <xdr:spPr>
        <a:xfrm>
          <a:off x="17602200" y="14581251"/>
          <a:ext cx="79756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622" name="n_1aveValue【消防施設】&#10;一人当たり面積">
          <a:extLst>
            <a:ext uri="{FF2B5EF4-FFF2-40B4-BE49-F238E27FC236}">
              <a16:creationId xmlns:a16="http://schemas.microsoft.com/office/drawing/2014/main" id="{6DB3AEBE-7178-4886-881D-2361669A2758}"/>
            </a:ext>
          </a:extLst>
        </xdr:cNvPr>
        <xdr:cNvSpPr txBox="1"/>
      </xdr:nvSpPr>
      <xdr:spPr>
        <a:xfrm>
          <a:off x="18982132" y="1418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623" name="n_2aveValue【消防施設】&#10;一人当たり面積">
          <a:extLst>
            <a:ext uri="{FF2B5EF4-FFF2-40B4-BE49-F238E27FC236}">
              <a16:creationId xmlns:a16="http://schemas.microsoft.com/office/drawing/2014/main" id="{6A5FC9EC-E6C3-42A2-BDE6-90994BAD5715}"/>
            </a:ext>
          </a:extLst>
        </xdr:cNvPr>
        <xdr:cNvSpPr txBox="1"/>
      </xdr:nvSpPr>
      <xdr:spPr>
        <a:xfrm>
          <a:off x="18182032" y="1418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24" name="n_3aveValue【消防施設】&#10;一人当たり面積">
          <a:extLst>
            <a:ext uri="{FF2B5EF4-FFF2-40B4-BE49-F238E27FC236}">
              <a16:creationId xmlns:a16="http://schemas.microsoft.com/office/drawing/2014/main" id="{636A18F2-4DCD-4AE6-B2C6-15C50A9810F1}"/>
            </a:ext>
          </a:extLst>
        </xdr:cNvPr>
        <xdr:cNvSpPr txBox="1"/>
      </xdr:nvSpPr>
      <xdr:spPr>
        <a:xfrm>
          <a:off x="17384472" y="141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625" name="n_4aveValue【消防施設】&#10;一人当たり面積">
          <a:extLst>
            <a:ext uri="{FF2B5EF4-FFF2-40B4-BE49-F238E27FC236}">
              <a16:creationId xmlns:a16="http://schemas.microsoft.com/office/drawing/2014/main" id="{98C6DE57-CC5D-4B72-878C-EA6F8BDA7529}"/>
            </a:ext>
          </a:extLst>
        </xdr:cNvPr>
        <xdr:cNvSpPr txBox="1"/>
      </xdr:nvSpPr>
      <xdr:spPr>
        <a:xfrm>
          <a:off x="16588817" y="1419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43451</xdr:rowOff>
    </xdr:from>
    <xdr:ext cx="469744" cy="259045"/>
    <xdr:sp macro="" textlink="">
      <xdr:nvSpPr>
        <xdr:cNvPr id="626" name="n_1mainValue【消防施設】&#10;一人当たり面積">
          <a:extLst>
            <a:ext uri="{FF2B5EF4-FFF2-40B4-BE49-F238E27FC236}">
              <a16:creationId xmlns:a16="http://schemas.microsoft.com/office/drawing/2014/main" id="{8A0E95F6-8207-4BBD-94F0-DC63F11398B9}"/>
            </a:ext>
          </a:extLst>
        </xdr:cNvPr>
        <xdr:cNvSpPr txBox="1"/>
      </xdr:nvSpPr>
      <xdr:spPr>
        <a:xfrm>
          <a:off x="18982132" y="1461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64025</xdr:rowOff>
    </xdr:from>
    <xdr:ext cx="469744" cy="259045"/>
    <xdr:sp macro="" textlink="">
      <xdr:nvSpPr>
        <xdr:cNvPr id="627" name="n_2mainValue【消防施設】&#10;一人当たり面積">
          <a:extLst>
            <a:ext uri="{FF2B5EF4-FFF2-40B4-BE49-F238E27FC236}">
              <a16:creationId xmlns:a16="http://schemas.microsoft.com/office/drawing/2014/main" id="{3D10A20D-9BC2-4215-921D-860206A57E2A}"/>
            </a:ext>
          </a:extLst>
        </xdr:cNvPr>
        <xdr:cNvSpPr txBox="1"/>
      </xdr:nvSpPr>
      <xdr:spPr>
        <a:xfrm>
          <a:off x="18182032" y="1463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48023</xdr:rowOff>
    </xdr:from>
    <xdr:ext cx="469744" cy="259045"/>
    <xdr:sp macro="" textlink="">
      <xdr:nvSpPr>
        <xdr:cNvPr id="628" name="n_3mainValue【消防施設】&#10;一人当たり面積">
          <a:extLst>
            <a:ext uri="{FF2B5EF4-FFF2-40B4-BE49-F238E27FC236}">
              <a16:creationId xmlns:a16="http://schemas.microsoft.com/office/drawing/2014/main" id="{FD28B4C4-CA6E-4E98-8B8D-DBA7F9E377B1}"/>
            </a:ext>
          </a:extLst>
        </xdr:cNvPr>
        <xdr:cNvSpPr txBox="1"/>
      </xdr:nvSpPr>
      <xdr:spPr>
        <a:xfrm>
          <a:off x="17384472" y="1462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9" name="正方形/長方形 628">
          <a:extLst>
            <a:ext uri="{FF2B5EF4-FFF2-40B4-BE49-F238E27FC236}">
              <a16:creationId xmlns:a16="http://schemas.microsoft.com/office/drawing/2014/main" id="{CCF76106-5475-4832-A47C-E03B47DDD69C}"/>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0" name="正方形/長方形 629">
          <a:extLst>
            <a:ext uri="{FF2B5EF4-FFF2-40B4-BE49-F238E27FC236}">
              <a16:creationId xmlns:a16="http://schemas.microsoft.com/office/drawing/2014/main" id="{DB8C267B-30C5-4B2C-A1AE-0F73E68EA0AB}"/>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1" name="正方形/長方形 630">
          <a:extLst>
            <a:ext uri="{FF2B5EF4-FFF2-40B4-BE49-F238E27FC236}">
              <a16:creationId xmlns:a16="http://schemas.microsoft.com/office/drawing/2014/main" id="{273705C8-5182-4C32-9A60-B262C7FA9D09}"/>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2" name="正方形/長方形 631">
          <a:extLst>
            <a:ext uri="{FF2B5EF4-FFF2-40B4-BE49-F238E27FC236}">
              <a16:creationId xmlns:a16="http://schemas.microsoft.com/office/drawing/2014/main" id="{DE630DC2-FA29-43CE-A17D-200D876E22C4}"/>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3" name="正方形/長方形 632">
          <a:extLst>
            <a:ext uri="{FF2B5EF4-FFF2-40B4-BE49-F238E27FC236}">
              <a16:creationId xmlns:a16="http://schemas.microsoft.com/office/drawing/2014/main" id="{C546B1E4-2B80-4AD7-85EC-1B37E8E128F8}"/>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4" name="正方形/長方形 633">
          <a:extLst>
            <a:ext uri="{FF2B5EF4-FFF2-40B4-BE49-F238E27FC236}">
              <a16:creationId xmlns:a16="http://schemas.microsoft.com/office/drawing/2014/main" id="{933C1DE4-D933-462D-92DF-1946B4A32C2E}"/>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5" name="正方形/長方形 634">
          <a:extLst>
            <a:ext uri="{FF2B5EF4-FFF2-40B4-BE49-F238E27FC236}">
              <a16:creationId xmlns:a16="http://schemas.microsoft.com/office/drawing/2014/main" id="{FB9A927D-BFD2-4B47-B0F8-00FB61AC81BF}"/>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正方形/長方形 635">
          <a:extLst>
            <a:ext uri="{FF2B5EF4-FFF2-40B4-BE49-F238E27FC236}">
              <a16:creationId xmlns:a16="http://schemas.microsoft.com/office/drawing/2014/main" id="{35E92793-7B88-40B7-9EC5-D478384C6C78}"/>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7" name="テキスト ボックス 636">
          <a:extLst>
            <a:ext uri="{FF2B5EF4-FFF2-40B4-BE49-F238E27FC236}">
              <a16:creationId xmlns:a16="http://schemas.microsoft.com/office/drawing/2014/main" id="{867F784D-4DC7-461E-A94C-1860E616CFA5}"/>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8" name="直線コネクタ 637">
          <a:extLst>
            <a:ext uri="{FF2B5EF4-FFF2-40B4-BE49-F238E27FC236}">
              <a16:creationId xmlns:a16="http://schemas.microsoft.com/office/drawing/2014/main" id="{E33A0F8C-74D8-4652-8B90-60D88B94E053}"/>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9" name="テキスト ボックス 638">
          <a:extLst>
            <a:ext uri="{FF2B5EF4-FFF2-40B4-BE49-F238E27FC236}">
              <a16:creationId xmlns:a16="http://schemas.microsoft.com/office/drawing/2014/main" id="{CCF5D0E6-0576-4A71-A94C-CCC3DEE0D43A}"/>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0" name="直線コネクタ 639">
          <a:extLst>
            <a:ext uri="{FF2B5EF4-FFF2-40B4-BE49-F238E27FC236}">
              <a16:creationId xmlns:a16="http://schemas.microsoft.com/office/drawing/2014/main" id="{EB4E05E9-07F7-4D51-BB6B-01E439B46287}"/>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1" name="テキスト ボックス 640">
          <a:extLst>
            <a:ext uri="{FF2B5EF4-FFF2-40B4-BE49-F238E27FC236}">
              <a16:creationId xmlns:a16="http://schemas.microsoft.com/office/drawing/2014/main" id="{70ED0A04-42C9-4D7A-9914-CF1F082C6525}"/>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2" name="直線コネクタ 641">
          <a:extLst>
            <a:ext uri="{FF2B5EF4-FFF2-40B4-BE49-F238E27FC236}">
              <a16:creationId xmlns:a16="http://schemas.microsoft.com/office/drawing/2014/main" id="{DFC1B9FF-3C4F-4862-A784-203FA9AD13B6}"/>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3" name="テキスト ボックス 642">
          <a:extLst>
            <a:ext uri="{FF2B5EF4-FFF2-40B4-BE49-F238E27FC236}">
              <a16:creationId xmlns:a16="http://schemas.microsoft.com/office/drawing/2014/main" id="{AD1E7677-7083-424A-8B57-72C73B951962}"/>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4" name="直線コネクタ 643">
          <a:extLst>
            <a:ext uri="{FF2B5EF4-FFF2-40B4-BE49-F238E27FC236}">
              <a16:creationId xmlns:a16="http://schemas.microsoft.com/office/drawing/2014/main" id="{980E961D-79F3-4B0D-A4A8-DEC1CB4EFAB8}"/>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5" name="テキスト ボックス 644">
          <a:extLst>
            <a:ext uri="{FF2B5EF4-FFF2-40B4-BE49-F238E27FC236}">
              <a16:creationId xmlns:a16="http://schemas.microsoft.com/office/drawing/2014/main" id="{272586CA-C984-496A-9B0A-89A6064FE25B}"/>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6" name="直線コネクタ 645">
          <a:extLst>
            <a:ext uri="{FF2B5EF4-FFF2-40B4-BE49-F238E27FC236}">
              <a16:creationId xmlns:a16="http://schemas.microsoft.com/office/drawing/2014/main" id="{110C1D77-1793-4045-8BFC-ECE2443E9ADE}"/>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7" name="テキスト ボックス 646">
          <a:extLst>
            <a:ext uri="{FF2B5EF4-FFF2-40B4-BE49-F238E27FC236}">
              <a16:creationId xmlns:a16="http://schemas.microsoft.com/office/drawing/2014/main" id="{E5BC7067-26C0-4C8E-81C1-9C151F06BAA0}"/>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8" name="直線コネクタ 647">
          <a:extLst>
            <a:ext uri="{FF2B5EF4-FFF2-40B4-BE49-F238E27FC236}">
              <a16:creationId xmlns:a16="http://schemas.microsoft.com/office/drawing/2014/main" id="{BE221538-0FAA-4C66-939D-0EC6D7668907}"/>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49" name="テキスト ボックス 648">
          <a:extLst>
            <a:ext uri="{FF2B5EF4-FFF2-40B4-BE49-F238E27FC236}">
              <a16:creationId xmlns:a16="http://schemas.microsoft.com/office/drawing/2014/main" id="{97571029-35D8-4435-A3D4-8583E9B24A62}"/>
            </a:ext>
          </a:extLst>
        </xdr:cNvPr>
        <xdr:cNvSpPr txBox="1"/>
      </xdr:nvSpPr>
      <xdr:spPr>
        <a:xfrm>
          <a:off x="10905006" y="170008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0" name="直線コネクタ 649">
          <a:extLst>
            <a:ext uri="{FF2B5EF4-FFF2-40B4-BE49-F238E27FC236}">
              <a16:creationId xmlns:a16="http://schemas.microsoft.com/office/drawing/2014/main" id="{208F74B8-3132-46BB-9DD6-E2686AE81EC2}"/>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庁舎】&#10;有形固定資産減価償却率グラフ枠">
          <a:extLst>
            <a:ext uri="{FF2B5EF4-FFF2-40B4-BE49-F238E27FC236}">
              <a16:creationId xmlns:a16="http://schemas.microsoft.com/office/drawing/2014/main" id="{F3B03D29-B747-42CC-86CB-D3CACB17F91A}"/>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52" name="直線コネクタ 651">
          <a:extLst>
            <a:ext uri="{FF2B5EF4-FFF2-40B4-BE49-F238E27FC236}">
              <a16:creationId xmlns:a16="http://schemas.microsoft.com/office/drawing/2014/main" id="{154D3684-1763-4CE7-AA6B-065172625901}"/>
            </a:ext>
          </a:extLst>
        </xdr:cNvPr>
        <xdr:cNvCxnSpPr/>
      </xdr:nvCxnSpPr>
      <xdr:spPr>
        <a:xfrm flipV="1">
          <a:off x="14703424" y="1714500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53" name="【庁舎】&#10;有形固定資産減価償却率最小値テキスト">
          <a:extLst>
            <a:ext uri="{FF2B5EF4-FFF2-40B4-BE49-F238E27FC236}">
              <a16:creationId xmlns:a16="http://schemas.microsoft.com/office/drawing/2014/main" id="{F8691AB2-595E-4C6E-BF27-240296542240}"/>
            </a:ext>
          </a:extLst>
        </xdr:cNvPr>
        <xdr:cNvSpPr txBox="1"/>
      </xdr:nvSpPr>
      <xdr:spPr>
        <a:xfrm>
          <a:off x="1474216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54" name="直線コネクタ 653">
          <a:extLst>
            <a:ext uri="{FF2B5EF4-FFF2-40B4-BE49-F238E27FC236}">
              <a16:creationId xmlns:a16="http://schemas.microsoft.com/office/drawing/2014/main" id="{BFB060CC-51DD-4DDD-BCB4-02BA7B5DFC8C}"/>
            </a:ext>
          </a:extLst>
        </xdr:cNvPr>
        <xdr:cNvCxnSpPr/>
      </xdr:nvCxnSpPr>
      <xdr:spPr>
        <a:xfrm>
          <a:off x="14611350" y="184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55" name="【庁舎】&#10;有形固定資産減価償却率最大値テキスト">
          <a:extLst>
            <a:ext uri="{FF2B5EF4-FFF2-40B4-BE49-F238E27FC236}">
              <a16:creationId xmlns:a16="http://schemas.microsoft.com/office/drawing/2014/main" id="{4B801CF9-E9E0-43E4-841D-00BEBA011C8E}"/>
            </a:ext>
          </a:extLst>
        </xdr:cNvPr>
        <xdr:cNvSpPr txBox="1"/>
      </xdr:nvSpPr>
      <xdr:spPr>
        <a:xfrm>
          <a:off x="1474216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56" name="直線コネクタ 655">
          <a:extLst>
            <a:ext uri="{FF2B5EF4-FFF2-40B4-BE49-F238E27FC236}">
              <a16:creationId xmlns:a16="http://schemas.microsoft.com/office/drawing/2014/main" id="{A49C2936-DDD0-489E-BA63-233429022B1B}"/>
            </a:ext>
          </a:extLst>
        </xdr:cNvPr>
        <xdr:cNvCxnSpPr/>
      </xdr:nvCxnSpPr>
      <xdr:spPr>
        <a:xfrm>
          <a:off x="14611350" y="1714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657" name="【庁舎】&#10;有形固定資産減価償却率平均値テキスト">
          <a:extLst>
            <a:ext uri="{FF2B5EF4-FFF2-40B4-BE49-F238E27FC236}">
              <a16:creationId xmlns:a16="http://schemas.microsoft.com/office/drawing/2014/main" id="{720AFB5C-B892-4B5C-A37C-AF46A22B0D0F}"/>
            </a:ext>
          </a:extLst>
        </xdr:cNvPr>
        <xdr:cNvSpPr txBox="1"/>
      </xdr:nvSpPr>
      <xdr:spPr>
        <a:xfrm>
          <a:off x="14742160" y="17743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658" name="フローチャート: 判断 657">
          <a:extLst>
            <a:ext uri="{FF2B5EF4-FFF2-40B4-BE49-F238E27FC236}">
              <a16:creationId xmlns:a16="http://schemas.microsoft.com/office/drawing/2014/main" id="{3CDB3AD8-26BA-471F-8D29-477598090CDE}"/>
            </a:ext>
          </a:extLst>
        </xdr:cNvPr>
        <xdr:cNvSpPr/>
      </xdr:nvSpPr>
      <xdr:spPr>
        <a:xfrm>
          <a:off x="14649450" y="177615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59" name="フローチャート: 判断 658">
          <a:extLst>
            <a:ext uri="{FF2B5EF4-FFF2-40B4-BE49-F238E27FC236}">
              <a16:creationId xmlns:a16="http://schemas.microsoft.com/office/drawing/2014/main" id="{3958ED2A-8B18-4554-BE49-123D6B5F5814}"/>
            </a:ext>
          </a:extLst>
        </xdr:cNvPr>
        <xdr:cNvSpPr/>
      </xdr:nvSpPr>
      <xdr:spPr>
        <a:xfrm>
          <a:off x="13887450" y="177914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660" name="フローチャート: 判断 659">
          <a:extLst>
            <a:ext uri="{FF2B5EF4-FFF2-40B4-BE49-F238E27FC236}">
              <a16:creationId xmlns:a16="http://schemas.microsoft.com/office/drawing/2014/main" id="{BA254BAA-ACA8-428F-8C7C-D4B8BFB870EB}"/>
            </a:ext>
          </a:extLst>
        </xdr:cNvPr>
        <xdr:cNvSpPr/>
      </xdr:nvSpPr>
      <xdr:spPr>
        <a:xfrm>
          <a:off x="13089890" y="1782381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661" name="フローチャート: 判断 660">
          <a:extLst>
            <a:ext uri="{FF2B5EF4-FFF2-40B4-BE49-F238E27FC236}">
              <a16:creationId xmlns:a16="http://schemas.microsoft.com/office/drawing/2014/main" id="{12553E21-4A6F-44B1-9311-A3824633D625}"/>
            </a:ext>
          </a:extLst>
        </xdr:cNvPr>
        <xdr:cNvSpPr/>
      </xdr:nvSpPr>
      <xdr:spPr>
        <a:xfrm>
          <a:off x="12303760" y="177888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662" name="フローチャート: 判断 661">
          <a:extLst>
            <a:ext uri="{FF2B5EF4-FFF2-40B4-BE49-F238E27FC236}">
              <a16:creationId xmlns:a16="http://schemas.microsoft.com/office/drawing/2014/main" id="{B64D0001-3185-4BCA-9D6C-4B3C30CD8936}"/>
            </a:ext>
          </a:extLst>
        </xdr:cNvPr>
        <xdr:cNvSpPr/>
      </xdr:nvSpPr>
      <xdr:spPr>
        <a:xfrm>
          <a:off x="11487150" y="1780095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4B35F94F-8524-4650-8895-7EC3B7ADD03F}"/>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AF39E101-7D9C-40E4-A0E5-5CFAD46DFAF2}"/>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8595CC9C-7DF1-4DA8-8D5B-249B0B7ADD00}"/>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B7E7593D-0203-4620-A3EF-20A815914736}"/>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BD99C439-959D-4699-AD35-F75E888D5350}"/>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81280</xdr:rowOff>
    </xdr:from>
    <xdr:to>
      <xdr:col>85</xdr:col>
      <xdr:colOff>177800</xdr:colOff>
      <xdr:row>104</xdr:row>
      <xdr:rowOff>11430</xdr:rowOff>
    </xdr:to>
    <xdr:sp macro="" textlink="">
      <xdr:nvSpPr>
        <xdr:cNvPr id="668" name="楕円 667">
          <a:extLst>
            <a:ext uri="{FF2B5EF4-FFF2-40B4-BE49-F238E27FC236}">
              <a16:creationId xmlns:a16="http://schemas.microsoft.com/office/drawing/2014/main" id="{3BA7AC0C-5C29-4656-BAE3-42311C203209}"/>
            </a:ext>
          </a:extLst>
        </xdr:cNvPr>
        <xdr:cNvSpPr/>
      </xdr:nvSpPr>
      <xdr:spPr>
        <a:xfrm>
          <a:off x="14649450" y="177425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104157</xdr:rowOff>
    </xdr:from>
    <xdr:ext cx="405111" cy="259045"/>
    <xdr:sp macro="" textlink="">
      <xdr:nvSpPr>
        <xdr:cNvPr id="669" name="【庁舎】&#10;有形固定資産減価償却率該当値テキスト">
          <a:extLst>
            <a:ext uri="{FF2B5EF4-FFF2-40B4-BE49-F238E27FC236}">
              <a16:creationId xmlns:a16="http://schemas.microsoft.com/office/drawing/2014/main" id="{34A30194-5AB0-445F-812E-6F57E8714D9E}"/>
            </a:ext>
          </a:extLst>
        </xdr:cNvPr>
        <xdr:cNvSpPr txBox="1"/>
      </xdr:nvSpPr>
      <xdr:spPr>
        <a:xfrm>
          <a:off x="14742160" y="17590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50800</xdr:rowOff>
    </xdr:from>
    <xdr:to>
      <xdr:col>81</xdr:col>
      <xdr:colOff>101600</xdr:colOff>
      <xdr:row>103</xdr:row>
      <xdr:rowOff>152400</xdr:rowOff>
    </xdr:to>
    <xdr:sp macro="" textlink="">
      <xdr:nvSpPr>
        <xdr:cNvPr id="670" name="楕円 669">
          <a:extLst>
            <a:ext uri="{FF2B5EF4-FFF2-40B4-BE49-F238E27FC236}">
              <a16:creationId xmlns:a16="http://schemas.microsoft.com/office/drawing/2014/main" id="{99C2EA0A-5325-46EF-B078-0290680614BA}"/>
            </a:ext>
          </a:extLst>
        </xdr:cNvPr>
        <xdr:cNvSpPr/>
      </xdr:nvSpPr>
      <xdr:spPr>
        <a:xfrm>
          <a:off x="13887450" y="177139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101600</xdr:rowOff>
    </xdr:from>
    <xdr:to>
      <xdr:col>85</xdr:col>
      <xdr:colOff>127000</xdr:colOff>
      <xdr:row>103</xdr:row>
      <xdr:rowOff>132080</xdr:rowOff>
    </xdr:to>
    <xdr:cxnSp macro="">
      <xdr:nvCxnSpPr>
        <xdr:cNvPr id="671" name="直線コネクタ 670">
          <a:extLst>
            <a:ext uri="{FF2B5EF4-FFF2-40B4-BE49-F238E27FC236}">
              <a16:creationId xmlns:a16="http://schemas.microsoft.com/office/drawing/2014/main" id="{F4174FE5-7024-4205-BB5F-810655541C09}"/>
            </a:ext>
          </a:extLst>
        </xdr:cNvPr>
        <xdr:cNvCxnSpPr/>
      </xdr:nvCxnSpPr>
      <xdr:spPr>
        <a:xfrm>
          <a:off x="13942060" y="17757140"/>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15239</xdr:rowOff>
    </xdr:from>
    <xdr:to>
      <xdr:col>76</xdr:col>
      <xdr:colOff>165100</xdr:colOff>
      <xdr:row>103</xdr:row>
      <xdr:rowOff>116839</xdr:rowOff>
    </xdr:to>
    <xdr:sp macro="" textlink="">
      <xdr:nvSpPr>
        <xdr:cNvPr id="672" name="楕円 671">
          <a:extLst>
            <a:ext uri="{FF2B5EF4-FFF2-40B4-BE49-F238E27FC236}">
              <a16:creationId xmlns:a16="http://schemas.microsoft.com/office/drawing/2014/main" id="{D5DAF372-7E41-4662-9F20-C50CC2A4D5E5}"/>
            </a:ext>
          </a:extLst>
        </xdr:cNvPr>
        <xdr:cNvSpPr/>
      </xdr:nvSpPr>
      <xdr:spPr>
        <a:xfrm>
          <a:off x="13089890" y="1767839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66039</xdr:rowOff>
    </xdr:from>
    <xdr:to>
      <xdr:col>81</xdr:col>
      <xdr:colOff>50800</xdr:colOff>
      <xdr:row>103</xdr:row>
      <xdr:rowOff>101600</xdr:rowOff>
    </xdr:to>
    <xdr:cxnSp macro="">
      <xdr:nvCxnSpPr>
        <xdr:cNvPr id="673" name="直線コネクタ 672">
          <a:extLst>
            <a:ext uri="{FF2B5EF4-FFF2-40B4-BE49-F238E27FC236}">
              <a16:creationId xmlns:a16="http://schemas.microsoft.com/office/drawing/2014/main" id="{24734D62-F1F0-47B9-AA88-3911DC52762A}"/>
            </a:ext>
          </a:extLst>
        </xdr:cNvPr>
        <xdr:cNvCxnSpPr/>
      </xdr:nvCxnSpPr>
      <xdr:spPr>
        <a:xfrm>
          <a:off x="13144500" y="17723484"/>
          <a:ext cx="797560" cy="3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17780</xdr:rowOff>
    </xdr:from>
    <xdr:to>
      <xdr:col>72</xdr:col>
      <xdr:colOff>38100</xdr:colOff>
      <xdr:row>103</xdr:row>
      <xdr:rowOff>119380</xdr:rowOff>
    </xdr:to>
    <xdr:sp macro="" textlink="">
      <xdr:nvSpPr>
        <xdr:cNvPr id="674" name="楕円 673">
          <a:extLst>
            <a:ext uri="{FF2B5EF4-FFF2-40B4-BE49-F238E27FC236}">
              <a16:creationId xmlns:a16="http://schemas.microsoft.com/office/drawing/2014/main" id="{244AA84A-3DB2-428E-9371-94C3087C0C3A}"/>
            </a:ext>
          </a:extLst>
        </xdr:cNvPr>
        <xdr:cNvSpPr/>
      </xdr:nvSpPr>
      <xdr:spPr>
        <a:xfrm>
          <a:off x="12303760" y="176809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66039</xdr:rowOff>
    </xdr:from>
    <xdr:to>
      <xdr:col>76</xdr:col>
      <xdr:colOff>114300</xdr:colOff>
      <xdr:row>103</xdr:row>
      <xdr:rowOff>68580</xdr:rowOff>
    </xdr:to>
    <xdr:cxnSp macro="">
      <xdr:nvCxnSpPr>
        <xdr:cNvPr id="675" name="直線コネクタ 674">
          <a:extLst>
            <a:ext uri="{FF2B5EF4-FFF2-40B4-BE49-F238E27FC236}">
              <a16:creationId xmlns:a16="http://schemas.microsoft.com/office/drawing/2014/main" id="{FF3D05AB-8DF4-474D-A784-4DF0E52CFE3F}"/>
            </a:ext>
          </a:extLst>
        </xdr:cNvPr>
        <xdr:cNvCxnSpPr/>
      </xdr:nvCxnSpPr>
      <xdr:spPr>
        <a:xfrm flipV="1">
          <a:off x="12346940" y="17723484"/>
          <a:ext cx="79756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156211</xdr:rowOff>
    </xdr:from>
    <xdr:to>
      <xdr:col>67</xdr:col>
      <xdr:colOff>101600</xdr:colOff>
      <xdr:row>103</xdr:row>
      <xdr:rowOff>86361</xdr:rowOff>
    </xdr:to>
    <xdr:sp macro="" textlink="">
      <xdr:nvSpPr>
        <xdr:cNvPr id="676" name="楕円 675">
          <a:extLst>
            <a:ext uri="{FF2B5EF4-FFF2-40B4-BE49-F238E27FC236}">
              <a16:creationId xmlns:a16="http://schemas.microsoft.com/office/drawing/2014/main" id="{A60B8B1C-85F0-4519-821C-93F91D6D0E10}"/>
            </a:ext>
          </a:extLst>
        </xdr:cNvPr>
        <xdr:cNvSpPr/>
      </xdr:nvSpPr>
      <xdr:spPr>
        <a:xfrm>
          <a:off x="11487150" y="1764601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35561</xdr:rowOff>
    </xdr:from>
    <xdr:to>
      <xdr:col>71</xdr:col>
      <xdr:colOff>177800</xdr:colOff>
      <xdr:row>103</xdr:row>
      <xdr:rowOff>68580</xdr:rowOff>
    </xdr:to>
    <xdr:cxnSp macro="">
      <xdr:nvCxnSpPr>
        <xdr:cNvPr id="677" name="直線コネクタ 676">
          <a:extLst>
            <a:ext uri="{FF2B5EF4-FFF2-40B4-BE49-F238E27FC236}">
              <a16:creationId xmlns:a16="http://schemas.microsoft.com/office/drawing/2014/main" id="{0530DF65-BCF6-4FFB-B4AA-84C20825686B}"/>
            </a:ext>
          </a:extLst>
        </xdr:cNvPr>
        <xdr:cNvCxnSpPr/>
      </xdr:nvCxnSpPr>
      <xdr:spPr>
        <a:xfrm>
          <a:off x="11541760" y="17694911"/>
          <a:ext cx="805180" cy="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678" name="n_1aveValue【庁舎】&#10;有形固定資産減価償却率">
          <a:extLst>
            <a:ext uri="{FF2B5EF4-FFF2-40B4-BE49-F238E27FC236}">
              <a16:creationId xmlns:a16="http://schemas.microsoft.com/office/drawing/2014/main" id="{7C9AE5FD-4BF4-4CA6-8308-2F77AA9AA6D0}"/>
            </a:ext>
          </a:extLst>
        </xdr:cNvPr>
        <xdr:cNvSpPr txBox="1"/>
      </xdr:nvSpPr>
      <xdr:spPr>
        <a:xfrm>
          <a:off x="1373823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83838</xdr:rowOff>
    </xdr:from>
    <xdr:ext cx="405111" cy="259045"/>
    <xdr:sp macro="" textlink="">
      <xdr:nvSpPr>
        <xdr:cNvPr id="679" name="n_2aveValue【庁舎】&#10;有形固定資産減価償却率">
          <a:extLst>
            <a:ext uri="{FF2B5EF4-FFF2-40B4-BE49-F238E27FC236}">
              <a16:creationId xmlns:a16="http://schemas.microsoft.com/office/drawing/2014/main" id="{58D61AB4-1BE6-4707-92B8-92BB0E0A76F7}"/>
            </a:ext>
          </a:extLst>
        </xdr:cNvPr>
        <xdr:cNvSpPr txBox="1"/>
      </xdr:nvSpPr>
      <xdr:spPr>
        <a:xfrm>
          <a:off x="12957184" y="1791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47007</xdr:rowOff>
    </xdr:from>
    <xdr:ext cx="405111" cy="259045"/>
    <xdr:sp macro="" textlink="">
      <xdr:nvSpPr>
        <xdr:cNvPr id="680" name="n_3aveValue【庁舎】&#10;有形固定資産減価償却率">
          <a:extLst>
            <a:ext uri="{FF2B5EF4-FFF2-40B4-BE49-F238E27FC236}">
              <a16:creationId xmlns:a16="http://schemas.microsoft.com/office/drawing/2014/main" id="{3A45C7E8-F512-40BF-BFFA-8655EACE7E2D}"/>
            </a:ext>
          </a:extLst>
        </xdr:cNvPr>
        <xdr:cNvSpPr txBox="1"/>
      </xdr:nvSpPr>
      <xdr:spPr>
        <a:xfrm>
          <a:off x="12171054" y="1787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64788</xdr:rowOff>
    </xdr:from>
    <xdr:ext cx="405111" cy="259045"/>
    <xdr:sp macro="" textlink="">
      <xdr:nvSpPr>
        <xdr:cNvPr id="681" name="n_4aveValue【庁舎】&#10;有形固定資産減価償却率">
          <a:extLst>
            <a:ext uri="{FF2B5EF4-FFF2-40B4-BE49-F238E27FC236}">
              <a16:creationId xmlns:a16="http://schemas.microsoft.com/office/drawing/2014/main" id="{CC03C70A-F3D1-4D5F-B5F8-654513EB4D67}"/>
            </a:ext>
          </a:extLst>
        </xdr:cNvPr>
        <xdr:cNvSpPr txBox="1"/>
      </xdr:nvSpPr>
      <xdr:spPr>
        <a:xfrm>
          <a:off x="11354444" y="178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168927</xdr:rowOff>
    </xdr:from>
    <xdr:ext cx="405111" cy="259045"/>
    <xdr:sp macro="" textlink="">
      <xdr:nvSpPr>
        <xdr:cNvPr id="682" name="n_1mainValue【庁舎】&#10;有形固定資産減価償却率">
          <a:extLst>
            <a:ext uri="{FF2B5EF4-FFF2-40B4-BE49-F238E27FC236}">
              <a16:creationId xmlns:a16="http://schemas.microsoft.com/office/drawing/2014/main" id="{B6BDC0B8-108E-4024-8B96-D532E65C6BC7}"/>
            </a:ext>
          </a:extLst>
        </xdr:cNvPr>
        <xdr:cNvSpPr txBox="1"/>
      </xdr:nvSpPr>
      <xdr:spPr>
        <a:xfrm>
          <a:off x="13738234" y="1748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133366</xdr:rowOff>
    </xdr:from>
    <xdr:ext cx="405111" cy="259045"/>
    <xdr:sp macro="" textlink="">
      <xdr:nvSpPr>
        <xdr:cNvPr id="683" name="n_2mainValue【庁舎】&#10;有形固定資産減価償却率">
          <a:extLst>
            <a:ext uri="{FF2B5EF4-FFF2-40B4-BE49-F238E27FC236}">
              <a16:creationId xmlns:a16="http://schemas.microsoft.com/office/drawing/2014/main" id="{2C049C41-860A-4725-BBDE-D9067F405D5E}"/>
            </a:ext>
          </a:extLst>
        </xdr:cNvPr>
        <xdr:cNvSpPr txBox="1"/>
      </xdr:nvSpPr>
      <xdr:spPr>
        <a:xfrm>
          <a:off x="12957184" y="17446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135907</xdr:rowOff>
    </xdr:from>
    <xdr:ext cx="405111" cy="259045"/>
    <xdr:sp macro="" textlink="">
      <xdr:nvSpPr>
        <xdr:cNvPr id="684" name="n_3mainValue【庁舎】&#10;有形固定資産減価償却率">
          <a:extLst>
            <a:ext uri="{FF2B5EF4-FFF2-40B4-BE49-F238E27FC236}">
              <a16:creationId xmlns:a16="http://schemas.microsoft.com/office/drawing/2014/main" id="{2B4166F0-30A0-48F5-8509-9FE599CC38C3}"/>
            </a:ext>
          </a:extLst>
        </xdr:cNvPr>
        <xdr:cNvSpPr txBox="1"/>
      </xdr:nvSpPr>
      <xdr:spPr>
        <a:xfrm>
          <a:off x="1217105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102888</xdr:rowOff>
    </xdr:from>
    <xdr:ext cx="405111" cy="259045"/>
    <xdr:sp macro="" textlink="">
      <xdr:nvSpPr>
        <xdr:cNvPr id="685" name="n_4mainValue【庁舎】&#10;有形固定資産減価償却率">
          <a:extLst>
            <a:ext uri="{FF2B5EF4-FFF2-40B4-BE49-F238E27FC236}">
              <a16:creationId xmlns:a16="http://schemas.microsoft.com/office/drawing/2014/main" id="{E65F9523-87E3-4666-B044-A53386BA6B02}"/>
            </a:ext>
          </a:extLst>
        </xdr:cNvPr>
        <xdr:cNvSpPr txBox="1"/>
      </xdr:nvSpPr>
      <xdr:spPr>
        <a:xfrm>
          <a:off x="11354444" y="17417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6" name="正方形/長方形 685">
          <a:extLst>
            <a:ext uri="{FF2B5EF4-FFF2-40B4-BE49-F238E27FC236}">
              <a16:creationId xmlns:a16="http://schemas.microsoft.com/office/drawing/2014/main" id="{19769A89-927D-4DED-8EE7-13BA0CD826E4}"/>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7" name="正方形/長方形 686">
          <a:extLst>
            <a:ext uri="{FF2B5EF4-FFF2-40B4-BE49-F238E27FC236}">
              <a16:creationId xmlns:a16="http://schemas.microsoft.com/office/drawing/2014/main" id="{20500FC9-B864-4BE7-A8AE-82E09768664E}"/>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8" name="正方形/長方形 687">
          <a:extLst>
            <a:ext uri="{FF2B5EF4-FFF2-40B4-BE49-F238E27FC236}">
              <a16:creationId xmlns:a16="http://schemas.microsoft.com/office/drawing/2014/main" id="{8799A490-FCAF-47B3-B706-808771B79460}"/>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9" name="正方形/長方形 688">
          <a:extLst>
            <a:ext uri="{FF2B5EF4-FFF2-40B4-BE49-F238E27FC236}">
              <a16:creationId xmlns:a16="http://schemas.microsoft.com/office/drawing/2014/main" id="{DD200F7C-E320-4A81-B9F9-3CADD108326C}"/>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0" name="正方形/長方形 689">
          <a:extLst>
            <a:ext uri="{FF2B5EF4-FFF2-40B4-BE49-F238E27FC236}">
              <a16:creationId xmlns:a16="http://schemas.microsoft.com/office/drawing/2014/main" id="{DC885ADD-607B-4A83-8105-0C8D09F8538A}"/>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1" name="正方形/長方形 690">
          <a:extLst>
            <a:ext uri="{FF2B5EF4-FFF2-40B4-BE49-F238E27FC236}">
              <a16:creationId xmlns:a16="http://schemas.microsoft.com/office/drawing/2014/main" id="{E59C6F3E-6183-426F-B6B1-92F3BB08C67E}"/>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2" name="正方形/長方形 691">
          <a:extLst>
            <a:ext uri="{FF2B5EF4-FFF2-40B4-BE49-F238E27FC236}">
              <a16:creationId xmlns:a16="http://schemas.microsoft.com/office/drawing/2014/main" id="{AC63A6A2-886E-495D-8720-0AC780CEA147}"/>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3" name="正方形/長方形 692">
          <a:extLst>
            <a:ext uri="{FF2B5EF4-FFF2-40B4-BE49-F238E27FC236}">
              <a16:creationId xmlns:a16="http://schemas.microsoft.com/office/drawing/2014/main" id="{92135125-2891-4422-8E74-8C9E95D091EF}"/>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4" name="テキスト ボックス 693">
          <a:extLst>
            <a:ext uri="{FF2B5EF4-FFF2-40B4-BE49-F238E27FC236}">
              <a16:creationId xmlns:a16="http://schemas.microsoft.com/office/drawing/2014/main" id="{73176542-E5BE-4E90-8AA2-F0A24ABE521D}"/>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5" name="直線コネクタ 694">
          <a:extLst>
            <a:ext uri="{FF2B5EF4-FFF2-40B4-BE49-F238E27FC236}">
              <a16:creationId xmlns:a16="http://schemas.microsoft.com/office/drawing/2014/main" id="{88724F25-E57B-4300-8953-C079DFD23941}"/>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6" name="直線コネクタ 695">
          <a:extLst>
            <a:ext uri="{FF2B5EF4-FFF2-40B4-BE49-F238E27FC236}">
              <a16:creationId xmlns:a16="http://schemas.microsoft.com/office/drawing/2014/main" id="{FEA7C76F-4C93-46AB-BCE0-ECACA533D3FD}"/>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7" name="テキスト ボックス 696">
          <a:extLst>
            <a:ext uri="{FF2B5EF4-FFF2-40B4-BE49-F238E27FC236}">
              <a16:creationId xmlns:a16="http://schemas.microsoft.com/office/drawing/2014/main" id="{9E7711BF-835B-45A3-B72E-D6233407F540}"/>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8" name="直線コネクタ 697">
          <a:extLst>
            <a:ext uri="{FF2B5EF4-FFF2-40B4-BE49-F238E27FC236}">
              <a16:creationId xmlns:a16="http://schemas.microsoft.com/office/drawing/2014/main" id="{E57A4270-3286-47CA-80A8-63853B6A91CA}"/>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9" name="テキスト ボックス 698">
          <a:extLst>
            <a:ext uri="{FF2B5EF4-FFF2-40B4-BE49-F238E27FC236}">
              <a16:creationId xmlns:a16="http://schemas.microsoft.com/office/drawing/2014/main" id="{94406BC4-4592-4F97-AEF8-1D4ED1467F1C}"/>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0" name="直線コネクタ 699">
          <a:extLst>
            <a:ext uri="{FF2B5EF4-FFF2-40B4-BE49-F238E27FC236}">
              <a16:creationId xmlns:a16="http://schemas.microsoft.com/office/drawing/2014/main" id="{3235CE63-252E-4396-8E1D-700020EE38FD}"/>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1" name="テキスト ボックス 700">
          <a:extLst>
            <a:ext uri="{FF2B5EF4-FFF2-40B4-BE49-F238E27FC236}">
              <a16:creationId xmlns:a16="http://schemas.microsoft.com/office/drawing/2014/main" id="{44827E24-DBF7-422B-823B-9144FB50BFCB}"/>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2" name="直線コネクタ 701">
          <a:extLst>
            <a:ext uri="{FF2B5EF4-FFF2-40B4-BE49-F238E27FC236}">
              <a16:creationId xmlns:a16="http://schemas.microsoft.com/office/drawing/2014/main" id="{8347BAD3-8B8D-4EF0-9596-05F9F8179A44}"/>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3" name="テキスト ボックス 702">
          <a:extLst>
            <a:ext uri="{FF2B5EF4-FFF2-40B4-BE49-F238E27FC236}">
              <a16:creationId xmlns:a16="http://schemas.microsoft.com/office/drawing/2014/main" id="{1C9193AF-BFE9-4103-83BD-98960843FE79}"/>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4" name="直線コネクタ 703">
          <a:extLst>
            <a:ext uri="{FF2B5EF4-FFF2-40B4-BE49-F238E27FC236}">
              <a16:creationId xmlns:a16="http://schemas.microsoft.com/office/drawing/2014/main" id="{0F5DBDC6-0AE5-40C2-AC58-9C2CB72E9DE1}"/>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5" name="テキスト ボックス 704">
          <a:extLst>
            <a:ext uri="{FF2B5EF4-FFF2-40B4-BE49-F238E27FC236}">
              <a16:creationId xmlns:a16="http://schemas.microsoft.com/office/drawing/2014/main" id="{FA07D014-55D8-42BB-9A63-E572028758C9}"/>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6" name="直線コネクタ 705">
          <a:extLst>
            <a:ext uri="{FF2B5EF4-FFF2-40B4-BE49-F238E27FC236}">
              <a16:creationId xmlns:a16="http://schemas.microsoft.com/office/drawing/2014/main" id="{1F084407-5D23-4579-8BE9-A7E9996275E8}"/>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7" name="テキスト ボックス 706">
          <a:extLst>
            <a:ext uri="{FF2B5EF4-FFF2-40B4-BE49-F238E27FC236}">
              <a16:creationId xmlns:a16="http://schemas.microsoft.com/office/drawing/2014/main" id="{F043C150-0108-46C3-8B29-BCE59485A15F}"/>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8" name="直線コネクタ 707">
          <a:extLst>
            <a:ext uri="{FF2B5EF4-FFF2-40B4-BE49-F238E27FC236}">
              <a16:creationId xmlns:a16="http://schemas.microsoft.com/office/drawing/2014/main" id="{2162FC54-F603-4A41-988B-B6092632E1FB}"/>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9" name="テキスト ボックス 708">
          <a:extLst>
            <a:ext uri="{FF2B5EF4-FFF2-40B4-BE49-F238E27FC236}">
              <a16:creationId xmlns:a16="http://schemas.microsoft.com/office/drawing/2014/main" id="{A5D642A8-4075-4B6B-A346-005155BBB857}"/>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0" name="【庁舎】&#10;一人当たり面積グラフ枠">
          <a:extLst>
            <a:ext uri="{FF2B5EF4-FFF2-40B4-BE49-F238E27FC236}">
              <a16:creationId xmlns:a16="http://schemas.microsoft.com/office/drawing/2014/main" id="{ED5DF541-7DAA-4F48-AC2E-28CB324714D9}"/>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711" name="直線コネクタ 710">
          <a:extLst>
            <a:ext uri="{FF2B5EF4-FFF2-40B4-BE49-F238E27FC236}">
              <a16:creationId xmlns:a16="http://schemas.microsoft.com/office/drawing/2014/main" id="{CF6CDBEB-63D5-4556-94DB-06A12DE69E7B}"/>
            </a:ext>
          </a:extLst>
        </xdr:cNvPr>
        <xdr:cNvCxnSpPr/>
      </xdr:nvCxnSpPr>
      <xdr:spPr>
        <a:xfrm flipV="1">
          <a:off x="19947254" y="17276172"/>
          <a:ext cx="0" cy="1230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712" name="【庁舎】&#10;一人当たり面積最小値テキスト">
          <a:extLst>
            <a:ext uri="{FF2B5EF4-FFF2-40B4-BE49-F238E27FC236}">
              <a16:creationId xmlns:a16="http://schemas.microsoft.com/office/drawing/2014/main" id="{34F16B38-0375-4280-ABE4-86BB8942DB6D}"/>
            </a:ext>
          </a:extLst>
        </xdr:cNvPr>
        <xdr:cNvSpPr txBox="1"/>
      </xdr:nvSpPr>
      <xdr:spPr>
        <a:xfrm>
          <a:off x="19985990" y="1851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713" name="直線コネクタ 712">
          <a:extLst>
            <a:ext uri="{FF2B5EF4-FFF2-40B4-BE49-F238E27FC236}">
              <a16:creationId xmlns:a16="http://schemas.microsoft.com/office/drawing/2014/main" id="{4502DD44-A6DD-4A78-BC9F-6B062EE978CA}"/>
            </a:ext>
          </a:extLst>
        </xdr:cNvPr>
        <xdr:cNvCxnSpPr/>
      </xdr:nvCxnSpPr>
      <xdr:spPr>
        <a:xfrm>
          <a:off x="19885660" y="185065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14" name="【庁舎】&#10;一人当たり面積最大値テキスト">
          <a:extLst>
            <a:ext uri="{FF2B5EF4-FFF2-40B4-BE49-F238E27FC236}">
              <a16:creationId xmlns:a16="http://schemas.microsoft.com/office/drawing/2014/main" id="{AC11EEBA-FB73-4505-A667-63C1B892B21C}"/>
            </a:ext>
          </a:extLst>
        </xdr:cNvPr>
        <xdr:cNvSpPr txBox="1"/>
      </xdr:nvSpPr>
      <xdr:spPr>
        <a:xfrm>
          <a:off x="19985990" y="1705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15" name="直線コネクタ 714">
          <a:extLst>
            <a:ext uri="{FF2B5EF4-FFF2-40B4-BE49-F238E27FC236}">
              <a16:creationId xmlns:a16="http://schemas.microsoft.com/office/drawing/2014/main" id="{DCBD4587-7816-424A-8DE6-FFE09F2781FD}"/>
            </a:ext>
          </a:extLst>
        </xdr:cNvPr>
        <xdr:cNvCxnSpPr/>
      </xdr:nvCxnSpPr>
      <xdr:spPr>
        <a:xfrm>
          <a:off x="19885660" y="17276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23965</xdr:rowOff>
    </xdr:from>
    <xdr:ext cx="469744" cy="259045"/>
    <xdr:sp macro="" textlink="">
      <xdr:nvSpPr>
        <xdr:cNvPr id="716" name="【庁舎】&#10;一人当たり面積平均値テキスト">
          <a:extLst>
            <a:ext uri="{FF2B5EF4-FFF2-40B4-BE49-F238E27FC236}">
              <a16:creationId xmlns:a16="http://schemas.microsoft.com/office/drawing/2014/main" id="{40EEEE57-8794-4672-9578-15FC7E83D384}"/>
            </a:ext>
          </a:extLst>
        </xdr:cNvPr>
        <xdr:cNvSpPr txBox="1"/>
      </xdr:nvSpPr>
      <xdr:spPr>
        <a:xfrm>
          <a:off x="19985990" y="18022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717" name="フローチャート: 判断 716">
          <a:extLst>
            <a:ext uri="{FF2B5EF4-FFF2-40B4-BE49-F238E27FC236}">
              <a16:creationId xmlns:a16="http://schemas.microsoft.com/office/drawing/2014/main" id="{70395420-F0D3-4E1F-8ECD-C515CD343C61}"/>
            </a:ext>
          </a:extLst>
        </xdr:cNvPr>
        <xdr:cNvSpPr/>
      </xdr:nvSpPr>
      <xdr:spPr>
        <a:xfrm>
          <a:off x="19904710" y="1804969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18" name="フローチャート: 判断 717">
          <a:extLst>
            <a:ext uri="{FF2B5EF4-FFF2-40B4-BE49-F238E27FC236}">
              <a16:creationId xmlns:a16="http://schemas.microsoft.com/office/drawing/2014/main" id="{A5536CBF-3807-4348-B3DD-7CF0A0106F21}"/>
            </a:ext>
          </a:extLst>
        </xdr:cNvPr>
        <xdr:cNvSpPr/>
      </xdr:nvSpPr>
      <xdr:spPr>
        <a:xfrm>
          <a:off x="19161760" y="1805921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719" name="フローチャート: 判断 718">
          <a:extLst>
            <a:ext uri="{FF2B5EF4-FFF2-40B4-BE49-F238E27FC236}">
              <a16:creationId xmlns:a16="http://schemas.microsoft.com/office/drawing/2014/main" id="{B6EC45D0-C36C-4F06-B8A3-AA80B77350B7}"/>
            </a:ext>
          </a:extLst>
        </xdr:cNvPr>
        <xdr:cNvSpPr/>
      </xdr:nvSpPr>
      <xdr:spPr>
        <a:xfrm>
          <a:off x="18345150" y="1811310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20" name="フローチャート: 判断 719">
          <a:extLst>
            <a:ext uri="{FF2B5EF4-FFF2-40B4-BE49-F238E27FC236}">
              <a16:creationId xmlns:a16="http://schemas.microsoft.com/office/drawing/2014/main" id="{58E0FEBA-CD2C-49D0-99B4-1A6461A53672}"/>
            </a:ext>
          </a:extLst>
        </xdr:cNvPr>
        <xdr:cNvSpPr/>
      </xdr:nvSpPr>
      <xdr:spPr>
        <a:xfrm>
          <a:off x="17547590" y="1809731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721" name="フローチャート: 判断 720">
          <a:extLst>
            <a:ext uri="{FF2B5EF4-FFF2-40B4-BE49-F238E27FC236}">
              <a16:creationId xmlns:a16="http://schemas.microsoft.com/office/drawing/2014/main" id="{7F45D41B-CD0D-4DD1-948D-5BDDF7FE79A2}"/>
            </a:ext>
          </a:extLst>
        </xdr:cNvPr>
        <xdr:cNvSpPr/>
      </xdr:nvSpPr>
      <xdr:spPr>
        <a:xfrm>
          <a:off x="16761460" y="1794328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50133C46-F422-48D1-B944-64A1A61222CC}"/>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91FDED5E-4D9C-4C9C-B3B5-83223470CFAD}"/>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4E100667-4DF3-4A2D-8D10-963D1E24FA67}"/>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2938E1EF-706B-4132-84AE-6DB7225A28F4}"/>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9332ECBA-81A3-4DEA-A4CE-C4EA59BA7DA5}"/>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3084</xdr:rowOff>
    </xdr:from>
    <xdr:to>
      <xdr:col>116</xdr:col>
      <xdr:colOff>114300</xdr:colOff>
      <xdr:row>105</xdr:row>
      <xdr:rowOff>104684</xdr:rowOff>
    </xdr:to>
    <xdr:sp macro="" textlink="">
      <xdr:nvSpPr>
        <xdr:cNvPr id="727" name="楕円 726">
          <a:extLst>
            <a:ext uri="{FF2B5EF4-FFF2-40B4-BE49-F238E27FC236}">
              <a16:creationId xmlns:a16="http://schemas.microsoft.com/office/drawing/2014/main" id="{11F65357-CAD5-41C3-8DB2-F244ED801997}"/>
            </a:ext>
          </a:extLst>
        </xdr:cNvPr>
        <xdr:cNvSpPr/>
      </xdr:nvSpPr>
      <xdr:spPr>
        <a:xfrm>
          <a:off x="19904710" y="18005334"/>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25961</xdr:rowOff>
    </xdr:from>
    <xdr:ext cx="469744" cy="259045"/>
    <xdr:sp macro="" textlink="">
      <xdr:nvSpPr>
        <xdr:cNvPr id="728" name="【庁舎】&#10;一人当たり面積該当値テキスト">
          <a:extLst>
            <a:ext uri="{FF2B5EF4-FFF2-40B4-BE49-F238E27FC236}">
              <a16:creationId xmlns:a16="http://schemas.microsoft.com/office/drawing/2014/main" id="{86349845-EA92-4752-8588-DBC2BA707653}"/>
            </a:ext>
          </a:extLst>
        </xdr:cNvPr>
        <xdr:cNvSpPr txBox="1"/>
      </xdr:nvSpPr>
      <xdr:spPr>
        <a:xfrm>
          <a:off x="19985990" y="1785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9616</xdr:rowOff>
    </xdr:from>
    <xdr:to>
      <xdr:col>112</xdr:col>
      <xdr:colOff>38100</xdr:colOff>
      <xdr:row>105</xdr:row>
      <xdr:rowOff>111216</xdr:rowOff>
    </xdr:to>
    <xdr:sp macro="" textlink="">
      <xdr:nvSpPr>
        <xdr:cNvPr id="729" name="楕円 728">
          <a:extLst>
            <a:ext uri="{FF2B5EF4-FFF2-40B4-BE49-F238E27FC236}">
              <a16:creationId xmlns:a16="http://schemas.microsoft.com/office/drawing/2014/main" id="{B853EAFC-B2DF-4FA3-98ED-0C9B20926F34}"/>
            </a:ext>
          </a:extLst>
        </xdr:cNvPr>
        <xdr:cNvSpPr/>
      </xdr:nvSpPr>
      <xdr:spPr>
        <a:xfrm>
          <a:off x="19161760" y="18013771"/>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53884</xdr:rowOff>
    </xdr:from>
    <xdr:to>
      <xdr:col>116</xdr:col>
      <xdr:colOff>63500</xdr:colOff>
      <xdr:row>105</xdr:row>
      <xdr:rowOff>60416</xdr:rowOff>
    </xdr:to>
    <xdr:cxnSp macro="">
      <xdr:nvCxnSpPr>
        <xdr:cNvPr id="730" name="直線コネクタ 729">
          <a:extLst>
            <a:ext uri="{FF2B5EF4-FFF2-40B4-BE49-F238E27FC236}">
              <a16:creationId xmlns:a16="http://schemas.microsoft.com/office/drawing/2014/main" id="{BC8D4177-BEC6-4177-BF86-6E7BD0E8674C}"/>
            </a:ext>
          </a:extLst>
        </xdr:cNvPr>
        <xdr:cNvCxnSpPr/>
      </xdr:nvCxnSpPr>
      <xdr:spPr>
        <a:xfrm flipV="1">
          <a:off x="19204940" y="1805994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12881</xdr:rowOff>
    </xdr:from>
    <xdr:to>
      <xdr:col>107</xdr:col>
      <xdr:colOff>101600</xdr:colOff>
      <xdr:row>105</xdr:row>
      <xdr:rowOff>114481</xdr:rowOff>
    </xdr:to>
    <xdr:sp macro="" textlink="">
      <xdr:nvSpPr>
        <xdr:cNvPr id="731" name="楕円 730">
          <a:extLst>
            <a:ext uri="{FF2B5EF4-FFF2-40B4-BE49-F238E27FC236}">
              <a16:creationId xmlns:a16="http://schemas.microsoft.com/office/drawing/2014/main" id="{9A91040C-37BB-4DC3-A6B7-FE744E93C4FF}"/>
            </a:ext>
          </a:extLst>
        </xdr:cNvPr>
        <xdr:cNvSpPr/>
      </xdr:nvSpPr>
      <xdr:spPr>
        <a:xfrm>
          <a:off x="18345150" y="1801894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60416</xdr:rowOff>
    </xdr:from>
    <xdr:to>
      <xdr:col>111</xdr:col>
      <xdr:colOff>177800</xdr:colOff>
      <xdr:row>105</xdr:row>
      <xdr:rowOff>63681</xdr:rowOff>
    </xdr:to>
    <xdr:cxnSp macro="">
      <xdr:nvCxnSpPr>
        <xdr:cNvPr id="732" name="直線コネクタ 731">
          <a:extLst>
            <a:ext uri="{FF2B5EF4-FFF2-40B4-BE49-F238E27FC236}">
              <a16:creationId xmlns:a16="http://schemas.microsoft.com/office/drawing/2014/main" id="{888EDC40-1E80-45C6-BD38-7F5A7A484920}"/>
            </a:ext>
          </a:extLst>
        </xdr:cNvPr>
        <xdr:cNvCxnSpPr/>
      </xdr:nvCxnSpPr>
      <xdr:spPr>
        <a:xfrm flipV="1">
          <a:off x="18399760" y="18058856"/>
          <a:ext cx="80518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22679</xdr:rowOff>
    </xdr:from>
    <xdr:to>
      <xdr:col>102</xdr:col>
      <xdr:colOff>165100</xdr:colOff>
      <xdr:row>105</xdr:row>
      <xdr:rowOff>124279</xdr:rowOff>
    </xdr:to>
    <xdr:sp macro="" textlink="">
      <xdr:nvSpPr>
        <xdr:cNvPr id="733" name="楕円 732">
          <a:extLst>
            <a:ext uri="{FF2B5EF4-FFF2-40B4-BE49-F238E27FC236}">
              <a16:creationId xmlns:a16="http://schemas.microsoft.com/office/drawing/2014/main" id="{D23332AF-AE04-41F2-929B-A0396DC42DEA}"/>
            </a:ext>
          </a:extLst>
        </xdr:cNvPr>
        <xdr:cNvSpPr/>
      </xdr:nvSpPr>
      <xdr:spPr>
        <a:xfrm>
          <a:off x="17547590" y="18021119"/>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63681</xdr:rowOff>
    </xdr:from>
    <xdr:to>
      <xdr:col>107</xdr:col>
      <xdr:colOff>50800</xdr:colOff>
      <xdr:row>105</xdr:row>
      <xdr:rowOff>73479</xdr:rowOff>
    </xdr:to>
    <xdr:cxnSp macro="">
      <xdr:nvCxnSpPr>
        <xdr:cNvPr id="734" name="直線コネクタ 733">
          <a:extLst>
            <a:ext uri="{FF2B5EF4-FFF2-40B4-BE49-F238E27FC236}">
              <a16:creationId xmlns:a16="http://schemas.microsoft.com/office/drawing/2014/main" id="{1EC6A317-86F8-471F-8DCE-52AC32953F1B}"/>
            </a:ext>
          </a:extLst>
        </xdr:cNvPr>
        <xdr:cNvCxnSpPr/>
      </xdr:nvCxnSpPr>
      <xdr:spPr>
        <a:xfrm flipV="1">
          <a:off x="17602200" y="18062121"/>
          <a:ext cx="797560" cy="1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28121</xdr:rowOff>
    </xdr:from>
    <xdr:to>
      <xdr:col>98</xdr:col>
      <xdr:colOff>38100</xdr:colOff>
      <xdr:row>105</xdr:row>
      <xdr:rowOff>129721</xdr:rowOff>
    </xdr:to>
    <xdr:sp macro="" textlink="">
      <xdr:nvSpPr>
        <xdr:cNvPr id="735" name="楕円 734">
          <a:extLst>
            <a:ext uri="{FF2B5EF4-FFF2-40B4-BE49-F238E27FC236}">
              <a16:creationId xmlns:a16="http://schemas.microsoft.com/office/drawing/2014/main" id="{C82517EC-45D5-4D1E-A65F-14975C6DFD14}"/>
            </a:ext>
          </a:extLst>
        </xdr:cNvPr>
        <xdr:cNvSpPr/>
      </xdr:nvSpPr>
      <xdr:spPr>
        <a:xfrm>
          <a:off x="16761460" y="1802846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73479</xdr:rowOff>
    </xdr:from>
    <xdr:to>
      <xdr:col>102</xdr:col>
      <xdr:colOff>114300</xdr:colOff>
      <xdr:row>105</xdr:row>
      <xdr:rowOff>78921</xdr:rowOff>
    </xdr:to>
    <xdr:cxnSp macro="">
      <xdr:nvCxnSpPr>
        <xdr:cNvPr id="736" name="直線コネクタ 735">
          <a:extLst>
            <a:ext uri="{FF2B5EF4-FFF2-40B4-BE49-F238E27FC236}">
              <a16:creationId xmlns:a16="http://schemas.microsoft.com/office/drawing/2014/main" id="{B810078B-865E-4428-BD0F-147B0C7D66DC}"/>
            </a:ext>
          </a:extLst>
        </xdr:cNvPr>
        <xdr:cNvCxnSpPr/>
      </xdr:nvCxnSpPr>
      <xdr:spPr>
        <a:xfrm flipV="1">
          <a:off x="16804640" y="18075729"/>
          <a:ext cx="79756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153506</xdr:rowOff>
    </xdr:from>
    <xdr:ext cx="469744" cy="259045"/>
    <xdr:sp macro="" textlink="">
      <xdr:nvSpPr>
        <xdr:cNvPr id="737" name="n_1aveValue【庁舎】&#10;一人当たり面積">
          <a:extLst>
            <a:ext uri="{FF2B5EF4-FFF2-40B4-BE49-F238E27FC236}">
              <a16:creationId xmlns:a16="http://schemas.microsoft.com/office/drawing/2014/main" id="{8FB56211-E3A8-40F2-8446-BBF00A27C6C9}"/>
            </a:ext>
          </a:extLst>
        </xdr:cNvPr>
        <xdr:cNvSpPr txBox="1"/>
      </xdr:nvSpPr>
      <xdr:spPr>
        <a:xfrm>
          <a:off x="18982132"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32129</xdr:rowOff>
    </xdr:from>
    <xdr:ext cx="469744" cy="259045"/>
    <xdr:sp macro="" textlink="">
      <xdr:nvSpPr>
        <xdr:cNvPr id="738" name="n_2aveValue【庁舎】&#10;一人当たり面積">
          <a:extLst>
            <a:ext uri="{FF2B5EF4-FFF2-40B4-BE49-F238E27FC236}">
              <a16:creationId xmlns:a16="http://schemas.microsoft.com/office/drawing/2014/main" id="{F1C7CEA7-2F0E-413E-AC15-7CE23587DFE5}"/>
            </a:ext>
          </a:extLst>
        </xdr:cNvPr>
        <xdr:cNvSpPr txBox="1"/>
      </xdr:nvSpPr>
      <xdr:spPr>
        <a:xfrm>
          <a:off x="18182032" y="1820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20156</xdr:rowOff>
    </xdr:from>
    <xdr:ext cx="469744" cy="259045"/>
    <xdr:sp macro="" textlink="">
      <xdr:nvSpPr>
        <xdr:cNvPr id="739" name="n_3aveValue【庁舎】&#10;一人当たり面積">
          <a:extLst>
            <a:ext uri="{FF2B5EF4-FFF2-40B4-BE49-F238E27FC236}">
              <a16:creationId xmlns:a16="http://schemas.microsoft.com/office/drawing/2014/main" id="{C33D564D-ED4C-4BB5-952C-85A72CA281D2}"/>
            </a:ext>
          </a:extLst>
        </xdr:cNvPr>
        <xdr:cNvSpPr txBox="1"/>
      </xdr:nvSpPr>
      <xdr:spPr>
        <a:xfrm>
          <a:off x="17384472" y="1819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740" name="n_4aveValue【庁舎】&#10;一人当たり面積">
          <a:extLst>
            <a:ext uri="{FF2B5EF4-FFF2-40B4-BE49-F238E27FC236}">
              <a16:creationId xmlns:a16="http://schemas.microsoft.com/office/drawing/2014/main" id="{0F5D32CB-9E22-43F0-9465-9CBA81CF1DBD}"/>
            </a:ext>
          </a:extLst>
        </xdr:cNvPr>
        <xdr:cNvSpPr txBox="1"/>
      </xdr:nvSpPr>
      <xdr:spPr>
        <a:xfrm>
          <a:off x="16588817" y="177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127743</xdr:rowOff>
    </xdr:from>
    <xdr:ext cx="469744" cy="259045"/>
    <xdr:sp macro="" textlink="">
      <xdr:nvSpPr>
        <xdr:cNvPr id="741" name="n_1mainValue【庁舎】&#10;一人当たり面積">
          <a:extLst>
            <a:ext uri="{FF2B5EF4-FFF2-40B4-BE49-F238E27FC236}">
              <a16:creationId xmlns:a16="http://schemas.microsoft.com/office/drawing/2014/main" id="{CAC0BC8D-EEEC-43BD-B911-9E810DBE35E2}"/>
            </a:ext>
          </a:extLst>
        </xdr:cNvPr>
        <xdr:cNvSpPr txBox="1"/>
      </xdr:nvSpPr>
      <xdr:spPr>
        <a:xfrm>
          <a:off x="18982132" y="1779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131008</xdr:rowOff>
    </xdr:from>
    <xdr:ext cx="469744" cy="259045"/>
    <xdr:sp macro="" textlink="">
      <xdr:nvSpPr>
        <xdr:cNvPr id="742" name="n_2mainValue【庁舎】&#10;一人当たり面積">
          <a:extLst>
            <a:ext uri="{FF2B5EF4-FFF2-40B4-BE49-F238E27FC236}">
              <a16:creationId xmlns:a16="http://schemas.microsoft.com/office/drawing/2014/main" id="{995D1349-EF1C-4E43-9F8A-DF164C98C282}"/>
            </a:ext>
          </a:extLst>
        </xdr:cNvPr>
        <xdr:cNvSpPr txBox="1"/>
      </xdr:nvSpPr>
      <xdr:spPr>
        <a:xfrm>
          <a:off x="18182032" y="1779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140806</xdr:rowOff>
    </xdr:from>
    <xdr:ext cx="469744" cy="259045"/>
    <xdr:sp macro="" textlink="">
      <xdr:nvSpPr>
        <xdr:cNvPr id="743" name="n_3mainValue【庁舎】&#10;一人当たり面積">
          <a:extLst>
            <a:ext uri="{FF2B5EF4-FFF2-40B4-BE49-F238E27FC236}">
              <a16:creationId xmlns:a16="http://schemas.microsoft.com/office/drawing/2014/main" id="{1461FEAC-4846-4364-9166-6FD3EEEDFD45}"/>
            </a:ext>
          </a:extLst>
        </xdr:cNvPr>
        <xdr:cNvSpPr txBox="1"/>
      </xdr:nvSpPr>
      <xdr:spPr>
        <a:xfrm>
          <a:off x="17384472" y="1779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120848</xdr:rowOff>
    </xdr:from>
    <xdr:ext cx="469744" cy="259045"/>
    <xdr:sp macro="" textlink="">
      <xdr:nvSpPr>
        <xdr:cNvPr id="744" name="n_4mainValue【庁舎】&#10;一人当たり面積">
          <a:extLst>
            <a:ext uri="{FF2B5EF4-FFF2-40B4-BE49-F238E27FC236}">
              <a16:creationId xmlns:a16="http://schemas.microsoft.com/office/drawing/2014/main" id="{2237787F-B9AC-46FE-93EE-49D03AA95530}"/>
            </a:ext>
          </a:extLst>
        </xdr:cNvPr>
        <xdr:cNvSpPr txBox="1"/>
      </xdr:nvSpPr>
      <xdr:spPr>
        <a:xfrm>
          <a:off x="16588817" y="1812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5" name="正方形/長方形 744">
          <a:extLst>
            <a:ext uri="{FF2B5EF4-FFF2-40B4-BE49-F238E27FC236}">
              <a16:creationId xmlns:a16="http://schemas.microsoft.com/office/drawing/2014/main" id="{AF478CB4-3C55-4528-A22D-065FD7F0C131}"/>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6" name="正方形/長方形 745">
          <a:extLst>
            <a:ext uri="{FF2B5EF4-FFF2-40B4-BE49-F238E27FC236}">
              <a16:creationId xmlns:a16="http://schemas.microsoft.com/office/drawing/2014/main" id="{8D3C52E6-8A4C-445B-A002-4611805E952D}"/>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7" name="テキスト ボックス 746">
          <a:extLst>
            <a:ext uri="{FF2B5EF4-FFF2-40B4-BE49-F238E27FC236}">
              <a16:creationId xmlns:a16="http://schemas.microsoft.com/office/drawing/2014/main" id="{32D93304-5BC8-482F-BF15-61B711397388}"/>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「（１３）ー１市町村施設類型別ストック情報分析表①」施設情報の分析欄参照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6,870
6,813
35.59
4,277,103
4,107,026
86,774
2,664,749
3,021,791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類似団体と比較すると同程度に推移している。世界情勢が不安定の中、景気の減速や物価高の影響が懸念されるため、引き続き歳入の確保に努めるとともに、より一層の財政健全化を図る。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14817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756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3326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3326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3326</xdr:rowOff>
    </xdr:from>
    <xdr:to>
      <xdr:col>11</xdr:col>
      <xdr:colOff>31750</xdr:colOff>
      <xdr:row>43</xdr:row>
      <xdr:rowOff>14817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123976</xdr:rowOff>
    </xdr:from>
    <xdr:to>
      <xdr:col>19</xdr:col>
      <xdr:colOff>184150</xdr:colOff>
      <xdr:row>43</xdr:row>
      <xdr:rowOff>54126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123976</xdr:rowOff>
    </xdr:from>
    <xdr:to>
      <xdr:col>11</xdr:col>
      <xdr:colOff>82550</xdr:colOff>
      <xdr:row>43</xdr:row>
      <xdr:rowOff>54126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ポイント減少し、類似団体と比較すると</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下回っている。減少の主な要因は、分母である地方交付税や地方消費税交付金の増加が影響している。今後も財政構造の硬直化を緩和するため、既存事業の見直し等も含めて経費の削減を図り、改善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66294</xdr:rowOff>
    </xdr:from>
    <xdr:to>
      <xdr:col>23</xdr:col>
      <xdr:colOff>133350</xdr:colOff>
      <xdr:row>63</xdr:row>
      <xdr:rowOff>41910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524744"/>
          <a:ext cx="8382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64</xdr:row>
      <xdr:rowOff>164846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43260"/>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64</xdr:row>
      <xdr:rowOff>164846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6391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63</xdr:row>
      <xdr:rowOff>162560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52957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15494</xdr:rowOff>
    </xdr:from>
    <xdr:to>
      <xdr:col>23</xdr:col>
      <xdr:colOff>184150</xdr:colOff>
      <xdr:row>61</xdr:row>
      <xdr:rowOff>117094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32021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114046</xdr:rowOff>
    </xdr:from>
    <xdr:to>
      <xdr:col>15</xdr:col>
      <xdr:colOff>133350</xdr:colOff>
      <xdr:row>65</xdr:row>
      <xdr:rowOff>44196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28973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[218,343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円の減額で、ほぼ横這いとなっている。類似団体と比較して、</a:t>
          </a:r>
          <a:r>
            <a:rPr kumimoji="1" lang="en-US" altLang="ja-JP" sz="1300">
              <a:latin typeface="ＭＳ Ｐゴシック" panose="020B0600070205080204" pitchFamily="50" charset="-128"/>
              <a:ea typeface="ＭＳ Ｐゴシック" panose="020B0600070205080204" pitchFamily="50" charset="-128"/>
            </a:rPr>
            <a:t>56,427</a:t>
          </a:r>
          <a:r>
            <a:rPr kumimoji="1" lang="ja-JP" altLang="en-US" sz="1300">
              <a:latin typeface="ＭＳ Ｐゴシック" panose="020B0600070205080204" pitchFamily="50" charset="-128"/>
              <a:ea typeface="ＭＳ Ｐゴシック" panose="020B0600070205080204" pitchFamily="50" charset="-128"/>
            </a:rPr>
            <a:t>円下回っている。今後もより一層の人件費・物件費の削減に努める。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121551</xdr:rowOff>
    </xdr:from>
    <xdr:to>
      <xdr:col>23</xdr:col>
      <xdr:colOff>133350</xdr:colOff>
      <xdr:row>80</xdr:row>
      <xdr:rowOff>121659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3837551"/>
          <a:ext cx="8382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97351</xdr:rowOff>
    </xdr:from>
    <xdr:to>
      <xdr:col>19</xdr:col>
      <xdr:colOff>133350</xdr:colOff>
      <xdr:row>80</xdr:row>
      <xdr:rowOff>121659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13351"/>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68326</xdr:rowOff>
    </xdr:from>
    <xdr:to>
      <xdr:col>15</xdr:col>
      <xdr:colOff>82550</xdr:colOff>
      <xdr:row>80</xdr:row>
      <xdr:rowOff>97351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84326"/>
          <a:ext cx="889000" cy="2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52009</xdr:rowOff>
    </xdr:from>
    <xdr:to>
      <xdr:col>11</xdr:col>
      <xdr:colOff>31750</xdr:colOff>
      <xdr:row>80</xdr:row>
      <xdr:rowOff>68326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68009"/>
          <a:ext cx="889000" cy="1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70751</xdr:rowOff>
    </xdr:from>
    <xdr:to>
      <xdr:col>23</xdr:col>
      <xdr:colOff>184150</xdr:colOff>
      <xdr:row>81</xdr:row>
      <xdr:rowOff>901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7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163478</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0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70859</xdr:rowOff>
    </xdr:from>
    <xdr:to>
      <xdr:col>19</xdr:col>
      <xdr:colOff>184150</xdr:colOff>
      <xdr:row>81</xdr:row>
      <xdr:rowOff>1009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78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11186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55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46551</xdr:rowOff>
    </xdr:from>
    <xdr:to>
      <xdr:col>15</xdr:col>
      <xdr:colOff>133350</xdr:colOff>
      <xdr:row>80</xdr:row>
      <xdr:rowOff>148151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6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158328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3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17526</xdr:rowOff>
    </xdr:from>
    <xdr:to>
      <xdr:col>11</xdr:col>
      <xdr:colOff>82550</xdr:colOff>
      <xdr:row>80</xdr:row>
      <xdr:rowOff>119126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129303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0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1209</xdr:rowOff>
    </xdr:from>
    <xdr:to>
      <xdr:col>7</xdr:col>
      <xdr:colOff>31750</xdr:colOff>
      <xdr:row>80</xdr:row>
      <xdr:rowOff>102809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1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112986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48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を超えていないが、類似団体と比較して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ポイント上回っている。今後も、国家公務員との均衡を保ち、</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を超えないよう適正な管理に努める。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162454</xdr:rowOff>
    </xdr:from>
    <xdr:to>
      <xdr:col>81</xdr:col>
      <xdr:colOff>44450</xdr:colOff>
      <xdr:row>85</xdr:row>
      <xdr:rowOff>162454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7357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162454</xdr:rowOff>
    </xdr:from>
    <xdr:to>
      <xdr:col>77</xdr:col>
      <xdr:colOff>44450</xdr:colOff>
      <xdr:row>86</xdr:row>
      <xdr:rowOff>151871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735704"/>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151871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806084"/>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87</xdr:row>
      <xdr:rowOff>70909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806084"/>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111654</xdr:rowOff>
    </xdr:from>
    <xdr:to>
      <xdr:col>81</xdr:col>
      <xdr:colOff>95250</xdr:colOff>
      <xdr:row>86</xdr:row>
      <xdr:rowOff>41804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83731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5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111654</xdr:rowOff>
    </xdr:from>
    <xdr:to>
      <xdr:col>77</xdr:col>
      <xdr:colOff>95250</xdr:colOff>
      <xdr:row>86</xdr:row>
      <xdr:rowOff>41804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26581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771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101071</xdr:rowOff>
    </xdr:from>
    <xdr:to>
      <xdr:col>73</xdr:col>
      <xdr:colOff>44450</xdr:colOff>
      <xdr:row>87</xdr:row>
      <xdr:rowOff>31221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4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15998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3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ポイント下回っている。行政運営への支障が出ないよう事務配分をし、行政需要を踏まえながら今後も現状維持を継続する。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50081</xdr:rowOff>
    </xdr:from>
    <xdr:to>
      <xdr:col>81</xdr:col>
      <xdr:colOff>44450</xdr:colOff>
      <xdr:row>62</xdr:row>
      <xdr:rowOff>58928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79981"/>
          <a:ext cx="8382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50081</xdr:rowOff>
    </xdr:from>
    <xdr:to>
      <xdr:col>77</xdr:col>
      <xdr:colOff>44450</xdr:colOff>
      <xdr:row>62</xdr:row>
      <xdr:rowOff>55711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679981"/>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38819</xdr:rowOff>
    </xdr:from>
    <xdr:to>
      <xdr:col>72</xdr:col>
      <xdr:colOff>203200</xdr:colOff>
      <xdr:row>62</xdr:row>
      <xdr:rowOff>55711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668719"/>
          <a:ext cx="8890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166836</xdr:rowOff>
    </xdr:from>
    <xdr:to>
      <xdr:col>68</xdr:col>
      <xdr:colOff>152400</xdr:colOff>
      <xdr:row>62</xdr:row>
      <xdr:rowOff>38819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625286"/>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8128</xdr:rowOff>
    </xdr:from>
    <xdr:to>
      <xdr:col>81</xdr:col>
      <xdr:colOff>95250</xdr:colOff>
      <xdr:row>62</xdr:row>
      <xdr:rowOff>109728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24655</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170731</xdr:rowOff>
    </xdr:from>
    <xdr:to>
      <xdr:col>77</xdr:col>
      <xdr:colOff>95250</xdr:colOff>
      <xdr:row>62</xdr:row>
      <xdr:rowOff>100881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2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111058</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398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4911</xdr:rowOff>
    </xdr:from>
    <xdr:to>
      <xdr:col>73</xdr:col>
      <xdr:colOff>44450</xdr:colOff>
      <xdr:row>62</xdr:row>
      <xdr:rowOff>106511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116688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40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159469</xdr:rowOff>
    </xdr:from>
    <xdr:to>
      <xdr:col>68</xdr:col>
      <xdr:colOff>203200</xdr:colOff>
      <xdr:row>62</xdr:row>
      <xdr:rowOff>89619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6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99796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38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116036</xdr:rowOff>
    </xdr:from>
    <xdr:to>
      <xdr:col>64</xdr:col>
      <xdr:colOff>152400</xdr:colOff>
      <xdr:row>62</xdr:row>
      <xdr:rowOff>46186</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56363</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34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令和３年度の単年度比率は分母にあたる標準財政規模の増により前年度に比べ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が、実質公債費比率は３ヶ年平均で算出されるため、令和元年度から算入されたむつざわスマートウェルネスタウン拠点形成事業に係る支出（公債費に準ずる債務負担行為に係るもの）により増となった。</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40</xdr:row>
      <xdr:rowOff>1524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79196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105410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74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18542</xdr:rowOff>
    </xdr:from>
    <xdr:to>
      <xdr:col>72</xdr:col>
      <xdr:colOff>203200</xdr:colOff>
      <xdr:row>39</xdr:row>
      <xdr:rowOff>57150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7050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18542</xdr:rowOff>
    </xdr:from>
    <xdr:to>
      <xdr:col>68</xdr:col>
      <xdr:colOff>152400</xdr:colOff>
      <xdr:row>39</xdr:row>
      <xdr:rowOff>47498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7050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122174</xdr:rowOff>
    </xdr:from>
    <xdr:to>
      <xdr:col>81</xdr:col>
      <xdr:colOff>95250</xdr:colOff>
      <xdr:row>40</xdr:row>
      <xdr:rowOff>52324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138701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139192</xdr:rowOff>
    </xdr:from>
    <xdr:to>
      <xdr:col>68</xdr:col>
      <xdr:colOff>203200</xdr:colOff>
      <xdr:row>39</xdr:row>
      <xdr:rowOff>69342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79519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168148</xdr:rowOff>
    </xdr:from>
    <xdr:to>
      <xdr:col>64</xdr:col>
      <xdr:colOff>152400</xdr:colOff>
      <xdr:row>39</xdr:row>
      <xdr:rowOff>98298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108475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令和３年度は地方債残高やスマートウェルネスタウン拠点形成事業に係る債務負担残高が減少したことなどにより、</a:t>
          </a:r>
          <a:r>
            <a:rPr kumimoji="1" lang="en-US" altLang="ja-JP" sz="1300">
              <a:latin typeface="ＭＳ Ｐゴシック" panose="020B0600070205080204" pitchFamily="50" charset="-128"/>
              <a:ea typeface="ＭＳ Ｐゴシック" panose="020B0600070205080204" pitchFamily="50" charset="-128"/>
            </a:rPr>
            <a:t>22.2%</a:t>
          </a:r>
          <a:r>
            <a:rPr kumimoji="1" lang="ja-JP" altLang="en-US" sz="1300">
              <a:latin typeface="ＭＳ Ｐゴシック" panose="020B0600070205080204" pitchFamily="50" charset="-128"/>
              <a:ea typeface="ＭＳ Ｐゴシック" panose="020B0600070205080204" pitchFamily="50" charset="-128"/>
            </a:rPr>
            <a:t>の減となった。今後も同程度で推移していくことが予想されるため、より一層の計画的な財政運営に努める。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83115</xdr:rowOff>
    </xdr:from>
    <xdr:to>
      <xdr:col>81</xdr:col>
      <xdr:colOff>44450</xdr:colOff>
      <xdr:row>17</xdr:row>
      <xdr:rowOff>37818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654865"/>
          <a:ext cx="8382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37818</xdr:rowOff>
    </xdr:from>
    <xdr:to>
      <xdr:col>77</xdr:col>
      <xdr:colOff>44450</xdr:colOff>
      <xdr:row>17</xdr:row>
      <xdr:rowOff>134338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9524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32315</xdr:rowOff>
    </xdr:from>
    <xdr:to>
      <xdr:col>81</xdr:col>
      <xdr:colOff>95250</xdr:colOff>
      <xdr:row>15</xdr:row>
      <xdr:rowOff>133915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60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4392</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57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158468</xdr:rowOff>
    </xdr:from>
    <xdr:to>
      <xdr:col>77</xdr:col>
      <xdr:colOff>95250</xdr:colOff>
      <xdr:row>17</xdr:row>
      <xdr:rowOff>88618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9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73395</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988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83538</xdr:rowOff>
    </xdr:from>
    <xdr:to>
      <xdr:col>73</xdr:col>
      <xdr:colOff>44450</xdr:colOff>
      <xdr:row>18</xdr:row>
      <xdr:rowOff>13688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99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169915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0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6,870
6,813
35.59
4,277,103
4,107,026
86,774
2,664,749
3,021,791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ポイント減少したものの、類似団体と比較して</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ポイント上回っている。今後も定員適正化計画による計画的な採用等により改善に努める。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157480</xdr:rowOff>
    </xdr:from>
    <xdr:to>
      <xdr:col>24</xdr:col>
      <xdr:colOff>25400</xdr:colOff>
      <xdr:row>40</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7258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5080</xdr:rowOff>
    </xdr:from>
    <xdr:to>
      <xdr:col>19</xdr:col>
      <xdr:colOff>187325</xdr:colOff>
      <xdr:row>40</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630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5080</xdr:rowOff>
    </xdr:from>
    <xdr:to>
      <xdr:col>15</xdr:col>
      <xdr:colOff>98425</xdr:colOff>
      <xdr:row>40</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630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40</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421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106680</xdr:rowOff>
    </xdr:from>
    <xdr:to>
      <xdr:col>24</xdr:col>
      <xdr:colOff>76200</xdr:colOff>
      <xdr:row>39</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78757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125730</xdr:rowOff>
    </xdr:from>
    <xdr:to>
      <xdr:col>20</xdr:col>
      <xdr:colOff>38100</xdr:colOff>
      <xdr:row>40</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40657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9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53340</xdr:rowOff>
    </xdr:from>
    <xdr:to>
      <xdr:col>15</xdr:col>
      <xdr:colOff>149225</xdr:colOff>
      <xdr:row>40</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139717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125730</xdr:rowOff>
    </xdr:from>
    <xdr:to>
      <xdr:col>11</xdr:col>
      <xdr:colOff>60325</xdr:colOff>
      <xdr:row>40</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40657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ポイント減少し、類似団体平均値を下回っている。主な要因は、賦課徴収事務でシステム借上料が減となったことによるものが大きい。引き続き物件費の抑制に努める。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17</xdr:row>
      <xdr:rowOff>1270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1990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101854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159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65278</xdr:rowOff>
    </xdr:from>
    <xdr:to>
      <xdr:col>73</xdr:col>
      <xdr:colOff>180975</xdr:colOff>
      <xdr:row>17</xdr:row>
      <xdr:rowOff>101854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79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159004</xdr:rowOff>
    </xdr:from>
    <xdr:to>
      <xdr:col>69</xdr:col>
      <xdr:colOff>92075</xdr:colOff>
      <xdr:row>17</xdr:row>
      <xdr:rowOff>65278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022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42435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51054</xdr:rowOff>
    </xdr:from>
    <xdr:to>
      <xdr:col>74</xdr:col>
      <xdr:colOff>31750</xdr:colOff>
      <xdr:row>17</xdr:row>
      <xdr:rowOff>152654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137431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14478</xdr:rowOff>
    </xdr:from>
    <xdr:to>
      <xdr:col>69</xdr:col>
      <xdr:colOff>142875</xdr:colOff>
      <xdr:row>17</xdr:row>
      <xdr:rowOff>116078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108204</xdr:rowOff>
    </xdr:from>
    <xdr:to>
      <xdr:col>65</xdr:col>
      <xdr:colOff>53975</xdr:colOff>
      <xdr:row>17</xdr:row>
      <xdr:rowOff>38354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48531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ポイント減少し、類似団体とほぼ同等な値となった。今後も社会保障関連経費の増加が見込まれるため、引き続き扶助費の動向に注視していく必要がある。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4996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63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56</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556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461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前年度と比較して維持補修費や繰出金が増額となっているものの、分母である標準財政規模が増えたことにより経常収支比率は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67564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61390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67564</xdr:rowOff>
    </xdr:from>
    <xdr:to>
      <xdr:col>78</xdr:col>
      <xdr:colOff>69850</xdr:colOff>
      <xdr:row>56</xdr:row>
      <xdr:rowOff>159004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6687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140716</xdr:rowOff>
    </xdr:from>
    <xdr:to>
      <xdr:col>73</xdr:col>
      <xdr:colOff>180975</xdr:colOff>
      <xdr:row>56</xdr:row>
      <xdr:rowOff>159004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741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40132</xdr:rowOff>
    </xdr:from>
    <xdr:to>
      <xdr:col>69</xdr:col>
      <xdr:colOff>92075</xdr:colOff>
      <xdr:row>56</xdr:row>
      <xdr:rowOff>140716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6413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xdr:rowOff>
    </xdr:from>
    <xdr:to>
      <xdr:col>78</xdr:col>
      <xdr:colOff>120650</xdr:colOff>
      <xdr:row>56</xdr:row>
      <xdr:rowOff>118364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128541</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108204</xdr:rowOff>
    </xdr:from>
    <xdr:to>
      <xdr:col>74</xdr:col>
      <xdr:colOff>31750</xdr:colOff>
      <xdr:row>57</xdr:row>
      <xdr:rowOff>38354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89916</xdr:rowOff>
    </xdr:from>
    <xdr:to>
      <xdr:col>69</xdr:col>
      <xdr:colOff>142875</xdr:colOff>
      <xdr:row>57</xdr:row>
      <xdr:rowOff>20066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30243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160782</xdr:rowOff>
    </xdr:from>
    <xdr:to>
      <xdr:col>65</xdr:col>
      <xdr:colOff>53975</xdr:colOff>
      <xdr:row>56</xdr:row>
      <xdr:rowOff>90932</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101109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補助費等は社会福祉協議会補助金や長生広域消防費負担金が増えたことなどにより前年度と比較して増えているが、分母である標準財政規模が増加したため、経常収支比率は前年度と同じ</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となった。今後も補助金の見直し等を実施し、歳出の抑制に努める。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37846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381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69850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814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37</xdr:row>
      <xdr:rowOff>69850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395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37</xdr:row>
      <xdr:rowOff>51562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3037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公債費の決算額は前年度に比べ増加しているが、普通交付税や地方譲与税が増えたことにより分母にあたる標準財政規模が増えたため、経常収支比率は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ポイント減少した。類似団体と比較すると、</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ポイント下回っている。今後も適切な事業計画により地方債の管理に努める。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73660</xdr:rowOff>
    </xdr:from>
    <xdr:to>
      <xdr:col>24</xdr:col>
      <xdr:colOff>25400</xdr:colOff>
      <xdr:row>75</xdr:row>
      <xdr:rowOff>100330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9324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100330</xdr:rowOff>
    </xdr:from>
    <xdr:to>
      <xdr:col>19</xdr:col>
      <xdr:colOff>187325</xdr:colOff>
      <xdr:row>75</xdr:row>
      <xdr:rowOff>134620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29590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75</xdr:row>
      <xdr:rowOff>134620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29743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75</xdr:row>
      <xdr:rowOff>115570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2943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22860</xdr:rowOff>
    </xdr:from>
    <xdr:to>
      <xdr:col>24</xdr:col>
      <xdr:colOff>76200</xdr:colOff>
      <xdr:row>75</xdr:row>
      <xdr:rowOff>124460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39387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49530</xdr:rowOff>
    </xdr:from>
    <xdr:to>
      <xdr:col>20</xdr:col>
      <xdr:colOff>38100</xdr:colOff>
      <xdr:row>75</xdr:row>
      <xdr:rowOff>151130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161307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83820</xdr:rowOff>
    </xdr:from>
    <xdr:to>
      <xdr:col>15</xdr:col>
      <xdr:colOff>149225</xdr:colOff>
      <xdr:row>76</xdr:row>
      <xdr:rowOff>13970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24147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34290</xdr:rowOff>
    </xdr:from>
    <xdr:to>
      <xdr:col>6</xdr:col>
      <xdr:colOff>171450</xdr:colOff>
      <xdr:row>75</xdr:row>
      <xdr:rowOff>135890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146067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ポイント減少し、類似団体平均値を僅かに上回っている。今後も適切な水準の維持に向けて改善に努める。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xdr:rowOff>
    </xdr:from>
    <xdr:to>
      <xdr:col>82</xdr:col>
      <xdr:colOff>107950</xdr:colOff>
      <xdr:row>78</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06730"/>
          <a:ext cx="8382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79</xdr:row>
      <xdr:rowOff>85089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43152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138430</xdr:rowOff>
    </xdr:from>
    <xdr:to>
      <xdr:col>73</xdr:col>
      <xdr:colOff>180975</xdr:colOff>
      <xdr:row>79</xdr:row>
      <xdr:rowOff>85089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5115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168911</xdr:rowOff>
    </xdr:from>
    <xdr:to>
      <xdr:col>69</xdr:col>
      <xdr:colOff>92075</xdr:colOff>
      <xdr:row>78</xdr:row>
      <xdr:rowOff>138430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99111"/>
          <a:ext cx="8890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97807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34289</xdr:rowOff>
    </xdr:from>
    <xdr:to>
      <xdr:col>74</xdr:col>
      <xdr:colOff>31750</xdr:colOff>
      <xdr:row>79</xdr:row>
      <xdr:rowOff>135889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120666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87630</xdr:rowOff>
    </xdr:from>
    <xdr:to>
      <xdr:col>69</xdr:col>
      <xdr:colOff>142875</xdr:colOff>
      <xdr:row>79</xdr:row>
      <xdr:rowOff>17780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2557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118111</xdr:rowOff>
    </xdr:from>
    <xdr:to>
      <xdr:col>65</xdr:col>
      <xdr:colOff>53975</xdr:colOff>
      <xdr:row>77</xdr:row>
      <xdr:rowOff>48261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58437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58885</xdr:rowOff>
    </xdr:from>
    <xdr:to>
      <xdr:col>29</xdr:col>
      <xdr:colOff>127000</xdr:colOff>
      <xdr:row>16</xdr:row>
      <xdr:rowOff>95408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49710"/>
          <a:ext cx="647700" cy="36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95408</xdr:rowOff>
    </xdr:from>
    <xdr:to>
      <xdr:col>26</xdr:col>
      <xdr:colOff>50800</xdr:colOff>
      <xdr:row>16</xdr:row>
      <xdr:rowOff>115616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86233"/>
          <a:ext cx="698500" cy="20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115616</xdr:rowOff>
    </xdr:from>
    <xdr:to>
      <xdr:col>22</xdr:col>
      <xdr:colOff>114300</xdr:colOff>
      <xdr:row>16</xdr:row>
      <xdr:rowOff>151430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06441"/>
          <a:ext cx="698500" cy="35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151430</xdr:rowOff>
    </xdr:from>
    <xdr:to>
      <xdr:col>18</xdr:col>
      <xdr:colOff>177800</xdr:colOff>
      <xdr:row>17</xdr:row>
      <xdr:rowOff>19352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42255"/>
          <a:ext cx="698500" cy="39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8085</xdr:rowOff>
    </xdr:from>
    <xdr:to>
      <xdr:col>29</xdr:col>
      <xdr:colOff>177800</xdr:colOff>
      <xdr:row>16</xdr:row>
      <xdr:rowOff>109685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98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151612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7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44608</xdr:rowOff>
    </xdr:from>
    <xdr:to>
      <xdr:col>26</xdr:col>
      <xdr:colOff>101600</xdr:colOff>
      <xdr:row>16</xdr:row>
      <xdr:rowOff>146208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35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130985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21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64816</xdr:rowOff>
    </xdr:from>
    <xdr:to>
      <xdr:col>22</xdr:col>
      <xdr:colOff>165100</xdr:colOff>
      <xdr:row>16</xdr:row>
      <xdr:rowOff>166416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55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151193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4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100630</xdr:rowOff>
    </xdr:from>
    <xdr:to>
      <xdr:col>19</xdr:col>
      <xdr:colOff>38100</xdr:colOff>
      <xdr:row>17</xdr:row>
      <xdr:rowOff>30780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91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15557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7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140002</xdr:rowOff>
    </xdr:from>
    <xdr:to>
      <xdr:col>15</xdr:col>
      <xdr:colOff>101600</xdr:colOff>
      <xdr:row>17</xdr:row>
      <xdr:rowOff>70152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30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54929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1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736</xdr:rowOff>
    </xdr:from>
    <xdr:to>
      <xdr:col>29</xdr:col>
      <xdr:colOff>127000</xdr:colOff>
      <xdr:row>37</xdr:row>
      <xdr:rowOff>39351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25436"/>
          <a:ext cx="647700" cy="38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39351</xdr:rowOff>
    </xdr:from>
    <xdr:to>
      <xdr:col>26</xdr:col>
      <xdr:colOff>50800</xdr:colOff>
      <xdr:row>37</xdr:row>
      <xdr:rowOff>91015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64051"/>
          <a:ext cx="698500" cy="51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91015</xdr:rowOff>
    </xdr:from>
    <xdr:to>
      <xdr:col>22</xdr:col>
      <xdr:colOff>114300</xdr:colOff>
      <xdr:row>37</xdr:row>
      <xdr:rowOff>178512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15715"/>
          <a:ext cx="698500" cy="87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169691</xdr:rowOff>
    </xdr:from>
    <xdr:to>
      <xdr:col>18</xdr:col>
      <xdr:colOff>177800</xdr:colOff>
      <xdr:row>37</xdr:row>
      <xdr:rowOff>178512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94391"/>
          <a:ext cx="698500" cy="8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121386</xdr:rowOff>
    </xdr:from>
    <xdr:to>
      <xdr:col>29</xdr:col>
      <xdr:colOff>177800</xdr:colOff>
      <xdr:row>37</xdr:row>
      <xdr:rowOff>51536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74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93463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4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160001</xdr:rowOff>
    </xdr:from>
    <xdr:to>
      <xdr:col>26</xdr:col>
      <xdr:colOff>101600</xdr:colOff>
      <xdr:row>37</xdr:row>
      <xdr:rowOff>90151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13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74928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9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40215</xdr:rowOff>
    </xdr:from>
    <xdr:to>
      <xdr:col>22</xdr:col>
      <xdr:colOff>165100</xdr:colOff>
      <xdr:row>37</xdr:row>
      <xdr:rowOff>141815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64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126592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127712</xdr:rowOff>
    </xdr:from>
    <xdr:to>
      <xdr:col>19</xdr:col>
      <xdr:colOff>38100</xdr:colOff>
      <xdr:row>37</xdr:row>
      <xdr:rowOff>229312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52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214089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118891</xdr:rowOff>
    </xdr:from>
    <xdr:to>
      <xdr:col>15</xdr:col>
      <xdr:colOff>101600</xdr:colOff>
      <xdr:row>37</xdr:row>
      <xdr:rowOff>220491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43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205268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2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6,870
6,813
35.59
4,277,103
4,107,026
86,774
2,664,749
3,021,791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145430</xdr:rowOff>
    </xdr:from>
    <xdr:to>
      <xdr:col>24</xdr:col>
      <xdr:colOff>63500</xdr:colOff>
      <xdr:row>35</xdr:row>
      <xdr:rowOff>171338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46180"/>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171338</xdr:rowOff>
    </xdr:from>
    <xdr:to>
      <xdr:col>19</xdr:col>
      <xdr:colOff>177800</xdr:colOff>
      <xdr:row>36</xdr:row>
      <xdr:rowOff>71402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72088"/>
          <a:ext cx="889000" cy="7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71402</xdr:rowOff>
    </xdr:from>
    <xdr:to>
      <xdr:col>15</xdr:col>
      <xdr:colOff>50800</xdr:colOff>
      <xdr:row>36</xdr:row>
      <xdr:rowOff>102377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43602"/>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102377</xdr:rowOff>
    </xdr:from>
    <xdr:to>
      <xdr:col>10</xdr:col>
      <xdr:colOff>114300</xdr:colOff>
      <xdr:row>36</xdr:row>
      <xdr:rowOff>115697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74577"/>
          <a:ext cx="889000" cy="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94630</xdr:rowOff>
    </xdr:from>
    <xdr:to>
      <xdr:col>24</xdr:col>
      <xdr:colOff>114300</xdr:colOff>
      <xdr:row>36</xdr:row>
      <xdr:rowOff>24780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9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73057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7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120538</xdr:rowOff>
    </xdr:from>
    <xdr:to>
      <xdr:col>20</xdr:col>
      <xdr:colOff>38100</xdr:colOff>
      <xdr:row>36</xdr:row>
      <xdr:rowOff>50688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2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41815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20602</xdr:rowOff>
    </xdr:from>
    <xdr:to>
      <xdr:col>15</xdr:col>
      <xdr:colOff>101600</xdr:colOff>
      <xdr:row>36</xdr:row>
      <xdr:rowOff>122202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9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113329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2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51577</xdr:rowOff>
    </xdr:from>
    <xdr:to>
      <xdr:col>10</xdr:col>
      <xdr:colOff>165100</xdr:colOff>
      <xdr:row>36</xdr:row>
      <xdr:rowOff>153177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2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144304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1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64897</xdr:rowOff>
    </xdr:from>
    <xdr:to>
      <xdr:col>6</xdr:col>
      <xdr:colOff>38100</xdr:colOff>
      <xdr:row>36</xdr:row>
      <xdr:rowOff>166497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157624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2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20432</xdr:rowOff>
    </xdr:from>
    <xdr:to>
      <xdr:col>24</xdr:col>
      <xdr:colOff>63500</xdr:colOff>
      <xdr:row>58</xdr:row>
      <xdr:rowOff>28128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964532"/>
          <a:ext cx="8382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20432</xdr:rowOff>
    </xdr:from>
    <xdr:to>
      <xdr:col>19</xdr:col>
      <xdr:colOff>177800</xdr:colOff>
      <xdr:row>58</xdr:row>
      <xdr:rowOff>25408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64532"/>
          <a:ext cx="889000" cy="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25408</xdr:rowOff>
    </xdr:from>
    <xdr:to>
      <xdr:col>15</xdr:col>
      <xdr:colOff>50800</xdr:colOff>
      <xdr:row>58</xdr:row>
      <xdr:rowOff>44359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69508"/>
          <a:ext cx="8890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44359</xdr:rowOff>
    </xdr:from>
    <xdr:to>
      <xdr:col>10</xdr:col>
      <xdr:colOff>114300</xdr:colOff>
      <xdr:row>58</xdr:row>
      <xdr:rowOff>54095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88459"/>
          <a:ext cx="889000" cy="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148778</xdr:rowOff>
    </xdr:from>
    <xdr:to>
      <xdr:col>24</xdr:col>
      <xdr:colOff>114300</xdr:colOff>
      <xdr:row>58</xdr:row>
      <xdr:rowOff>78928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2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63705</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3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141082</xdr:rowOff>
    </xdr:from>
    <xdr:to>
      <xdr:col>20</xdr:col>
      <xdr:colOff>38100</xdr:colOff>
      <xdr:row>58</xdr:row>
      <xdr:rowOff>71232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1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62359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10006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146058</xdr:rowOff>
    </xdr:from>
    <xdr:to>
      <xdr:col>15</xdr:col>
      <xdr:colOff>101600</xdr:colOff>
      <xdr:row>58</xdr:row>
      <xdr:rowOff>76208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67335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165009</xdr:rowOff>
    </xdr:from>
    <xdr:to>
      <xdr:col>10</xdr:col>
      <xdr:colOff>165100</xdr:colOff>
      <xdr:row>58</xdr:row>
      <xdr:rowOff>95159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3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86286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3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3295</xdr:rowOff>
    </xdr:from>
    <xdr:to>
      <xdr:col>6</xdr:col>
      <xdr:colOff>38100</xdr:colOff>
      <xdr:row>58</xdr:row>
      <xdr:rowOff>104895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4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96022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4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25400</xdr:rowOff>
    </xdr:from>
    <xdr:to>
      <xdr:col>24</xdr:col>
      <xdr:colOff>63500</xdr:colOff>
      <xdr:row>79</xdr:row>
      <xdr:rowOff>34029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69950"/>
          <a:ext cx="8382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26124</xdr:rowOff>
    </xdr:from>
    <xdr:to>
      <xdr:col>19</xdr:col>
      <xdr:colOff>177800</xdr:colOff>
      <xdr:row>79</xdr:row>
      <xdr:rowOff>34029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70674"/>
          <a:ext cx="8890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26124</xdr:rowOff>
    </xdr:from>
    <xdr:to>
      <xdr:col>15</xdr:col>
      <xdr:colOff>50800</xdr:colOff>
      <xdr:row>79</xdr:row>
      <xdr:rowOff>26848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70674"/>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24791</xdr:rowOff>
    </xdr:from>
    <xdr:to>
      <xdr:col>10</xdr:col>
      <xdr:colOff>114300</xdr:colOff>
      <xdr:row>79</xdr:row>
      <xdr:rowOff>26848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69341"/>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146050</xdr:rowOff>
    </xdr:from>
    <xdr:to>
      <xdr:col>24</xdr:col>
      <xdr:colOff>114300</xdr:colOff>
      <xdr:row>79</xdr:row>
      <xdr:rowOff>76200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60977</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3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154679</xdr:rowOff>
    </xdr:from>
    <xdr:to>
      <xdr:col>20</xdr:col>
      <xdr:colOff>38100</xdr:colOff>
      <xdr:row>79</xdr:row>
      <xdr:rowOff>84829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75956</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8017" y="136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146774</xdr:rowOff>
    </xdr:from>
    <xdr:to>
      <xdr:col>15</xdr:col>
      <xdr:colOff>101600</xdr:colOff>
      <xdr:row>79</xdr:row>
      <xdr:rowOff>76924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1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68051</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719017" y="13612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147498</xdr:rowOff>
    </xdr:from>
    <xdr:to>
      <xdr:col>10</xdr:col>
      <xdr:colOff>165100</xdr:colOff>
      <xdr:row>79</xdr:row>
      <xdr:rowOff>77648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2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68775</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830017" y="13613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145441</xdr:rowOff>
    </xdr:from>
    <xdr:to>
      <xdr:col>6</xdr:col>
      <xdr:colOff>38100</xdr:colOff>
      <xdr:row>79</xdr:row>
      <xdr:rowOff>75591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1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66718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1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119670</xdr:rowOff>
    </xdr:from>
    <xdr:to>
      <xdr:col>24</xdr:col>
      <xdr:colOff>63500</xdr:colOff>
      <xdr:row>97</xdr:row>
      <xdr:rowOff>171117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578870"/>
          <a:ext cx="838200" cy="22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171117</xdr:rowOff>
    </xdr:from>
    <xdr:to>
      <xdr:col>19</xdr:col>
      <xdr:colOff>177800</xdr:colOff>
      <xdr:row>98</xdr:row>
      <xdr:rowOff>50470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801767"/>
          <a:ext cx="889000" cy="5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50470</xdr:rowOff>
    </xdr:from>
    <xdr:to>
      <xdr:col>15</xdr:col>
      <xdr:colOff>50800</xdr:colOff>
      <xdr:row>98</xdr:row>
      <xdr:rowOff>70151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52570"/>
          <a:ext cx="889000" cy="1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70151</xdr:rowOff>
    </xdr:from>
    <xdr:to>
      <xdr:col>10</xdr:col>
      <xdr:colOff>114300</xdr:colOff>
      <xdr:row>98</xdr:row>
      <xdr:rowOff>71566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72251"/>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68870</xdr:rowOff>
    </xdr:from>
    <xdr:to>
      <xdr:col>24</xdr:col>
      <xdr:colOff>114300</xdr:colOff>
      <xdr:row>96</xdr:row>
      <xdr:rowOff>170470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2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47297</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0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120317</xdr:rowOff>
    </xdr:from>
    <xdr:to>
      <xdr:col>20</xdr:col>
      <xdr:colOff>38100</xdr:colOff>
      <xdr:row>98</xdr:row>
      <xdr:rowOff>50467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5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41594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4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171120</xdr:rowOff>
    </xdr:from>
    <xdr:to>
      <xdr:col>15</xdr:col>
      <xdr:colOff>101600</xdr:colOff>
      <xdr:row>98</xdr:row>
      <xdr:rowOff>101270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92397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19351</xdr:rowOff>
    </xdr:from>
    <xdr:to>
      <xdr:col>10</xdr:col>
      <xdr:colOff>165100</xdr:colOff>
      <xdr:row>98</xdr:row>
      <xdr:rowOff>120951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112078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20766</xdr:rowOff>
    </xdr:from>
    <xdr:to>
      <xdr:col>6</xdr:col>
      <xdr:colOff>38100</xdr:colOff>
      <xdr:row>98</xdr:row>
      <xdr:rowOff>122366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2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113493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20519</xdr:rowOff>
    </xdr:from>
    <xdr:to>
      <xdr:col>55</xdr:col>
      <xdr:colOff>0</xdr:colOff>
      <xdr:row>37</xdr:row>
      <xdr:rowOff>80001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021269"/>
          <a:ext cx="838200" cy="40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20519</xdr:rowOff>
    </xdr:from>
    <xdr:to>
      <xdr:col>50</xdr:col>
      <xdr:colOff>114300</xdr:colOff>
      <xdr:row>37</xdr:row>
      <xdr:rowOff>111148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021269"/>
          <a:ext cx="889000" cy="43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111148</xdr:rowOff>
    </xdr:from>
    <xdr:to>
      <xdr:col>45</xdr:col>
      <xdr:colOff>177800</xdr:colOff>
      <xdr:row>37</xdr:row>
      <xdr:rowOff>115065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54798"/>
          <a:ext cx="889000" cy="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98552</xdr:rowOff>
    </xdr:from>
    <xdr:to>
      <xdr:col>41</xdr:col>
      <xdr:colOff>50800</xdr:colOff>
      <xdr:row>37</xdr:row>
      <xdr:rowOff>115065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42202"/>
          <a:ext cx="889000" cy="1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29201</xdr:rowOff>
    </xdr:from>
    <xdr:to>
      <xdr:col>55</xdr:col>
      <xdr:colOff>50800</xdr:colOff>
      <xdr:row>37</xdr:row>
      <xdr:rowOff>130801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7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7628</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5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141169</xdr:rowOff>
    </xdr:from>
    <xdr:to>
      <xdr:col>50</xdr:col>
      <xdr:colOff>165100</xdr:colOff>
      <xdr:row>35</xdr:row>
      <xdr:rowOff>71319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62446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6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60348</xdr:rowOff>
    </xdr:from>
    <xdr:to>
      <xdr:col>46</xdr:col>
      <xdr:colOff>38100</xdr:colOff>
      <xdr:row>37</xdr:row>
      <xdr:rowOff>161948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0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153074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9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64265</xdr:rowOff>
    </xdr:from>
    <xdr:to>
      <xdr:col>41</xdr:col>
      <xdr:colOff>101600</xdr:colOff>
      <xdr:row>37</xdr:row>
      <xdr:rowOff>165864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079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156991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0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47752</xdr:rowOff>
    </xdr:from>
    <xdr:to>
      <xdr:col>36</xdr:col>
      <xdr:colOff>165100</xdr:colOff>
      <xdr:row>37</xdr:row>
      <xdr:rowOff>149352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140479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22037</xdr:rowOff>
    </xdr:from>
    <xdr:to>
      <xdr:col>55</xdr:col>
      <xdr:colOff>0</xdr:colOff>
      <xdr:row>58</xdr:row>
      <xdr:rowOff>108855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966137"/>
          <a:ext cx="838200" cy="8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20678</xdr:rowOff>
    </xdr:from>
    <xdr:to>
      <xdr:col>50</xdr:col>
      <xdr:colOff>114300</xdr:colOff>
      <xdr:row>58</xdr:row>
      <xdr:rowOff>22037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450428"/>
          <a:ext cx="889000" cy="5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20678</xdr:rowOff>
    </xdr:from>
    <xdr:to>
      <xdr:col>45</xdr:col>
      <xdr:colOff>177800</xdr:colOff>
      <xdr:row>58</xdr:row>
      <xdr:rowOff>7631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450428"/>
          <a:ext cx="889000" cy="50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9723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8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143798</xdr:rowOff>
    </xdr:from>
    <xdr:to>
      <xdr:col>41</xdr:col>
      <xdr:colOff>50800</xdr:colOff>
      <xdr:row>58</xdr:row>
      <xdr:rowOff>7631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916448"/>
          <a:ext cx="889000" cy="3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58055</xdr:rowOff>
    </xdr:from>
    <xdr:to>
      <xdr:col>55</xdr:col>
      <xdr:colOff>50800</xdr:colOff>
      <xdr:row>58</xdr:row>
      <xdr:rowOff>159655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0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144432</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1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142687</xdr:rowOff>
    </xdr:from>
    <xdr:to>
      <xdr:col>50</xdr:col>
      <xdr:colOff>165100</xdr:colOff>
      <xdr:row>58</xdr:row>
      <xdr:rowOff>72837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1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63964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0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141328</xdr:rowOff>
    </xdr:from>
    <xdr:to>
      <xdr:col>46</xdr:col>
      <xdr:colOff>38100</xdr:colOff>
      <xdr:row>55</xdr:row>
      <xdr:rowOff>71478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3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88005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17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128281</xdr:rowOff>
    </xdr:from>
    <xdr:to>
      <xdr:col>41</xdr:col>
      <xdr:colOff>101600</xdr:colOff>
      <xdr:row>58</xdr:row>
      <xdr:rowOff>58431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0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49558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99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92998</xdr:rowOff>
    </xdr:from>
    <xdr:to>
      <xdr:col>36</xdr:col>
      <xdr:colOff>165100</xdr:colOff>
      <xdr:row>58</xdr:row>
      <xdr:rowOff>23148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6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14275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5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103555</xdr:rowOff>
    </xdr:from>
    <xdr:to>
      <xdr:col>55</xdr:col>
      <xdr:colOff>0</xdr:colOff>
      <xdr:row>78</xdr:row>
      <xdr:rowOff>130369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76655"/>
          <a:ext cx="838200" cy="2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150040</xdr:rowOff>
    </xdr:from>
    <xdr:to>
      <xdr:col>50</xdr:col>
      <xdr:colOff>114300</xdr:colOff>
      <xdr:row>78</xdr:row>
      <xdr:rowOff>130369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2837340"/>
          <a:ext cx="889000" cy="66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150040</xdr:rowOff>
    </xdr:from>
    <xdr:to>
      <xdr:col>45</xdr:col>
      <xdr:colOff>177800</xdr:colOff>
      <xdr:row>78</xdr:row>
      <xdr:rowOff>51766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2837340"/>
          <a:ext cx="889000" cy="58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64302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142722</xdr:rowOff>
    </xdr:from>
    <xdr:to>
      <xdr:col>41</xdr:col>
      <xdr:colOff>50800</xdr:colOff>
      <xdr:row>78</xdr:row>
      <xdr:rowOff>51766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344372"/>
          <a:ext cx="889000" cy="8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102223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7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97521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47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52755</xdr:rowOff>
    </xdr:from>
    <xdr:to>
      <xdr:col>55</xdr:col>
      <xdr:colOff>50800</xdr:colOff>
      <xdr:row>78</xdr:row>
      <xdr:rowOff>154355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2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155739</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5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79569</xdr:rowOff>
    </xdr:from>
    <xdr:to>
      <xdr:col>50</xdr:col>
      <xdr:colOff>165100</xdr:colOff>
      <xdr:row>79</xdr:row>
      <xdr:rowOff>9719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5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846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4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99240</xdr:rowOff>
    </xdr:from>
    <xdr:to>
      <xdr:col>46</xdr:col>
      <xdr:colOff>38100</xdr:colOff>
      <xdr:row>75</xdr:row>
      <xdr:rowOff>29390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78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45917</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50795" y="12561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966</xdr:rowOff>
    </xdr:from>
    <xdr:to>
      <xdr:col>41</xdr:col>
      <xdr:colOff>101600</xdr:colOff>
      <xdr:row>78</xdr:row>
      <xdr:rowOff>102566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119093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14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91922</xdr:rowOff>
    </xdr:from>
    <xdr:to>
      <xdr:col>36</xdr:col>
      <xdr:colOff>165100</xdr:colOff>
      <xdr:row>78</xdr:row>
      <xdr:rowOff>22072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2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38599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06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87821</xdr:rowOff>
    </xdr:from>
    <xdr:to>
      <xdr:col>55</xdr:col>
      <xdr:colOff>0</xdr:colOff>
      <xdr:row>98</xdr:row>
      <xdr:rowOff>48451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718471"/>
          <a:ext cx="838200" cy="1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87821</xdr:rowOff>
    </xdr:from>
    <xdr:to>
      <xdr:col>50</xdr:col>
      <xdr:colOff>114300</xdr:colOff>
      <xdr:row>97</xdr:row>
      <xdr:rowOff>157065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718471"/>
          <a:ext cx="889000" cy="6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147655</xdr:rowOff>
    </xdr:from>
    <xdr:to>
      <xdr:col>45</xdr:col>
      <xdr:colOff>177800</xdr:colOff>
      <xdr:row>97</xdr:row>
      <xdr:rowOff>157065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778305"/>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147655</xdr:rowOff>
    </xdr:from>
    <xdr:to>
      <xdr:col>41</xdr:col>
      <xdr:colOff>50800</xdr:colOff>
      <xdr:row>98</xdr:row>
      <xdr:rowOff>20439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778305"/>
          <a:ext cx="889000" cy="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169101</xdr:rowOff>
    </xdr:from>
    <xdr:to>
      <xdr:col>55</xdr:col>
      <xdr:colOff>50800</xdr:colOff>
      <xdr:row>98</xdr:row>
      <xdr:rowOff>99251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7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84028</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71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37021</xdr:rowOff>
    </xdr:from>
    <xdr:to>
      <xdr:col>50</xdr:col>
      <xdr:colOff>165100</xdr:colOff>
      <xdr:row>97</xdr:row>
      <xdr:rowOff>138621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66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129748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7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106265</xdr:rowOff>
    </xdr:from>
    <xdr:to>
      <xdr:col>46</xdr:col>
      <xdr:colOff>38100</xdr:colOff>
      <xdr:row>98</xdr:row>
      <xdr:rowOff>36415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3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27542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82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96855</xdr:rowOff>
    </xdr:from>
    <xdr:to>
      <xdr:col>41</xdr:col>
      <xdr:colOff>101600</xdr:colOff>
      <xdr:row>98</xdr:row>
      <xdr:rowOff>27005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72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18132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82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141089</xdr:rowOff>
    </xdr:from>
    <xdr:to>
      <xdr:col>36</xdr:col>
      <xdr:colOff>165100</xdr:colOff>
      <xdr:row>98</xdr:row>
      <xdr:rowOff>71239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7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62366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6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124526</xdr:rowOff>
    </xdr:from>
    <xdr:to>
      <xdr:col>85</xdr:col>
      <xdr:colOff>127000</xdr:colOff>
      <xdr:row>38</xdr:row>
      <xdr:rowOff>137217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39626"/>
          <a:ext cx="838200" cy="1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119062</xdr:rowOff>
    </xdr:from>
    <xdr:to>
      <xdr:col>81</xdr:col>
      <xdr:colOff>50800</xdr:colOff>
      <xdr:row>38</xdr:row>
      <xdr:rowOff>137217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34162"/>
          <a:ext cx="889000" cy="1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119062</xdr:rowOff>
    </xdr:from>
    <xdr:to>
      <xdr:col>76</xdr:col>
      <xdr:colOff>114300</xdr:colOff>
      <xdr:row>38</xdr:row>
      <xdr:rowOff>138283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634162"/>
          <a:ext cx="889000" cy="1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129591</xdr:rowOff>
    </xdr:from>
    <xdr:to>
      <xdr:col>71</xdr:col>
      <xdr:colOff>177800</xdr:colOff>
      <xdr:row>38</xdr:row>
      <xdr:rowOff>138283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44691"/>
          <a:ext cx="889000" cy="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73726</xdr:rowOff>
    </xdr:from>
    <xdr:to>
      <xdr:col>85</xdr:col>
      <xdr:colOff>177800</xdr:colOff>
      <xdr:row>39</xdr:row>
      <xdr:rowOff>3876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21210</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86417</xdr:rowOff>
    </xdr:from>
    <xdr:to>
      <xdr:col>81</xdr:col>
      <xdr:colOff>101600</xdr:colOff>
      <xdr:row>39</xdr:row>
      <xdr:rowOff>16567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7694</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694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68262</xdr:rowOff>
    </xdr:from>
    <xdr:to>
      <xdr:col>76</xdr:col>
      <xdr:colOff>165100</xdr:colOff>
      <xdr:row>38</xdr:row>
      <xdr:rowOff>169862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8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160989</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67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87483</xdr:rowOff>
    </xdr:from>
    <xdr:to>
      <xdr:col>72</xdr:col>
      <xdr:colOff>38100</xdr:colOff>
      <xdr:row>39</xdr:row>
      <xdr:rowOff>17633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8760</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4017" y="669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78791</xdr:rowOff>
    </xdr:from>
    <xdr:to>
      <xdr:col>67</xdr:col>
      <xdr:colOff>101600</xdr:colOff>
      <xdr:row>39</xdr:row>
      <xdr:rowOff>8941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9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68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109415</xdr:rowOff>
    </xdr:from>
    <xdr:to>
      <xdr:col>85</xdr:col>
      <xdr:colOff>127000</xdr:colOff>
      <xdr:row>77</xdr:row>
      <xdr:rowOff>114760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11065"/>
          <a:ext cx="838200" cy="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114760</xdr:rowOff>
    </xdr:from>
    <xdr:to>
      <xdr:col>81</xdr:col>
      <xdr:colOff>50800</xdr:colOff>
      <xdr:row>77</xdr:row>
      <xdr:rowOff>119084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16410"/>
          <a:ext cx="8890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119084</xdr:rowOff>
    </xdr:from>
    <xdr:to>
      <xdr:col>76</xdr:col>
      <xdr:colOff>114300</xdr:colOff>
      <xdr:row>77</xdr:row>
      <xdr:rowOff>125019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20734"/>
          <a:ext cx="889000" cy="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121221</xdr:rowOff>
    </xdr:from>
    <xdr:to>
      <xdr:col>71</xdr:col>
      <xdr:colOff>177800</xdr:colOff>
      <xdr:row>77</xdr:row>
      <xdr:rowOff>125019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22871"/>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58615</xdr:rowOff>
    </xdr:from>
    <xdr:to>
      <xdr:col>85</xdr:col>
      <xdr:colOff>177800</xdr:colOff>
      <xdr:row>77</xdr:row>
      <xdr:rowOff>160215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6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37042</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3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63960</xdr:rowOff>
    </xdr:from>
    <xdr:to>
      <xdr:col>81</xdr:col>
      <xdr:colOff>101600</xdr:colOff>
      <xdr:row>77</xdr:row>
      <xdr:rowOff>165560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6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156687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5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68284</xdr:rowOff>
    </xdr:from>
    <xdr:to>
      <xdr:col>76</xdr:col>
      <xdr:colOff>165100</xdr:colOff>
      <xdr:row>77</xdr:row>
      <xdr:rowOff>169884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6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161011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6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74219</xdr:rowOff>
    </xdr:from>
    <xdr:to>
      <xdr:col>72</xdr:col>
      <xdr:colOff>38100</xdr:colOff>
      <xdr:row>78</xdr:row>
      <xdr:rowOff>4369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7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166946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6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70421</xdr:rowOff>
    </xdr:from>
    <xdr:to>
      <xdr:col>67</xdr:col>
      <xdr:colOff>101600</xdr:colOff>
      <xdr:row>78</xdr:row>
      <xdr:rowOff>571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7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163148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6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50602</xdr:rowOff>
    </xdr:from>
    <xdr:to>
      <xdr:col>85</xdr:col>
      <xdr:colOff>127000</xdr:colOff>
      <xdr:row>99</xdr:row>
      <xdr:rowOff>21926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852702"/>
          <a:ext cx="838200" cy="14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21926</xdr:rowOff>
    </xdr:from>
    <xdr:to>
      <xdr:col>81</xdr:col>
      <xdr:colOff>50800</xdr:colOff>
      <xdr:row>99</xdr:row>
      <xdr:rowOff>63360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95476"/>
          <a:ext cx="8890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73096</xdr:rowOff>
    </xdr:from>
    <xdr:to>
      <xdr:col>76</xdr:col>
      <xdr:colOff>114300</xdr:colOff>
      <xdr:row>99</xdr:row>
      <xdr:rowOff>63360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875196"/>
          <a:ext cx="889000" cy="16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160531</xdr:rowOff>
    </xdr:from>
    <xdr:to>
      <xdr:col>71</xdr:col>
      <xdr:colOff>177800</xdr:colOff>
      <xdr:row>98</xdr:row>
      <xdr:rowOff>73096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791181"/>
          <a:ext cx="889000" cy="8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152382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134464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93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171252</xdr:rowOff>
    </xdr:from>
    <xdr:to>
      <xdr:col>85</xdr:col>
      <xdr:colOff>177800</xdr:colOff>
      <xdr:row>98</xdr:row>
      <xdr:rowOff>101402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0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149679</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8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142576</xdr:rowOff>
    </xdr:from>
    <xdr:to>
      <xdr:col>81</xdr:col>
      <xdr:colOff>101600</xdr:colOff>
      <xdr:row>99</xdr:row>
      <xdr:rowOff>72726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4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63853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3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12560</xdr:rowOff>
    </xdr:from>
    <xdr:to>
      <xdr:col>76</xdr:col>
      <xdr:colOff>165100</xdr:colOff>
      <xdr:row>99</xdr:row>
      <xdr:rowOff>114160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8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105287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7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22296</xdr:rowOff>
    </xdr:from>
    <xdr:to>
      <xdr:col>72</xdr:col>
      <xdr:colOff>38100</xdr:colOff>
      <xdr:row>98</xdr:row>
      <xdr:rowOff>123896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2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140423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59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109731</xdr:rowOff>
    </xdr:from>
    <xdr:to>
      <xdr:col>67</xdr:col>
      <xdr:colOff>101600</xdr:colOff>
      <xdr:row>98</xdr:row>
      <xdr:rowOff>39881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74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56408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51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39535</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26085"/>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160185</xdr:rowOff>
    </xdr:from>
    <xdr:to>
      <xdr:col>98</xdr:col>
      <xdr:colOff>38100</xdr:colOff>
      <xdr:row>39</xdr:row>
      <xdr:rowOff>90335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81462</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768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157623</xdr:rowOff>
    </xdr:from>
    <xdr:to>
      <xdr:col>116</xdr:col>
      <xdr:colOff>63500</xdr:colOff>
      <xdr:row>76</xdr:row>
      <xdr:rowOff>171155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187823"/>
          <a:ext cx="838200" cy="1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171155</xdr:rowOff>
    </xdr:from>
    <xdr:to>
      <xdr:col>111</xdr:col>
      <xdr:colOff>177800</xdr:colOff>
      <xdr:row>77</xdr:row>
      <xdr:rowOff>11440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201355"/>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11440</xdr:rowOff>
    </xdr:from>
    <xdr:to>
      <xdr:col>107</xdr:col>
      <xdr:colOff>50800</xdr:colOff>
      <xdr:row>77</xdr:row>
      <xdr:rowOff>12415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213090"/>
          <a:ext cx="889000" cy="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12415</xdr:rowOff>
    </xdr:from>
    <xdr:to>
      <xdr:col>102</xdr:col>
      <xdr:colOff>114300</xdr:colOff>
      <xdr:row>77</xdr:row>
      <xdr:rowOff>26498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214065"/>
          <a:ext cx="889000" cy="1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106823</xdr:rowOff>
    </xdr:from>
    <xdr:to>
      <xdr:col>116</xdr:col>
      <xdr:colOff>114300</xdr:colOff>
      <xdr:row>77</xdr:row>
      <xdr:rowOff>36973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3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85250</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11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120355</xdr:rowOff>
    </xdr:from>
    <xdr:to>
      <xdr:col>112</xdr:col>
      <xdr:colOff>38100</xdr:colOff>
      <xdr:row>77</xdr:row>
      <xdr:rowOff>50505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15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41632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4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132090</xdr:rowOff>
    </xdr:from>
    <xdr:to>
      <xdr:col>107</xdr:col>
      <xdr:colOff>101600</xdr:colOff>
      <xdr:row>77</xdr:row>
      <xdr:rowOff>62240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6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53367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5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133065</xdr:rowOff>
    </xdr:from>
    <xdr:to>
      <xdr:col>102</xdr:col>
      <xdr:colOff>165100</xdr:colOff>
      <xdr:row>77</xdr:row>
      <xdr:rowOff>63215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16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54342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2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147148</xdr:rowOff>
    </xdr:from>
    <xdr:to>
      <xdr:col>98</xdr:col>
      <xdr:colOff>38100</xdr:colOff>
      <xdr:row>77</xdr:row>
      <xdr:rowOff>77298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1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68425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27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扶助費では、前年度と比較して</a:t>
          </a:r>
          <a:r>
            <a:rPr kumimoji="1" lang="en-US" altLang="ja-JP" sz="1300">
              <a:latin typeface="ＭＳ Ｐゴシック" panose="020B0600070205080204" pitchFamily="50" charset="-128"/>
              <a:ea typeface="ＭＳ Ｐゴシック" panose="020B0600070205080204" pitchFamily="50" charset="-128"/>
            </a:rPr>
            <a:t>20,476</a:t>
          </a:r>
          <a:r>
            <a:rPr kumimoji="1" lang="ja-JP" altLang="en-US" sz="1300">
              <a:latin typeface="ＭＳ Ｐゴシック" panose="020B0600070205080204" pitchFamily="50" charset="-128"/>
              <a:ea typeface="ＭＳ Ｐゴシック" panose="020B0600070205080204" pitchFamily="50" charset="-128"/>
            </a:rPr>
            <a:t>円の増額となっている。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主な増要因は、住民税非課税世帯等に対する臨時特別給付金給付事業や子育て世帯への臨時特別給付金事業の実施等によるものである。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補助費では、特別定額給付金事業が令和２年度で終了したことにより、住民一人当たりのコストも</a:t>
          </a:r>
          <a:r>
            <a:rPr kumimoji="1" lang="en-US" altLang="ja-JP" sz="1300">
              <a:latin typeface="ＭＳ Ｐゴシック" panose="020B0600070205080204" pitchFamily="50" charset="-128"/>
              <a:ea typeface="ＭＳ Ｐゴシック" panose="020B0600070205080204" pitchFamily="50" charset="-128"/>
            </a:rPr>
            <a:t>105,612</a:t>
          </a:r>
          <a:r>
            <a:rPr kumimoji="1" lang="ja-JP" altLang="en-US" sz="1300">
              <a:latin typeface="ＭＳ Ｐゴシック" panose="020B0600070205080204" pitchFamily="50" charset="-128"/>
              <a:ea typeface="ＭＳ Ｐゴシック" panose="020B0600070205080204" pitchFamily="50" charset="-128"/>
            </a:rPr>
            <a:t>円の大幅減となっている。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普通建設事業費では、令和２年度に実施したむつみニュータウン汚水管改良工事や各施設のトイレ洋式化工事等の事業完了により、令和３年度は減となった。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積立金では、近い将来の学校老朽化に対応するため、教育施設整備基金に約２億円の積立を行ったことなどにより増加している。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今後も、人件費や社会保障経費の伸びによる扶助費の増、学校建設による事業費の増も見込まれるため、歳出の抑制を図っていく。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6,870
6,813
35.59
4,277,103
4,107,026
86,774
2,664,749
3,021,791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138176</xdr:rowOff>
    </xdr:from>
    <xdr:to>
      <xdr:col>24</xdr:col>
      <xdr:colOff>63500</xdr:colOff>
      <xdr:row>32</xdr:row>
      <xdr:rowOff>73787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453126"/>
          <a:ext cx="8382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159131</xdr:rowOff>
    </xdr:from>
    <xdr:to>
      <xdr:col>19</xdr:col>
      <xdr:colOff>177800</xdr:colOff>
      <xdr:row>32</xdr:row>
      <xdr:rowOff>73787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474081"/>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159131</xdr:rowOff>
    </xdr:from>
    <xdr:to>
      <xdr:col>15</xdr:col>
      <xdr:colOff>50800</xdr:colOff>
      <xdr:row>32</xdr:row>
      <xdr:rowOff>27877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474081"/>
          <a:ext cx="889000" cy="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27877</xdr:rowOff>
    </xdr:from>
    <xdr:to>
      <xdr:col>10</xdr:col>
      <xdr:colOff>114300</xdr:colOff>
      <xdr:row>32</xdr:row>
      <xdr:rowOff>49403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14277"/>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77805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87376</xdr:rowOff>
    </xdr:from>
    <xdr:to>
      <xdr:col>24</xdr:col>
      <xdr:colOff>114300</xdr:colOff>
      <xdr:row>32</xdr:row>
      <xdr:rowOff>17526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0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110253</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25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22987</xdr:rowOff>
    </xdr:from>
    <xdr:to>
      <xdr:col>20</xdr:col>
      <xdr:colOff>38100</xdr:colOff>
      <xdr:row>32</xdr:row>
      <xdr:rowOff>124587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0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141114</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28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108331</xdr:rowOff>
    </xdr:from>
    <xdr:to>
      <xdr:col>15</xdr:col>
      <xdr:colOff>101600</xdr:colOff>
      <xdr:row>32</xdr:row>
      <xdr:rowOff>38481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2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55008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19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148527</xdr:rowOff>
    </xdr:from>
    <xdr:to>
      <xdr:col>10</xdr:col>
      <xdr:colOff>165100</xdr:colOff>
      <xdr:row>32</xdr:row>
      <xdr:rowOff>78677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6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95204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23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170053</xdr:rowOff>
    </xdr:from>
    <xdr:to>
      <xdr:col>6</xdr:col>
      <xdr:colOff>38100</xdr:colOff>
      <xdr:row>32</xdr:row>
      <xdr:rowOff>100203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8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116730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26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61837</xdr:rowOff>
    </xdr:from>
    <xdr:to>
      <xdr:col>24</xdr:col>
      <xdr:colOff>63500</xdr:colOff>
      <xdr:row>57</xdr:row>
      <xdr:rowOff>164740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34487"/>
          <a:ext cx="838200" cy="10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130009</xdr:rowOff>
    </xdr:from>
    <xdr:to>
      <xdr:col>19</xdr:col>
      <xdr:colOff>177800</xdr:colOff>
      <xdr:row>57</xdr:row>
      <xdr:rowOff>61837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731209"/>
          <a:ext cx="889000" cy="10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130009</xdr:rowOff>
    </xdr:from>
    <xdr:to>
      <xdr:col>15</xdr:col>
      <xdr:colOff>50800</xdr:colOff>
      <xdr:row>57</xdr:row>
      <xdr:rowOff>160749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31209"/>
          <a:ext cx="889000" cy="20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38773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88463</xdr:rowOff>
    </xdr:from>
    <xdr:to>
      <xdr:col>10</xdr:col>
      <xdr:colOff>114300</xdr:colOff>
      <xdr:row>57</xdr:row>
      <xdr:rowOff>160749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61113"/>
          <a:ext cx="889000" cy="7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43835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26083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113940</xdr:rowOff>
    </xdr:from>
    <xdr:to>
      <xdr:col>24</xdr:col>
      <xdr:colOff>114300</xdr:colOff>
      <xdr:row>58</xdr:row>
      <xdr:rowOff>44090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8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92367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6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11037</xdr:rowOff>
    </xdr:from>
    <xdr:to>
      <xdr:col>20</xdr:col>
      <xdr:colOff>38100</xdr:colOff>
      <xdr:row>57</xdr:row>
      <xdr:rowOff>112637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8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103764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7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79209</xdr:rowOff>
    </xdr:from>
    <xdr:to>
      <xdr:col>15</xdr:col>
      <xdr:colOff>101600</xdr:colOff>
      <xdr:row>57</xdr:row>
      <xdr:rowOff>9359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8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25886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45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109949</xdr:rowOff>
    </xdr:from>
    <xdr:to>
      <xdr:col>10</xdr:col>
      <xdr:colOff>165100</xdr:colOff>
      <xdr:row>58</xdr:row>
      <xdr:rowOff>40099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8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56626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5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37663</xdr:rowOff>
    </xdr:from>
    <xdr:to>
      <xdr:col>6</xdr:col>
      <xdr:colOff>38100</xdr:colOff>
      <xdr:row>57</xdr:row>
      <xdr:rowOff>139263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1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155790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8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100681</xdr:rowOff>
    </xdr:from>
    <xdr:to>
      <xdr:col>24</xdr:col>
      <xdr:colOff>63500</xdr:colOff>
      <xdr:row>78</xdr:row>
      <xdr:rowOff>59813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302331"/>
          <a:ext cx="838200" cy="13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59813</xdr:rowOff>
    </xdr:from>
    <xdr:to>
      <xdr:col>19</xdr:col>
      <xdr:colOff>177800</xdr:colOff>
      <xdr:row>78</xdr:row>
      <xdr:rowOff>144945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432913"/>
          <a:ext cx="889000" cy="8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122535</xdr:rowOff>
    </xdr:from>
    <xdr:to>
      <xdr:col>15</xdr:col>
      <xdr:colOff>50800</xdr:colOff>
      <xdr:row>78</xdr:row>
      <xdr:rowOff>144945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495635"/>
          <a:ext cx="889000" cy="2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122535</xdr:rowOff>
    </xdr:from>
    <xdr:to>
      <xdr:col>10</xdr:col>
      <xdr:colOff>114300</xdr:colOff>
      <xdr:row>78</xdr:row>
      <xdr:rowOff>164663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95635"/>
          <a:ext cx="8890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49881</xdr:rowOff>
    </xdr:from>
    <xdr:to>
      <xdr:col>24</xdr:col>
      <xdr:colOff>114300</xdr:colOff>
      <xdr:row>77</xdr:row>
      <xdr:rowOff>151481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2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136258</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6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9013</xdr:rowOff>
    </xdr:from>
    <xdr:to>
      <xdr:col>20</xdr:col>
      <xdr:colOff>38100</xdr:colOff>
      <xdr:row>78</xdr:row>
      <xdr:rowOff>110613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101740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47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94145</xdr:rowOff>
    </xdr:from>
    <xdr:to>
      <xdr:col>15</xdr:col>
      <xdr:colOff>101600</xdr:colOff>
      <xdr:row>79</xdr:row>
      <xdr:rowOff>24295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4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15422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55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71735</xdr:rowOff>
    </xdr:from>
    <xdr:to>
      <xdr:col>10</xdr:col>
      <xdr:colOff>165100</xdr:colOff>
      <xdr:row>79</xdr:row>
      <xdr:rowOff>1885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164462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53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113863</xdr:rowOff>
    </xdr:from>
    <xdr:to>
      <xdr:col>6</xdr:col>
      <xdr:colOff>38100</xdr:colOff>
      <xdr:row>79</xdr:row>
      <xdr:rowOff>44013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35140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7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53253</xdr:rowOff>
    </xdr:from>
    <xdr:to>
      <xdr:col>24</xdr:col>
      <xdr:colOff>63500</xdr:colOff>
      <xdr:row>97</xdr:row>
      <xdr:rowOff>65839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83903"/>
          <a:ext cx="838200" cy="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65839</xdr:rowOff>
    </xdr:from>
    <xdr:to>
      <xdr:col>19</xdr:col>
      <xdr:colOff>177800</xdr:colOff>
      <xdr:row>97</xdr:row>
      <xdr:rowOff>83739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96489"/>
          <a:ext cx="889000" cy="1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57468</xdr:rowOff>
    </xdr:from>
    <xdr:to>
      <xdr:col>15</xdr:col>
      <xdr:colOff>50800</xdr:colOff>
      <xdr:row>97</xdr:row>
      <xdr:rowOff>83739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88118"/>
          <a:ext cx="889000" cy="2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57468</xdr:rowOff>
    </xdr:from>
    <xdr:to>
      <xdr:col>10</xdr:col>
      <xdr:colOff>114300</xdr:colOff>
      <xdr:row>97</xdr:row>
      <xdr:rowOff>75541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88118"/>
          <a:ext cx="889000" cy="1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2453</xdr:rowOff>
    </xdr:from>
    <xdr:to>
      <xdr:col>24</xdr:col>
      <xdr:colOff>114300</xdr:colOff>
      <xdr:row>97</xdr:row>
      <xdr:rowOff>104053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3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88830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4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15039</xdr:rowOff>
    </xdr:from>
    <xdr:to>
      <xdr:col>20</xdr:col>
      <xdr:colOff>38100</xdr:colOff>
      <xdr:row>97</xdr:row>
      <xdr:rowOff>116639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4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107766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3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32939</xdr:rowOff>
    </xdr:from>
    <xdr:to>
      <xdr:col>15</xdr:col>
      <xdr:colOff>101600</xdr:colOff>
      <xdr:row>97</xdr:row>
      <xdr:rowOff>134539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125666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5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6668</xdr:rowOff>
    </xdr:from>
    <xdr:to>
      <xdr:col>10</xdr:col>
      <xdr:colOff>165100</xdr:colOff>
      <xdr:row>97</xdr:row>
      <xdr:rowOff>108268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99395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3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24741</xdr:rowOff>
    </xdr:from>
    <xdr:to>
      <xdr:col>6</xdr:col>
      <xdr:colOff>38100</xdr:colOff>
      <xdr:row>97</xdr:row>
      <xdr:rowOff>126341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5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117468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4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135499</xdr:rowOff>
    </xdr:from>
    <xdr:to>
      <xdr:col>55</xdr:col>
      <xdr:colOff>0</xdr:colOff>
      <xdr:row>58</xdr:row>
      <xdr:rowOff>20352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908149"/>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135499</xdr:rowOff>
    </xdr:from>
    <xdr:to>
      <xdr:col>50</xdr:col>
      <xdr:colOff>114300</xdr:colOff>
      <xdr:row>58</xdr:row>
      <xdr:rowOff>5946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08149"/>
          <a:ext cx="889000" cy="4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162171</xdr:rowOff>
    </xdr:from>
    <xdr:to>
      <xdr:col>45</xdr:col>
      <xdr:colOff>177800</xdr:colOff>
      <xdr:row>58</xdr:row>
      <xdr:rowOff>5946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934821"/>
          <a:ext cx="8890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158921</xdr:rowOff>
    </xdr:from>
    <xdr:to>
      <xdr:col>41</xdr:col>
      <xdr:colOff>50800</xdr:colOff>
      <xdr:row>57</xdr:row>
      <xdr:rowOff>162171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31571"/>
          <a:ext cx="889000" cy="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141002</xdr:rowOff>
    </xdr:from>
    <xdr:to>
      <xdr:col>55</xdr:col>
      <xdr:colOff>50800</xdr:colOff>
      <xdr:row>58</xdr:row>
      <xdr:rowOff>71152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55929</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84699</xdr:rowOff>
    </xdr:from>
    <xdr:to>
      <xdr:col>50</xdr:col>
      <xdr:colOff>165100</xdr:colOff>
      <xdr:row>58</xdr:row>
      <xdr:rowOff>14849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5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5976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5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126596</xdr:rowOff>
    </xdr:from>
    <xdr:to>
      <xdr:col>46</xdr:col>
      <xdr:colOff>38100</xdr:colOff>
      <xdr:row>58</xdr:row>
      <xdr:rowOff>56746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9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47873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111371</xdr:rowOff>
    </xdr:from>
    <xdr:to>
      <xdr:col>41</xdr:col>
      <xdr:colOff>101600</xdr:colOff>
      <xdr:row>58</xdr:row>
      <xdr:rowOff>41521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8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32648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7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108121</xdr:rowOff>
    </xdr:from>
    <xdr:to>
      <xdr:col>36</xdr:col>
      <xdr:colOff>165100</xdr:colOff>
      <xdr:row>58</xdr:row>
      <xdr:rowOff>38271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8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29398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7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115903</xdr:rowOff>
    </xdr:from>
    <xdr:to>
      <xdr:col>55</xdr:col>
      <xdr:colOff>0</xdr:colOff>
      <xdr:row>78</xdr:row>
      <xdr:rowOff>122830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489003"/>
          <a:ext cx="838200" cy="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122830</xdr:rowOff>
    </xdr:from>
    <xdr:to>
      <xdr:col>50</xdr:col>
      <xdr:colOff>114300</xdr:colOff>
      <xdr:row>78</xdr:row>
      <xdr:rowOff>128654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495930"/>
          <a:ext cx="889000" cy="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128654</xdr:rowOff>
    </xdr:from>
    <xdr:to>
      <xdr:col>45</xdr:col>
      <xdr:colOff>177800</xdr:colOff>
      <xdr:row>78</xdr:row>
      <xdr:rowOff>136294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501754"/>
          <a:ext cx="8890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136294</xdr:rowOff>
    </xdr:from>
    <xdr:to>
      <xdr:col>41</xdr:col>
      <xdr:colOff>50800</xdr:colOff>
      <xdr:row>78</xdr:row>
      <xdr:rowOff>136399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509394"/>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65103</xdr:rowOff>
    </xdr:from>
    <xdr:to>
      <xdr:col>55</xdr:col>
      <xdr:colOff>50800</xdr:colOff>
      <xdr:row>78</xdr:row>
      <xdr:rowOff>166703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4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151480</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5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72030</xdr:rowOff>
    </xdr:from>
    <xdr:to>
      <xdr:col>50</xdr:col>
      <xdr:colOff>165100</xdr:colOff>
      <xdr:row>79</xdr:row>
      <xdr:rowOff>2180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4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164757</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04428" y="1353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77854</xdr:rowOff>
    </xdr:from>
    <xdr:to>
      <xdr:col>46</xdr:col>
      <xdr:colOff>38100</xdr:colOff>
      <xdr:row>79</xdr:row>
      <xdr:rowOff>8004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45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170581</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54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85494</xdr:rowOff>
    </xdr:from>
    <xdr:to>
      <xdr:col>41</xdr:col>
      <xdr:colOff>101600</xdr:colOff>
      <xdr:row>79</xdr:row>
      <xdr:rowOff>15644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45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6771</xdr:rowOff>
    </xdr:from>
    <xdr:ext cx="378565"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2017" y="1355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85599</xdr:rowOff>
    </xdr:from>
    <xdr:to>
      <xdr:col>36</xdr:col>
      <xdr:colOff>165100</xdr:colOff>
      <xdr:row>79</xdr:row>
      <xdr:rowOff>15749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5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6876</xdr:rowOff>
    </xdr:from>
    <xdr:ext cx="378565"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3017" y="13551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157654</xdr:rowOff>
    </xdr:from>
    <xdr:to>
      <xdr:col>55</xdr:col>
      <xdr:colOff>0</xdr:colOff>
      <xdr:row>98</xdr:row>
      <xdr:rowOff>51584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88304"/>
          <a:ext cx="8382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157654</xdr:rowOff>
    </xdr:from>
    <xdr:to>
      <xdr:col>50</xdr:col>
      <xdr:colOff>114300</xdr:colOff>
      <xdr:row>98</xdr:row>
      <xdr:rowOff>3597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88304"/>
          <a:ext cx="889000" cy="1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3597</xdr:rowOff>
    </xdr:from>
    <xdr:to>
      <xdr:col>45</xdr:col>
      <xdr:colOff>177800</xdr:colOff>
      <xdr:row>98</xdr:row>
      <xdr:rowOff>41388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805697"/>
          <a:ext cx="889000" cy="3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31654</xdr:rowOff>
    </xdr:from>
    <xdr:to>
      <xdr:col>41</xdr:col>
      <xdr:colOff>50800</xdr:colOff>
      <xdr:row>98</xdr:row>
      <xdr:rowOff>41388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833754"/>
          <a:ext cx="889000" cy="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784</xdr:rowOff>
    </xdr:from>
    <xdr:to>
      <xdr:col>55</xdr:col>
      <xdr:colOff>50800</xdr:colOff>
      <xdr:row>98</xdr:row>
      <xdr:rowOff>102384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80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87161</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71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106854</xdr:rowOff>
    </xdr:from>
    <xdr:to>
      <xdr:col>50</xdr:col>
      <xdr:colOff>165100</xdr:colOff>
      <xdr:row>98</xdr:row>
      <xdr:rowOff>37004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28131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3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124247</xdr:rowOff>
    </xdr:from>
    <xdr:to>
      <xdr:col>46</xdr:col>
      <xdr:colOff>38100</xdr:colOff>
      <xdr:row>98</xdr:row>
      <xdr:rowOff>54397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5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45524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162038</xdr:rowOff>
    </xdr:from>
    <xdr:to>
      <xdr:col>41</xdr:col>
      <xdr:colOff>101600</xdr:colOff>
      <xdr:row>98</xdr:row>
      <xdr:rowOff>92188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9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83315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8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152304</xdr:rowOff>
    </xdr:from>
    <xdr:to>
      <xdr:col>36</xdr:col>
      <xdr:colOff>165100</xdr:colOff>
      <xdr:row>98</xdr:row>
      <xdr:rowOff>82454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73581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7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55213</xdr:rowOff>
    </xdr:from>
    <xdr:to>
      <xdr:col>85</xdr:col>
      <xdr:colOff>127000</xdr:colOff>
      <xdr:row>38</xdr:row>
      <xdr:rowOff>55308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570313"/>
          <a:ext cx="8382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55308</xdr:rowOff>
    </xdr:from>
    <xdr:to>
      <xdr:col>81</xdr:col>
      <xdr:colOff>50800</xdr:colOff>
      <xdr:row>38</xdr:row>
      <xdr:rowOff>93256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570408"/>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93256</xdr:rowOff>
    </xdr:from>
    <xdr:to>
      <xdr:col>76</xdr:col>
      <xdr:colOff>114300</xdr:colOff>
      <xdr:row>38</xdr:row>
      <xdr:rowOff>113792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608356"/>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113792</xdr:rowOff>
    </xdr:from>
    <xdr:to>
      <xdr:col>71</xdr:col>
      <xdr:colOff>177800</xdr:colOff>
      <xdr:row>38</xdr:row>
      <xdr:rowOff>121336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628892"/>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4413</xdr:rowOff>
    </xdr:from>
    <xdr:to>
      <xdr:col>85</xdr:col>
      <xdr:colOff>177800</xdr:colOff>
      <xdr:row>38</xdr:row>
      <xdr:rowOff>106013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51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90790</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3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4508</xdr:rowOff>
    </xdr:from>
    <xdr:to>
      <xdr:col>81</xdr:col>
      <xdr:colOff>101600</xdr:colOff>
      <xdr:row>38</xdr:row>
      <xdr:rowOff>106108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51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97235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61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42456</xdr:rowOff>
    </xdr:from>
    <xdr:to>
      <xdr:col>76</xdr:col>
      <xdr:colOff>165100</xdr:colOff>
      <xdr:row>38</xdr:row>
      <xdr:rowOff>144056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55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135183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65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62992</xdr:rowOff>
    </xdr:from>
    <xdr:to>
      <xdr:col>72</xdr:col>
      <xdr:colOff>38100</xdr:colOff>
      <xdr:row>38</xdr:row>
      <xdr:rowOff>164592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5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155719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67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70536</xdr:rowOff>
    </xdr:from>
    <xdr:to>
      <xdr:col>67</xdr:col>
      <xdr:colOff>101600</xdr:colOff>
      <xdr:row>39</xdr:row>
      <xdr:rowOff>686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5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163263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67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86970</xdr:rowOff>
    </xdr:from>
    <xdr:to>
      <xdr:col>85</xdr:col>
      <xdr:colOff>127000</xdr:colOff>
      <xdr:row>55</xdr:row>
      <xdr:rowOff>106004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516720"/>
          <a:ext cx="838200" cy="1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86970</xdr:rowOff>
    </xdr:from>
    <xdr:to>
      <xdr:col>81</xdr:col>
      <xdr:colOff>50800</xdr:colOff>
      <xdr:row>56</xdr:row>
      <xdr:rowOff>23007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516720"/>
          <a:ext cx="889000" cy="10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2540</xdr:rowOff>
    </xdr:from>
    <xdr:to>
      <xdr:col>76</xdr:col>
      <xdr:colOff>114300</xdr:colOff>
      <xdr:row>56</xdr:row>
      <xdr:rowOff>23007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603740"/>
          <a:ext cx="889000" cy="2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2540</xdr:rowOff>
    </xdr:from>
    <xdr:to>
      <xdr:col>71</xdr:col>
      <xdr:colOff>177800</xdr:colOff>
      <xdr:row>56</xdr:row>
      <xdr:rowOff>22283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603740"/>
          <a:ext cx="889000" cy="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61071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69697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55204</xdr:rowOff>
    </xdr:from>
    <xdr:to>
      <xdr:col>85</xdr:col>
      <xdr:colOff>177800</xdr:colOff>
      <xdr:row>55</xdr:row>
      <xdr:rowOff>156804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48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78081</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33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36170</xdr:rowOff>
    </xdr:from>
    <xdr:to>
      <xdr:col>81</xdr:col>
      <xdr:colOff>101600</xdr:colOff>
      <xdr:row>55</xdr:row>
      <xdr:rowOff>137770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4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128897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55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143657</xdr:rowOff>
    </xdr:from>
    <xdr:to>
      <xdr:col>76</xdr:col>
      <xdr:colOff>165100</xdr:colOff>
      <xdr:row>56</xdr:row>
      <xdr:rowOff>73807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57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64934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66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123190</xdr:rowOff>
    </xdr:from>
    <xdr:to>
      <xdr:col>72</xdr:col>
      <xdr:colOff>38100</xdr:colOff>
      <xdr:row>56</xdr:row>
      <xdr:rowOff>53340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5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69867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32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142933</xdr:rowOff>
    </xdr:from>
    <xdr:to>
      <xdr:col>67</xdr:col>
      <xdr:colOff>101600</xdr:colOff>
      <xdr:row>56</xdr:row>
      <xdr:rowOff>73083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57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89610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124526</xdr:rowOff>
    </xdr:from>
    <xdr:to>
      <xdr:col>85</xdr:col>
      <xdr:colOff>127000</xdr:colOff>
      <xdr:row>78</xdr:row>
      <xdr:rowOff>137218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497626"/>
          <a:ext cx="838200" cy="1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119063</xdr:rowOff>
    </xdr:from>
    <xdr:to>
      <xdr:col>81</xdr:col>
      <xdr:colOff>50800</xdr:colOff>
      <xdr:row>78</xdr:row>
      <xdr:rowOff>137218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492163"/>
          <a:ext cx="889000" cy="1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119063</xdr:rowOff>
    </xdr:from>
    <xdr:to>
      <xdr:col>76</xdr:col>
      <xdr:colOff>114300</xdr:colOff>
      <xdr:row>78</xdr:row>
      <xdr:rowOff>138283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492163"/>
          <a:ext cx="889000" cy="1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129591</xdr:rowOff>
    </xdr:from>
    <xdr:to>
      <xdr:col>71</xdr:col>
      <xdr:colOff>177800</xdr:colOff>
      <xdr:row>78</xdr:row>
      <xdr:rowOff>138283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02691"/>
          <a:ext cx="889000" cy="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73726</xdr:rowOff>
    </xdr:from>
    <xdr:to>
      <xdr:col>85</xdr:col>
      <xdr:colOff>177800</xdr:colOff>
      <xdr:row>79</xdr:row>
      <xdr:rowOff>3876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21210</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86418</xdr:rowOff>
    </xdr:from>
    <xdr:to>
      <xdr:col>81</xdr:col>
      <xdr:colOff>101600</xdr:colOff>
      <xdr:row>79</xdr:row>
      <xdr:rowOff>16568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7695</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552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68263</xdr:rowOff>
    </xdr:from>
    <xdr:to>
      <xdr:col>76</xdr:col>
      <xdr:colOff>165100</xdr:colOff>
      <xdr:row>78</xdr:row>
      <xdr:rowOff>169863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160990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3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87483</xdr:rowOff>
    </xdr:from>
    <xdr:to>
      <xdr:col>72</xdr:col>
      <xdr:colOff>38100</xdr:colOff>
      <xdr:row>79</xdr:row>
      <xdr:rowOff>17633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8760</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553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78791</xdr:rowOff>
    </xdr:from>
    <xdr:to>
      <xdr:col>67</xdr:col>
      <xdr:colOff>101600</xdr:colOff>
      <xdr:row>79</xdr:row>
      <xdr:rowOff>8941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5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4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109415</xdr:rowOff>
    </xdr:from>
    <xdr:to>
      <xdr:col>85</xdr:col>
      <xdr:colOff>127000</xdr:colOff>
      <xdr:row>97</xdr:row>
      <xdr:rowOff>114760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40065"/>
          <a:ext cx="838200" cy="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114760</xdr:rowOff>
    </xdr:from>
    <xdr:to>
      <xdr:col>81</xdr:col>
      <xdr:colOff>50800</xdr:colOff>
      <xdr:row>97</xdr:row>
      <xdr:rowOff>119084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45410"/>
          <a:ext cx="8890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119084</xdr:rowOff>
    </xdr:from>
    <xdr:to>
      <xdr:col>76</xdr:col>
      <xdr:colOff>114300</xdr:colOff>
      <xdr:row>97</xdr:row>
      <xdr:rowOff>125019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749734"/>
          <a:ext cx="889000" cy="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121221</xdr:rowOff>
    </xdr:from>
    <xdr:to>
      <xdr:col>71</xdr:col>
      <xdr:colOff>177800</xdr:colOff>
      <xdr:row>97</xdr:row>
      <xdr:rowOff>125019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751871"/>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58615</xdr:rowOff>
    </xdr:from>
    <xdr:to>
      <xdr:col>85</xdr:col>
      <xdr:colOff>177800</xdr:colOff>
      <xdr:row>97</xdr:row>
      <xdr:rowOff>160215</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8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37042</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6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63960</xdr:rowOff>
    </xdr:from>
    <xdr:to>
      <xdr:col>81</xdr:col>
      <xdr:colOff>101600</xdr:colOff>
      <xdr:row>97</xdr:row>
      <xdr:rowOff>165560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9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156687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8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68284</xdr:rowOff>
    </xdr:from>
    <xdr:to>
      <xdr:col>76</xdr:col>
      <xdr:colOff>165100</xdr:colOff>
      <xdr:row>97</xdr:row>
      <xdr:rowOff>169884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161011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9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74219</xdr:rowOff>
    </xdr:from>
    <xdr:to>
      <xdr:col>72</xdr:col>
      <xdr:colOff>38100</xdr:colOff>
      <xdr:row>98</xdr:row>
      <xdr:rowOff>4369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0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166946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9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70421</xdr:rowOff>
    </xdr:from>
    <xdr:to>
      <xdr:col>67</xdr:col>
      <xdr:colOff>101600</xdr:colOff>
      <xdr:row>98</xdr:row>
      <xdr:rowOff>571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163148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79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議会費では、議会費人件費の増や議会映像中継システム導入による委託料の増などにより住民一人当たりもコストも微増となっている。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総務費では、特別定額給付金事業が令和２年度で終了したことにより、</a:t>
          </a:r>
          <a:r>
            <a:rPr kumimoji="1" lang="en-US" altLang="ja-JP" sz="1300">
              <a:latin typeface="ＭＳ Ｐゴシック" panose="020B0600070205080204" pitchFamily="50" charset="-128"/>
              <a:ea typeface="ＭＳ Ｐゴシック" panose="020B0600070205080204" pitchFamily="50" charset="-128"/>
            </a:rPr>
            <a:t>63,020</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民生費の主な増は、住民税非課税世帯等に対する臨時特別給付金給付事業や子育て世帯への臨時特別給付金事業の実施によるものであり、</a:t>
          </a:r>
          <a:r>
            <a:rPr kumimoji="1" lang="en-US" altLang="ja-JP" sz="1300">
              <a:latin typeface="ＭＳ Ｐゴシック" panose="020B0600070205080204" pitchFamily="50" charset="-128"/>
              <a:ea typeface="ＭＳ Ｐゴシック" panose="020B0600070205080204" pitchFamily="50" charset="-128"/>
            </a:rPr>
            <a:t>19,993</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農林水産業費では、強い農業・担い手づくり総合支援交付金事業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被災農業者支援</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や土地改良施設維持管理適正化事業の終了などにより</a:t>
          </a:r>
          <a:r>
            <a:rPr kumimoji="1" lang="en-US" altLang="ja-JP" sz="1300">
              <a:latin typeface="ＭＳ Ｐゴシック" panose="020B0600070205080204" pitchFamily="50" charset="-128"/>
              <a:ea typeface="ＭＳ Ｐゴシック" panose="020B0600070205080204" pitchFamily="50" charset="-128"/>
            </a:rPr>
            <a:t>12,315</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土木費では、社会資本整備総合交付金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交通安全対策事業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の減などにより</a:t>
          </a:r>
          <a:r>
            <a:rPr kumimoji="1" lang="en-US" altLang="ja-JP" sz="1300">
              <a:latin typeface="ＭＳ Ｐゴシック" panose="020B0600070205080204" pitchFamily="50" charset="-128"/>
              <a:ea typeface="ＭＳ Ｐゴシック" panose="020B0600070205080204" pitchFamily="50" charset="-128"/>
            </a:rPr>
            <a:t>14,300</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全体的に類似団体と比較して下回っているが、引き続き歳出の抑制に努め、より一層の財政健全化を図る。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から予算編成に枠配分方式を導入し、歳出の抑制を図ったことで、年度末に財政調整積立基金に約１億５千万円の積立を行った。このことにより、財政調整積立基金残高の標準財政規模比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今後も歳出の執行や起債の管理等を適切に行い、適正な実質収支を保つようにする。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を保っているが、国民健康保険特別会計において国保財政調整基金の残高が少なくなってきているため、今後注視していく必要がある。引き続き各会計が健全な運営を行う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4222_&#30566;&#27810;&#30010;_2021(2&#22238;&#30446;)%20&#30476;&#20462;&#27491;.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4222_&#30566;&#27810;&#30010;_2021(2&#22238;&#30446;)%20&#30476;&#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CF51">
            <v>50.6</v>
          </cell>
          <cell r="CN51">
            <v>43.4</v>
          </cell>
          <cell r="CV51">
            <v>21.2</v>
          </cell>
        </row>
        <row r="53">
          <cell r="BP53">
            <v>53.9</v>
          </cell>
          <cell r="BX53">
            <v>55.8</v>
          </cell>
          <cell r="CF53">
            <v>53.2</v>
          </cell>
          <cell r="CN53">
            <v>55</v>
          </cell>
          <cell r="CV53">
            <v>57.3</v>
          </cell>
        </row>
        <row r="55">
          <cell r="AN55" t="str">
            <v>類似団体内平均値</v>
          </cell>
          <cell r="BP55">
            <v>23.4</v>
          </cell>
          <cell r="BX55">
            <v>7.6</v>
          </cell>
          <cell r="CF55">
            <v>3</v>
          </cell>
          <cell r="CN55">
            <v>3.4</v>
          </cell>
          <cell r="CV55">
            <v>0</v>
          </cell>
        </row>
        <row r="57">
          <cell r="BP57">
            <v>59.2</v>
          </cell>
          <cell r="BX57">
            <v>63.4</v>
          </cell>
          <cell r="CF57">
            <v>63.3</v>
          </cell>
          <cell r="CN57">
            <v>62.8</v>
          </cell>
          <cell r="CV57">
            <v>62.8</v>
          </cell>
        </row>
        <row r="72">
          <cell r="BP72" t="str">
            <v>H29</v>
          </cell>
          <cell r="BX72" t="str">
            <v>H30</v>
          </cell>
          <cell r="CF72" t="str">
            <v>R01</v>
          </cell>
          <cell r="CN72" t="str">
            <v>R02</v>
          </cell>
          <cell r="CV72" t="str">
            <v>R03</v>
          </cell>
        </row>
        <row r="73">
          <cell r="AN73" t="str">
            <v>当該団体値</v>
          </cell>
          <cell r="CF73">
            <v>50.6</v>
          </cell>
          <cell r="CN73">
            <v>43.4</v>
          </cell>
          <cell r="CV73">
            <v>21.2</v>
          </cell>
        </row>
        <row r="75">
          <cell r="BP75">
            <v>4.9000000000000004</v>
          </cell>
          <cell r="BX75">
            <v>4.5999999999999996</v>
          </cell>
          <cell r="CF75">
            <v>5</v>
          </cell>
          <cell r="CN75">
            <v>5.5</v>
          </cell>
          <cell r="CV75">
            <v>6.2</v>
          </cell>
        </row>
        <row r="77">
          <cell r="AN77" t="str">
            <v>類似団体内平均値</v>
          </cell>
          <cell r="BP77">
            <v>23.4</v>
          </cell>
          <cell r="BX77">
            <v>7.6</v>
          </cell>
          <cell r="CF77">
            <v>3</v>
          </cell>
          <cell r="CN77">
            <v>3.4</v>
          </cell>
          <cell r="CV77">
            <v>0</v>
          </cell>
        </row>
        <row r="79">
          <cell r="BP79">
            <v>8.5</v>
          </cell>
          <cell r="BX79">
            <v>8.6</v>
          </cell>
          <cell r="CF79">
            <v>8.8000000000000007</v>
          </cell>
          <cell r="CN79">
            <v>8.8000000000000007</v>
          </cell>
          <cell r="CV79">
            <v>8.3000000000000007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election activeCell="CF2" sqref="CF2"/>
    </sheetView>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3" t="s">
        <v>80</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 thickBot="1" x14ac:dyDescent="0.25">
      <c r="B2" s="173" t="s">
        <v>81</v>
      </c>
      <c r="C2" s="173"/>
      <c r="D2" s="174"/>
    </row>
    <row r="3" spans="1:119" ht="18.75" customHeight="1" thickBot="1" x14ac:dyDescent="0.25">
      <c r="A3" s="172"/>
      <c r="B3" s="364" t="s">
        <v>82</v>
      </c>
      <c r="C3" s="365"/>
      <c r="D3" s="365"/>
      <c r="E3" s="366"/>
      <c r="F3" s="366"/>
      <c r="G3" s="366"/>
      <c r="H3" s="366"/>
      <c r="I3" s="366"/>
      <c r="J3" s="366"/>
      <c r="K3" s="366"/>
      <c r="L3" s="366" t="s">
        <v>83</v>
      </c>
      <c r="M3" s="366"/>
      <c r="N3" s="366"/>
      <c r="O3" s="366"/>
      <c r="P3" s="366"/>
      <c r="Q3" s="366"/>
      <c r="R3" s="373"/>
      <c r="S3" s="373"/>
      <c r="T3" s="373"/>
      <c r="U3" s="373"/>
      <c r="V3" s="374"/>
      <c r="W3" s="348" t="s">
        <v>84</v>
      </c>
      <c r="X3" s="349"/>
      <c r="Y3" s="349"/>
      <c r="Z3" s="349"/>
      <c r="AA3" s="349"/>
      <c r="AB3" s="365"/>
      <c r="AC3" s="373" t="s">
        <v>85</v>
      </c>
      <c r="AD3" s="349"/>
      <c r="AE3" s="349"/>
      <c r="AF3" s="349"/>
      <c r="AG3" s="349"/>
      <c r="AH3" s="349"/>
      <c r="AI3" s="349"/>
      <c r="AJ3" s="349"/>
      <c r="AK3" s="349"/>
      <c r="AL3" s="350"/>
      <c r="AM3" s="348" t="s">
        <v>86</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87</v>
      </c>
      <c r="BO3" s="349"/>
      <c r="BP3" s="349"/>
      <c r="BQ3" s="349"/>
      <c r="BR3" s="349"/>
      <c r="BS3" s="349"/>
      <c r="BT3" s="349"/>
      <c r="BU3" s="350"/>
      <c r="BV3" s="348" t="s">
        <v>88</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89</v>
      </c>
      <c r="CU3" s="349"/>
      <c r="CV3" s="349"/>
      <c r="CW3" s="349"/>
      <c r="CX3" s="349"/>
      <c r="CY3" s="349"/>
      <c r="CZ3" s="349"/>
      <c r="DA3" s="350"/>
      <c r="DB3" s="348" t="s">
        <v>90</v>
      </c>
      <c r="DC3" s="349"/>
      <c r="DD3" s="349"/>
      <c r="DE3" s="349"/>
      <c r="DF3" s="349"/>
      <c r="DG3" s="349"/>
      <c r="DH3" s="349"/>
      <c r="DI3" s="350"/>
    </row>
    <row r="4" spans="1:119" ht="18.75" customHeight="1" x14ac:dyDescent="0.2">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91</v>
      </c>
      <c r="AZ4" s="352"/>
      <c r="BA4" s="352"/>
      <c r="BB4" s="352"/>
      <c r="BC4" s="352"/>
      <c r="BD4" s="352"/>
      <c r="BE4" s="352"/>
      <c r="BF4" s="352"/>
      <c r="BG4" s="352"/>
      <c r="BH4" s="352"/>
      <c r="BI4" s="352"/>
      <c r="BJ4" s="352"/>
      <c r="BK4" s="352"/>
      <c r="BL4" s="352"/>
      <c r="BM4" s="353"/>
      <c r="BN4" s="354">
        <v>4277103</v>
      </c>
      <c r="BO4" s="355"/>
      <c r="BP4" s="355"/>
      <c r="BQ4" s="355"/>
      <c r="BR4" s="355"/>
      <c r="BS4" s="355"/>
      <c r="BT4" s="355"/>
      <c r="BU4" s="356"/>
      <c r="BV4" s="354">
        <v>4746930</v>
      </c>
      <c r="BW4" s="355"/>
      <c r="BX4" s="355"/>
      <c r="BY4" s="355"/>
      <c r="BZ4" s="355"/>
      <c r="CA4" s="355"/>
      <c r="CB4" s="355"/>
      <c r="CC4" s="356"/>
      <c r="CD4" s="357" t="s">
        <v>92</v>
      </c>
      <c r="CE4" s="358"/>
      <c r="CF4" s="358"/>
      <c r="CG4" s="358"/>
      <c r="CH4" s="358"/>
      <c r="CI4" s="358"/>
      <c r="CJ4" s="358"/>
      <c r="CK4" s="358"/>
      <c r="CL4" s="358"/>
      <c r="CM4" s="358"/>
      <c r="CN4" s="358"/>
      <c r="CO4" s="358"/>
      <c r="CP4" s="358"/>
      <c r="CQ4" s="358"/>
      <c r="CR4" s="358"/>
      <c r="CS4" s="359"/>
      <c r="CT4" s="360">
        <v>3.3</v>
      </c>
      <c r="CU4" s="361"/>
      <c r="CV4" s="361"/>
      <c r="CW4" s="361"/>
      <c r="CX4" s="361"/>
      <c r="CY4" s="361"/>
      <c r="CZ4" s="361"/>
      <c r="DA4" s="362"/>
      <c r="DB4" s="360">
        <v>6.2</v>
      </c>
      <c r="DC4" s="361"/>
      <c r="DD4" s="361"/>
      <c r="DE4" s="361"/>
      <c r="DF4" s="361"/>
      <c r="DG4" s="361"/>
      <c r="DH4" s="361"/>
      <c r="DI4" s="362"/>
    </row>
    <row r="5" spans="1:119" ht="18.75" customHeight="1" x14ac:dyDescent="0.2">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93</v>
      </c>
      <c r="AN5" s="421"/>
      <c r="AO5" s="421"/>
      <c r="AP5" s="421"/>
      <c r="AQ5" s="421"/>
      <c r="AR5" s="421"/>
      <c r="AS5" s="421"/>
      <c r="AT5" s="422"/>
      <c r="AU5" s="423" t="s">
        <v>94</v>
      </c>
      <c r="AV5" s="424"/>
      <c r="AW5" s="424"/>
      <c r="AX5" s="424"/>
      <c r="AY5" s="425" t="s">
        <v>95</v>
      </c>
      <c r="AZ5" s="426"/>
      <c r="BA5" s="426"/>
      <c r="BB5" s="426"/>
      <c r="BC5" s="426"/>
      <c r="BD5" s="426"/>
      <c r="BE5" s="426"/>
      <c r="BF5" s="426"/>
      <c r="BG5" s="426"/>
      <c r="BH5" s="426"/>
      <c r="BI5" s="426"/>
      <c r="BJ5" s="426"/>
      <c r="BK5" s="426"/>
      <c r="BL5" s="426"/>
      <c r="BM5" s="427"/>
      <c r="BN5" s="391">
        <v>4107026</v>
      </c>
      <c r="BO5" s="392"/>
      <c r="BP5" s="392"/>
      <c r="BQ5" s="392"/>
      <c r="BR5" s="392"/>
      <c r="BS5" s="392"/>
      <c r="BT5" s="392"/>
      <c r="BU5" s="393"/>
      <c r="BV5" s="391">
        <v>4581291</v>
      </c>
      <c r="BW5" s="392"/>
      <c r="BX5" s="392"/>
      <c r="BY5" s="392"/>
      <c r="BZ5" s="392"/>
      <c r="CA5" s="392"/>
      <c r="CB5" s="392"/>
      <c r="CC5" s="393"/>
      <c r="CD5" s="394" t="s">
        <v>96</v>
      </c>
      <c r="CE5" s="395"/>
      <c r="CF5" s="395"/>
      <c r="CG5" s="395"/>
      <c r="CH5" s="395"/>
      <c r="CI5" s="395"/>
      <c r="CJ5" s="395"/>
      <c r="CK5" s="395"/>
      <c r="CL5" s="395"/>
      <c r="CM5" s="395"/>
      <c r="CN5" s="395"/>
      <c r="CO5" s="395"/>
      <c r="CP5" s="395"/>
      <c r="CQ5" s="395"/>
      <c r="CR5" s="395"/>
      <c r="CS5" s="396"/>
      <c r="CT5" s="388">
        <v>79.400000000000006</v>
      </c>
      <c r="CU5" s="389"/>
      <c r="CV5" s="389"/>
      <c r="CW5" s="389"/>
      <c r="CX5" s="389"/>
      <c r="CY5" s="389"/>
      <c r="CZ5" s="389"/>
      <c r="DA5" s="390"/>
      <c r="DB5" s="388">
        <v>86</v>
      </c>
      <c r="DC5" s="389"/>
      <c r="DD5" s="389"/>
      <c r="DE5" s="389"/>
      <c r="DF5" s="389"/>
      <c r="DG5" s="389"/>
      <c r="DH5" s="389"/>
      <c r="DI5" s="390"/>
    </row>
    <row r="6" spans="1:119" ht="18.75" customHeight="1" x14ac:dyDescent="0.2">
      <c r="A6" s="172"/>
      <c r="B6" s="397" t="s">
        <v>97</v>
      </c>
      <c r="C6" s="398"/>
      <c r="D6" s="398"/>
      <c r="E6" s="399"/>
      <c r="F6" s="399"/>
      <c r="G6" s="399"/>
      <c r="H6" s="399"/>
      <c r="I6" s="399"/>
      <c r="J6" s="399"/>
      <c r="K6" s="399"/>
      <c r="L6" s="399" t="s">
        <v>98</v>
      </c>
      <c r="M6" s="399"/>
      <c r="N6" s="399"/>
      <c r="O6" s="399"/>
      <c r="P6" s="399"/>
      <c r="Q6" s="399"/>
      <c r="R6" s="403"/>
      <c r="S6" s="403"/>
      <c r="T6" s="403"/>
      <c r="U6" s="403"/>
      <c r="V6" s="404"/>
      <c r="W6" s="407" t="s">
        <v>99</v>
      </c>
      <c r="X6" s="408"/>
      <c r="Y6" s="408"/>
      <c r="Z6" s="408"/>
      <c r="AA6" s="408"/>
      <c r="AB6" s="398"/>
      <c r="AC6" s="411" t="s">
        <v>100</v>
      </c>
      <c r="AD6" s="412"/>
      <c r="AE6" s="412"/>
      <c r="AF6" s="412"/>
      <c r="AG6" s="412"/>
      <c r="AH6" s="412"/>
      <c r="AI6" s="412"/>
      <c r="AJ6" s="412"/>
      <c r="AK6" s="412"/>
      <c r="AL6" s="413"/>
      <c r="AM6" s="420" t="s">
        <v>101</v>
      </c>
      <c r="AN6" s="421"/>
      <c r="AO6" s="421"/>
      <c r="AP6" s="421"/>
      <c r="AQ6" s="421"/>
      <c r="AR6" s="421"/>
      <c r="AS6" s="421"/>
      <c r="AT6" s="422"/>
      <c r="AU6" s="423" t="s">
        <v>94</v>
      </c>
      <c r="AV6" s="424"/>
      <c r="AW6" s="424"/>
      <c r="AX6" s="424"/>
      <c r="AY6" s="425" t="s">
        <v>102</v>
      </c>
      <c r="AZ6" s="426"/>
      <c r="BA6" s="426"/>
      <c r="BB6" s="426"/>
      <c r="BC6" s="426"/>
      <c r="BD6" s="426"/>
      <c r="BE6" s="426"/>
      <c r="BF6" s="426"/>
      <c r="BG6" s="426"/>
      <c r="BH6" s="426"/>
      <c r="BI6" s="426"/>
      <c r="BJ6" s="426"/>
      <c r="BK6" s="426"/>
      <c r="BL6" s="426"/>
      <c r="BM6" s="427"/>
      <c r="BN6" s="391">
        <v>170077</v>
      </c>
      <c r="BO6" s="392"/>
      <c r="BP6" s="392"/>
      <c r="BQ6" s="392"/>
      <c r="BR6" s="392"/>
      <c r="BS6" s="392"/>
      <c r="BT6" s="392"/>
      <c r="BU6" s="393"/>
      <c r="BV6" s="391">
        <v>165639</v>
      </c>
      <c r="BW6" s="392"/>
      <c r="BX6" s="392"/>
      <c r="BY6" s="392"/>
      <c r="BZ6" s="392"/>
      <c r="CA6" s="392"/>
      <c r="CB6" s="392"/>
      <c r="CC6" s="393"/>
      <c r="CD6" s="394" t="s">
        <v>103</v>
      </c>
      <c r="CE6" s="395"/>
      <c r="CF6" s="395"/>
      <c r="CG6" s="395"/>
      <c r="CH6" s="395"/>
      <c r="CI6" s="395"/>
      <c r="CJ6" s="395"/>
      <c r="CK6" s="395"/>
      <c r="CL6" s="395"/>
      <c r="CM6" s="395"/>
      <c r="CN6" s="395"/>
      <c r="CO6" s="395"/>
      <c r="CP6" s="395"/>
      <c r="CQ6" s="395"/>
      <c r="CR6" s="395"/>
      <c r="CS6" s="396"/>
      <c r="CT6" s="428">
        <v>83.2</v>
      </c>
      <c r="CU6" s="429"/>
      <c r="CV6" s="429"/>
      <c r="CW6" s="429"/>
      <c r="CX6" s="429"/>
      <c r="CY6" s="429"/>
      <c r="CZ6" s="429"/>
      <c r="DA6" s="430"/>
      <c r="DB6" s="428">
        <v>89.4</v>
      </c>
      <c r="DC6" s="429"/>
      <c r="DD6" s="429"/>
      <c r="DE6" s="429"/>
      <c r="DF6" s="429"/>
      <c r="DG6" s="429"/>
      <c r="DH6" s="429"/>
      <c r="DI6" s="430"/>
    </row>
    <row r="7" spans="1:119" ht="18.75" customHeight="1" x14ac:dyDescent="0.2">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104</v>
      </c>
      <c r="AN7" s="421"/>
      <c r="AO7" s="421"/>
      <c r="AP7" s="421"/>
      <c r="AQ7" s="421"/>
      <c r="AR7" s="421"/>
      <c r="AS7" s="421"/>
      <c r="AT7" s="422"/>
      <c r="AU7" s="423" t="s">
        <v>94</v>
      </c>
      <c r="AV7" s="424"/>
      <c r="AW7" s="424"/>
      <c r="AX7" s="424"/>
      <c r="AY7" s="425" t="s">
        <v>105</v>
      </c>
      <c r="AZ7" s="426"/>
      <c r="BA7" s="426"/>
      <c r="BB7" s="426"/>
      <c r="BC7" s="426"/>
      <c r="BD7" s="426"/>
      <c r="BE7" s="426"/>
      <c r="BF7" s="426"/>
      <c r="BG7" s="426"/>
      <c r="BH7" s="426"/>
      <c r="BI7" s="426"/>
      <c r="BJ7" s="426"/>
      <c r="BK7" s="426"/>
      <c r="BL7" s="426"/>
      <c r="BM7" s="427"/>
      <c r="BN7" s="391">
        <v>83303</v>
      </c>
      <c r="BO7" s="392"/>
      <c r="BP7" s="392"/>
      <c r="BQ7" s="392"/>
      <c r="BR7" s="392"/>
      <c r="BS7" s="392"/>
      <c r="BT7" s="392"/>
      <c r="BU7" s="393"/>
      <c r="BV7" s="391">
        <v>14912</v>
      </c>
      <c r="BW7" s="392"/>
      <c r="BX7" s="392"/>
      <c r="BY7" s="392"/>
      <c r="BZ7" s="392"/>
      <c r="CA7" s="392"/>
      <c r="CB7" s="392"/>
      <c r="CC7" s="393"/>
      <c r="CD7" s="394" t="s">
        <v>106</v>
      </c>
      <c r="CE7" s="395"/>
      <c r="CF7" s="395"/>
      <c r="CG7" s="395"/>
      <c r="CH7" s="395"/>
      <c r="CI7" s="395"/>
      <c r="CJ7" s="395"/>
      <c r="CK7" s="395"/>
      <c r="CL7" s="395"/>
      <c r="CM7" s="395"/>
      <c r="CN7" s="395"/>
      <c r="CO7" s="395"/>
      <c r="CP7" s="395"/>
      <c r="CQ7" s="395"/>
      <c r="CR7" s="395"/>
      <c r="CS7" s="396"/>
      <c r="CT7" s="391">
        <v>2664749</v>
      </c>
      <c r="CU7" s="392"/>
      <c r="CV7" s="392"/>
      <c r="CW7" s="392"/>
      <c r="CX7" s="392"/>
      <c r="CY7" s="392"/>
      <c r="CZ7" s="392"/>
      <c r="DA7" s="393"/>
      <c r="DB7" s="391">
        <v>2436720</v>
      </c>
      <c r="DC7" s="392"/>
      <c r="DD7" s="392"/>
      <c r="DE7" s="392"/>
      <c r="DF7" s="392"/>
      <c r="DG7" s="392"/>
      <c r="DH7" s="392"/>
      <c r="DI7" s="393"/>
    </row>
    <row r="8" spans="1:119" ht="18.75" customHeight="1" thickBot="1" x14ac:dyDescent="0.25">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107</v>
      </c>
      <c r="AN8" s="421"/>
      <c r="AO8" s="421"/>
      <c r="AP8" s="421"/>
      <c r="AQ8" s="421"/>
      <c r="AR8" s="421"/>
      <c r="AS8" s="421"/>
      <c r="AT8" s="422"/>
      <c r="AU8" s="423" t="s">
        <v>108</v>
      </c>
      <c r="AV8" s="424"/>
      <c r="AW8" s="424"/>
      <c r="AX8" s="424"/>
      <c r="AY8" s="425" t="s">
        <v>109</v>
      </c>
      <c r="AZ8" s="426"/>
      <c r="BA8" s="426"/>
      <c r="BB8" s="426"/>
      <c r="BC8" s="426"/>
      <c r="BD8" s="426"/>
      <c r="BE8" s="426"/>
      <c r="BF8" s="426"/>
      <c r="BG8" s="426"/>
      <c r="BH8" s="426"/>
      <c r="BI8" s="426"/>
      <c r="BJ8" s="426"/>
      <c r="BK8" s="426"/>
      <c r="BL8" s="426"/>
      <c r="BM8" s="427"/>
      <c r="BN8" s="391">
        <v>86774</v>
      </c>
      <c r="BO8" s="392"/>
      <c r="BP8" s="392"/>
      <c r="BQ8" s="392"/>
      <c r="BR8" s="392"/>
      <c r="BS8" s="392"/>
      <c r="BT8" s="392"/>
      <c r="BU8" s="393"/>
      <c r="BV8" s="391">
        <v>150727</v>
      </c>
      <c r="BW8" s="392"/>
      <c r="BX8" s="392"/>
      <c r="BY8" s="392"/>
      <c r="BZ8" s="392"/>
      <c r="CA8" s="392"/>
      <c r="CB8" s="392"/>
      <c r="CC8" s="393"/>
      <c r="CD8" s="394" t="s">
        <v>110</v>
      </c>
      <c r="CE8" s="395"/>
      <c r="CF8" s="395"/>
      <c r="CG8" s="395"/>
      <c r="CH8" s="395"/>
      <c r="CI8" s="395"/>
      <c r="CJ8" s="395"/>
      <c r="CK8" s="395"/>
      <c r="CL8" s="395"/>
      <c r="CM8" s="395"/>
      <c r="CN8" s="395"/>
      <c r="CO8" s="395"/>
      <c r="CP8" s="395"/>
      <c r="CQ8" s="395"/>
      <c r="CR8" s="395"/>
      <c r="CS8" s="396"/>
      <c r="CT8" s="431">
        <v>0.4</v>
      </c>
      <c r="CU8" s="432"/>
      <c r="CV8" s="432"/>
      <c r="CW8" s="432"/>
      <c r="CX8" s="432"/>
      <c r="CY8" s="432"/>
      <c r="CZ8" s="432"/>
      <c r="DA8" s="433"/>
      <c r="DB8" s="431">
        <v>0.41</v>
      </c>
      <c r="DC8" s="432"/>
      <c r="DD8" s="432"/>
      <c r="DE8" s="432"/>
      <c r="DF8" s="432"/>
      <c r="DG8" s="432"/>
      <c r="DH8" s="432"/>
      <c r="DI8" s="433"/>
    </row>
    <row r="9" spans="1:119" ht="18.75" customHeight="1" thickBot="1" x14ac:dyDescent="0.25">
      <c r="A9" s="172"/>
      <c r="B9" s="385" t="s">
        <v>111</v>
      </c>
      <c r="C9" s="386"/>
      <c r="D9" s="386"/>
      <c r="E9" s="386"/>
      <c r="F9" s="386"/>
      <c r="G9" s="386"/>
      <c r="H9" s="386"/>
      <c r="I9" s="386"/>
      <c r="J9" s="386"/>
      <c r="K9" s="434"/>
      <c r="L9" s="435" t="s">
        <v>112</v>
      </c>
      <c r="M9" s="436"/>
      <c r="N9" s="436"/>
      <c r="O9" s="436"/>
      <c r="P9" s="436"/>
      <c r="Q9" s="437"/>
      <c r="R9" s="438">
        <v>6760</v>
      </c>
      <c r="S9" s="439"/>
      <c r="T9" s="439"/>
      <c r="U9" s="439"/>
      <c r="V9" s="440"/>
      <c r="W9" s="348" t="s">
        <v>113</v>
      </c>
      <c r="X9" s="349"/>
      <c r="Y9" s="349"/>
      <c r="Z9" s="349"/>
      <c r="AA9" s="349"/>
      <c r="AB9" s="349"/>
      <c r="AC9" s="349"/>
      <c r="AD9" s="349"/>
      <c r="AE9" s="349"/>
      <c r="AF9" s="349"/>
      <c r="AG9" s="349"/>
      <c r="AH9" s="349"/>
      <c r="AI9" s="349"/>
      <c r="AJ9" s="349"/>
      <c r="AK9" s="349"/>
      <c r="AL9" s="350"/>
      <c r="AM9" s="420" t="s">
        <v>114</v>
      </c>
      <c r="AN9" s="421"/>
      <c r="AO9" s="421"/>
      <c r="AP9" s="421"/>
      <c r="AQ9" s="421"/>
      <c r="AR9" s="421"/>
      <c r="AS9" s="421"/>
      <c r="AT9" s="422"/>
      <c r="AU9" s="423" t="s">
        <v>94</v>
      </c>
      <c r="AV9" s="424"/>
      <c r="AW9" s="424"/>
      <c r="AX9" s="424"/>
      <c r="AY9" s="425" t="s">
        <v>115</v>
      </c>
      <c r="AZ9" s="426"/>
      <c r="BA9" s="426"/>
      <c r="BB9" s="426"/>
      <c r="BC9" s="426"/>
      <c r="BD9" s="426"/>
      <c r="BE9" s="426"/>
      <c r="BF9" s="426"/>
      <c r="BG9" s="426"/>
      <c r="BH9" s="426"/>
      <c r="BI9" s="426"/>
      <c r="BJ9" s="426"/>
      <c r="BK9" s="426"/>
      <c r="BL9" s="426"/>
      <c r="BM9" s="427"/>
      <c r="BN9" s="391">
        <v>-63953</v>
      </c>
      <c r="BO9" s="392"/>
      <c r="BP9" s="392"/>
      <c r="BQ9" s="392"/>
      <c r="BR9" s="392"/>
      <c r="BS9" s="392"/>
      <c r="BT9" s="392"/>
      <c r="BU9" s="393"/>
      <c r="BV9" s="391">
        <v>40422</v>
      </c>
      <c r="BW9" s="392"/>
      <c r="BX9" s="392"/>
      <c r="BY9" s="392"/>
      <c r="BZ9" s="392"/>
      <c r="CA9" s="392"/>
      <c r="CB9" s="392"/>
      <c r="CC9" s="393"/>
      <c r="CD9" s="394" t="s">
        <v>116</v>
      </c>
      <c r="CE9" s="395"/>
      <c r="CF9" s="395"/>
      <c r="CG9" s="395"/>
      <c r="CH9" s="395"/>
      <c r="CI9" s="395"/>
      <c r="CJ9" s="395"/>
      <c r="CK9" s="395"/>
      <c r="CL9" s="395"/>
      <c r="CM9" s="395"/>
      <c r="CN9" s="395"/>
      <c r="CO9" s="395"/>
      <c r="CP9" s="395"/>
      <c r="CQ9" s="395"/>
      <c r="CR9" s="395"/>
      <c r="CS9" s="396"/>
      <c r="CT9" s="388">
        <v>9.4</v>
      </c>
      <c r="CU9" s="389"/>
      <c r="CV9" s="389"/>
      <c r="CW9" s="389"/>
      <c r="CX9" s="389"/>
      <c r="CY9" s="389"/>
      <c r="CZ9" s="389"/>
      <c r="DA9" s="390"/>
      <c r="DB9" s="388">
        <v>9.9</v>
      </c>
      <c r="DC9" s="389"/>
      <c r="DD9" s="389"/>
      <c r="DE9" s="389"/>
      <c r="DF9" s="389"/>
      <c r="DG9" s="389"/>
      <c r="DH9" s="389"/>
      <c r="DI9" s="390"/>
    </row>
    <row r="10" spans="1:119" ht="18.75" customHeight="1" thickBot="1" x14ac:dyDescent="0.25">
      <c r="A10" s="172"/>
      <c r="B10" s="385"/>
      <c r="C10" s="386"/>
      <c r="D10" s="386"/>
      <c r="E10" s="386"/>
      <c r="F10" s="386"/>
      <c r="G10" s="386"/>
      <c r="H10" s="386"/>
      <c r="I10" s="386"/>
      <c r="J10" s="386"/>
      <c r="K10" s="434"/>
      <c r="L10" s="441" t="s">
        <v>117</v>
      </c>
      <c r="M10" s="421"/>
      <c r="N10" s="421"/>
      <c r="O10" s="421"/>
      <c r="P10" s="421"/>
      <c r="Q10" s="422"/>
      <c r="R10" s="442">
        <v>7222</v>
      </c>
      <c r="S10" s="443"/>
      <c r="T10" s="443"/>
      <c r="U10" s="443"/>
      <c r="V10" s="444"/>
      <c r="W10" s="379"/>
      <c r="X10" s="380"/>
      <c r="Y10" s="380"/>
      <c r="Z10" s="380"/>
      <c r="AA10" s="380"/>
      <c r="AB10" s="380"/>
      <c r="AC10" s="380"/>
      <c r="AD10" s="380"/>
      <c r="AE10" s="380"/>
      <c r="AF10" s="380"/>
      <c r="AG10" s="380"/>
      <c r="AH10" s="380"/>
      <c r="AI10" s="380"/>
      <c r="AJ10" s="380"/>
      <c r="AK10" s="380"/>
      <c r="AL10" s="383"/>
      <c r="AM10" s="420" t="s">
        <v>118</v>
      </c>
      <c r="AN10" s="421"/>
      <c r="AO10" s="421"/>
      <c r="AP10" s="421"/>
      <c r="AQ10" s="421"/>
      <c r="AR10" s="421"/>
      <c r="AS10" s="421"/>
      <c r="AT10" s="422"/>
      <c r="AU10" s="423" t="s">
        <v>94</v>
      </c>
      <c r="AV10" s="424"/>
      <c r="AW10" s="424"/>
      <c r="AX10" s="424"/>
      <c r="AY10" s="425" t="s">
        <v>119</v>
      </c>
      <c r="AZ10" s="426"/>
      <c r="BA10" s="426"/>
      <c r="BB10" s="426"/>
      <c r="BC10" s="426"/>
      <c r="BD10" s="426"/>
      <c r="BE10" s="426"/>
      <c r="BF10" s="426"/>
      <c r="BG10" s="426"/>
      <c r="BH10" s="426"/>
      <c r="BI10" s="426"/>
      <c r="BJ10" s="426"/>
      <c r="BK10" s="426"/>
      <c r="BL10" s="426"/>
      <c r="BM10" s="427"/>
      <c r="BN10" s="391">
        <v>153366</v>
      </c>
      <c r="BO10" s="392"/>
      <c r="BP10" s="392"/>
      <c r="BQ10" s="392"/>
      <c r="BR10" s="392"/>
      <c r="BS10" s="392"/>
      <c r="BT10" s="392"/>
      <c r="BU10" s="393"/>
      <c r="BV10" s="391">
        <v>55143</v>
      </c>
      <c r="BW10" s="392"/>
      <c r="BX10" s="392"/>
      <c r="BY10" s="392"/>
      <c r="BZ10" s="392"/>
      <c r="CA10" s="392"/>
      <c r="CB10" s="392"/>
      <c r="CC10" s="393"/>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385"/>
      <c r="C11" s="386"/>
      <c r="D11" s="386"/>
      <c r="E11" s="386"/>
      <c r="F11" s="386"/>
      <c r="G11" s="386"/>
      <c r="H11" s="386"/>
      <c r="I11" s="386"/>
      <c r="J11" s="386"/>
      <c r="K11" s="434"/>
      <c r="L11" s="445" t="s">
        <v>121</v>
      </c>
      <c r="M11" s="446"/>
      <c r="N11" s="446"/>
      <c r="O11" s="446"/>
      <c r="P11" s="446"/>
      <c r="Q11" s="447"/>
      <c r="R11" s="448" t="s">
        <v>122</v>
      </c>
      <c r="S11" s="449"/>
      <c r="T11" s="449"/>
      <c r="U11" s="449"/>
      <c r="V11" s="450"/>
      <c r="W11" s="379"/>
      <c r="X11" s="380"/>
      <c r="Y11" s="380"/>
      <c r="Z11" s="380"/>
      <c r="AA11" s="380"/>
      <c r="AB11" s="380"/>
      <c r="AC11" s="380"/>
      <c r="AD11" s="380"/>
      <c r="AE11" s="380"/>
      <c r="AF11" s="380"/>
      <c r="AG11" s="380"/>
      <c r="AH11" s="380"/>
      <c r="AI11" s="380"/>
      <c r="AJ11" s="380"/>
      <c r="AK11" s="380"/>
      <c r="AL11" s="383"/>
      <c r="AM11" s="420" t="s">
        <v>123</v>
      </c>
      <c r="AN11" s="421"/>
      <c r="AO11" s="421"/>
      <c r="AP11" s="421"/>
      <c r="AQ11" s="421"/>
      <c r="AR11" s="421"/>
      <c r="AS11" s="421"/>
      <c r="AT11" s="422"/>
      <c r="AU11" s="423" t="s">
        <v>124</v>
      </c>
      <c r="AV11" s="424"/>
      <c r="AW11" s="424"/>
      <c r="AX11" s="424"/>
      <c r="AY11" s="425" t="s">
        <v>125</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126</v>
      </c>
      <c r="CE11" s="395"/>
      <c r="CF11" s="395"/>
      <c r="CG11" s="395"/>
      <c r="CH11" s="395"/>
      <c r="CI11" s="395"/>
      <c r="CJ11" s="395"/>
      <c r="CK11" s="395"/>
      <c r="CL11" s="395"/>
      <c r="CM11" s="395"/>
      <c r="CN11" s="395"/>
      <c r="CO11" s="395"/>
      <c r="CP11" s="395"/>
      <c r="CQ11" s="395"/>
      <c r="CR11" s="395"/>
      <c r="CS11" s="396"/>
      <c r="CT11" s="431" t="s">
        <v>127</v>
      </c>
      <c r="CU11" s="432"/>
      <c r="CV11" s="432"/>
      <c r="CW11" s="432"/>
      <c r="CX11" s="432"/>
      <c r="CY11" s="432"/>
      <c r="CZ11" s="432"/>
      <c r="DA11" s="433"/>
      <c r="DB11" s="431" t="s">
        <v>127</v>
      </c>
      <c r="DC11" s="432"/>
      <c r="DD11" s="432"/>
      <c r="DE11" s="432"/>
      <c r="DF11" s="432"/>
      <c r="DG11" s="432"/>
      <c r="DH11" s="432"/>
      <c r="DI11" s="433"/>
    </row>
    <row r="12" spans="1:119" ht="18.75" customHeight="1" x14ac:dyDescent="0.2">
      <c r="A12" s="172"/>
      <c r="B12" s="451" t="s">
        <v>128</v>
      </c>
      <c r="C12" s="452"/>
      <c r="D12" s="452"/>
      <c r="E12" s="452"/>
      <c r="F12" s="452"/>
      <c r="G12" s="452"/>
      <c r="H12" s="452"/>
      <c r="I12" s="452"/>
      <c r="J12" s="452"/>
      <c r="K12" s="453"/>
      <c r="L12" s="460" t="s">
        <v>129</v>
      </c>
      <c r="M12" s="461"/>
      <c r="N12" s="461"/>
      <c r="O12" s="461"/>
      <c r="P12" s="461"/>
      <c r="Q12" s="462"/>
      <c r="R12" s="463">
        <v>6870</v>
      </c>
      <c r="S12" s="464"/>
      <c r="T12" s="464"/>
      <c r="U12" s="464"/>
      <c r="V12" s="465"/>
      <c r="W12" s="466" t="s">
        <v>1</v>
      </c>
      <c r="X12" s="424"/>
      <c r="Y12" s="424"/>
      <c r="Z12" s="424"/>
      <c r="AA12" s="424"/>
      <c r="AB12" s="467"/>
      <c r="AC12" s="468" t="s">
        <v>130</v>
      </c>
      <c r="AD12" s="469"/>
      <c r="AE12" s="469"/>
      <c r="AF12" s="469"/>
      <c r="AG12" s="470"/>
      <c r="AH12" s="468" t="s">
        <v>131</v>
      </c>
      <c r="AI12" s="469"/>
      <c r="AJ12" s="469"/>
      <c r="AK12" s="469"/>
      <c r="AL12" s="471"/>
      <c r="AM12" s="420" t="s">
        <v>132</v>
      </c>
      <c r="AN12" s="421"/>
      <c r="AO12" s="421"/>
      <c r="AP12" s="421"/>
      <c r="AQ12" s="421"/>
      <c r="AR12" s="421"/>
      <c r="AS12" s="421"/>
      <c r="AT12" s="422"/>
      <c r="AU12" s="423" t="s">
        <v>94</v>
      </c>
      <c r="AV12" s="424"/>
      <c r="AW12" s="424"/>
      <c r="AX12" s="424"/>
      <c r="AY12" s="425" t="s">
        <v>133</v>
      </c>
      <c r="AZ12" s="426"/>
      <c r="BA12" s="426"/>
      <c r="BB12" s="426"/>
      <c r="BC12" s="426"/>
      <c r="BD12" s="426"/>
      <c r="BE12" s="426"/>
      <c r="BF12" s="426"/>
      <c r="BG12" s="426"/>
      <c r="BH12" s="426"/>
      <c r="BI12" s="426"/>
      <c r="BJ12" s="426"/>
      <c r="BK12" s="426"/>
      <c r="BL12" s="426"/>
      <c r="BM12" s="427"/>
      <c r="BN12" s="391">
        <v>0</v>
      </c>
      <c r="BO12" s="392"/>
      <c r="BP12" s="392"/>
      <c r="BQ12" s="392"/>
      <c r="BR12" s="392"/>
      <c r="BS12" s="392"/>
      <c r="BT12" s="392"/>
      <c r="BU12" s="393"/>
      <c r="BV12" s="391">
        <v>39741</v>
      </c>
      <c r="BW12" s="392"/>
      <c r="BX12" s="392"/>
      <c r="BY12" s="392"/>
      <c r="BZ12" s="392"/>
      <c r="CA12" s="392"/>
      <c r="CB12" s="392"/>
      <c r="CC12" s="393"/>
      <c r="CD12" s="394" t="s">
        <v>134</v>
      </c>
      <c r="CE12" s="395"/>
      <c r="CF12" s="395"/>
      <c r="CG12" s="395"/>
      <c r="CH12" s="395"/>
      <c r="CI12" s="395"/>
      <c r="CJ12" s="395"/>
      <c r="CK12" s="395"/>
      <c r="CL12" s="395"/>
      <c r="CM12" s="395"/>
      <c r="CN12" s="395"/>
      <c r="CO12" s="395"/>
      <c r="CP12" s="395"/>
      <c r="CQ12" s="395"/>
      <c r="CR12" s="395"/>
      <c r="CS12" s="396"/>
      <c r="CT12" s="431" t="s">
        <v>127</v>
      </c>
      <c r="CU12" s="432"/>
      <c r="CV12" s="432"/>
      <c r="CW12" s="432"/>
      <c r="CX12" s="432"/>
      <c r="CY12" s="432"/>
      <c r="CZ12" s="432"/>
      <c r="DA12" s="433"/>
      <c r="DB12" s="431" t="s">
        <v>127</v>
      </c>
      <c r="DC12" s="432"/>
      <c r="DD12" s="432"/>
      <c r="DE12" s="432"/>
      <c r="DF12" s="432"/>
      <c r="DG12" s="432"/>
      <c r="DH12" s="432"/>
      <c r="DI12" s="433"/>
    </row>
    <row r="13" spans="1:119" ht="18.75" customHeight="1" x14ac:dyDescent="0.2">
      <c r="A13" s="172"/>
      <c r="B13" s="454"/>
      <c r="C13" s="455"/>
      <c r="D13" s="455"/>
      <c r="E13" s="455"/>
      <c r="F13" s="455"/>
      <c r="G13" s="455"/>
      <c r="H13" s="455"/>
      <c r="I13" s="455"/>
      <c r="J13" s="455"/>
      <c r="K13" s="456"/>
      <c r="L13" s="181"/>
      <c r="M13" s="482" t="s">
        <v>135</v>
      </c>
      <c r="N13" s="483"/>
      <c r="O13" s="483"/>
      <c r="P13" s="483"/>
      <c r="Q13" s="484"/>
      <c r="R13" s="475">
        <v>6813</v>
      </c>
      <c r="S13" s="476"/>
      <c r="T13" s="476"/>
      <c r="U13" s="476"/>
      <c r="V13" s="477"/>
      <c r="W13" s="407" t="s">
        <v>136</v>
      </c>
      <c r="X13" s="408"/>
      <c r="Y13" s="408"/>
      <c r="Z13" s="408"/>
      <c r="AA13" s="408"/>
      <c r="AB13" s="398"/>
      <c r="AC13" s="442">
        <v>262</v>
      </c>
      <c r="AD13" s="443"/>
      <c r="AE13" s="443"/>
      <c r="AF13" s="443"/>
      <c r="AG13" s="485"/>
      <c r="AH13" s="442">
        <v>286</v>
      </c>
      <c r="AI13" s="443"/>
      <c r="AJ13" s="443"/>
      <c r="AK13" s="443"/>
      <c r="AL13" s="444"/>
      <c r="AM13" s="420" t="s">
        <v>137</v>
      </c>
      <c r="AN13" s="421"/>
      <c r="AO13" s="421"/>
      <c r="AP13" s="421"/>
      <c r="AQ13" s="421"/>
      <c r="AR13" s="421"/>
      <c r="AS13" s="421"/>
      <c r="AT13" s="422"/>
      <c r="AU13" s="423" t="s">
        <v>138</v>
      </c>
      <c r="AV13" s="424"/>
      <c r="AW13" s="424"/>
      <c r="AX13" s="424"/>
      <c r="AY13" s="425" t="s">
        <v>139</v>
      </c>
      <c r="AZ13" s="426"/>
      <c r="BA13" s="426"/>
      <c r="BB13" s="426"/>
      <c r="BC13" s="426"/>
      <c r="BD13" s="426"/>
      <c r="BE13" s="426"/>
      <c r="BF13" s="426"/>
      <c r="BG13" s="426"/>
      <c r="BH13" s="426"/>
      <c r="BI13" s="426"/>
      <c r="BJ13" s="426"/>
      <c r="BK13" s="426"/>
      <c r="BL13" s="426"/>
      <c r="BM13" s="427"/>
      <c r="BN13" s="391">
        <v>89413</v>
      </c>
      <c r="BO13" s="392"/>
      <c r="BP13" s="392"/>
      <c r="BQ13" s="392"/>
      <c r="BR13" s="392"/>
      <c r="BS13" s="392"/>
      <c r="BT13" s="392"/>
      <c r="BU13" s="393"/>
      <c r="BV13" s="391">
        <v>55824</v>
      </c>
      <c r="BW13" s="392"/>
      <c r="BX13" s="392"/>
      <c r="BY13" s="392"/>
      <c r="BZ13" s="392"/>
      <c r="CA13" s="392"/>
      <c r="CB13" s="392"/>
      <c r="CC13" s="393"/>
      <c r="CD13" s="394" t="s">
        <v>140</v>
      </c>
      <c r="CE13" s="395"/>
      <c r="CF13" s="395"/>
      <c r="CG13" s="395"/>
      <c r="CH13" s="395"/>
      <c r="CI13" s="395"/>
      <c r="CJ13" s="395"/>
      <c r="CK13" s="395"/>
      <c r="CL13" s="395"/>
      <c r="CM13" s="395"/>
      <c r="CN13" s="395"/>
      <c r="CO13" s="395"/>
      <c r="CP13" s="395"/>
      <c r="CQ13" s="395"/>
      <c r="CR13" s="395"/>
      <c r="CS13" s="396"/>
      <c r="CT13" s="388">
        <v>6.2</v>
      </c>
      <c r="CU13" s="389"/>
      <c r="CV13" s="389"/>
      <c r="CW13" s="389"/>
      <c r="CX13" s="389"/>
      <c r="CY13" s="389"/>
      <c r="CZ13" s="389"/>
      <c r="DA13" s="390"/>
      <c r="DB13" s="388">
        <v>5.5</v>
      </c>
      <c r="DC13" s="389"/>
      <c r="DD13" s="389"/>
      <c r="DE13" s="389"/>
      <c r="DF13" s="389"/>
      <c r="DG13" s="389"/>
      <c r="DH13" s="389"/>
      <c r="DI13" s="390"/>
    </row>
    <row r="14" spans="1:119" ht="18.75" customHeight="1" thickBot="1" x14ac:dyDescent="0.25">
      <c r="A14" s="172"/>
      <c r="B14" s="454"/>
      <c r="C14" s="455"/>
      <c r="D14" s="455"/>
      <c r="E14" s="455"/>
      <c r="F14" s="455"/>
      <c r="G14" s="455"/>
      <c r="H14" s="455"/>
      <c r="I14" s="455"/>
      <c r="J14" s="455"/>
      <c r="K14" s="456"/>
      <c r="L14" s="472" t="s">
        <v>141</v>
      </c>
      <c r="M14" s="473"/>
      <c r="N14" s="473"/>
      <c r="O14" s="473"/>
      <c r="P14" s="473"/>
      <c r="Q14" s="474"/>
      <c r="R14" s="475">
        <v>6929</v>
      </c>
      <c r="S14" s="476"/>
      <c r="T14" s="476"/>
      <c r="U14" s="476"/>
      <c r="V14" s="477"/>
      <c r="W14" s="381"/>
      <c r="X14" s="382"/>
      <c r="Y14" s="382"/>
      <c r="Z14" s="382"/>
      <c r="AA14" s="382"/>
      <c r="AB14" s="371"/>
      <c r="AC14" s="478">
        <v>8.4</v>
      </c>
      <c r="AD14" s="479"/>
      <c r="AE14" s="479"/>
      <c r="AF14" s="479"/>
      <c r="AG14" s="480"/>
      <c r="AH14" s="478">
        <v>8.9</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142</v>
      </c>
      <c r="CE14" s="487"/>
      <c r="CF14" s="487"/>
      <c r="CG14" s="487"/>
      <c r="CH14" s="487"/>
      <c r="CI14" s="487"/>
      <c r="CJ14" s="487"/>
      <c r="CK14" s="487"/>
      <c r="CL14" s="487"/>
      <c r="CM14" s="487"/>
      <c r="CN14" s="487"/>
      <c r="CO14" s="487"/>
      <c r="CP14" s="487"/>
      <c r="CQ14" s="487"/>
      <c r="CR14" s="487"/>
      <c r="CS14" s="488"/>
      <c r="CT14" s="489">
        <v>21.2</v>
      </c>
      <c r="CU14" s="490"/>
      <c r="CV14" s="490"/>
      <c r="CW14" s="490"/>
      <c r="CX14" s="490"/>
      <c r="CY14" s="490"/>
      <c r="CZ14" s="490"/>
      <c r="DA14" s="491"/>
      <c r="DB14" s="489">
        <v>43.4</v>
      </c>
      <c r="DC14" s="490"/>
      <c r="DD14" s="490"/>
      <c r="DE14" s="490"/>
      <c r="DF14" s="490"/>
      <c r="DG14" s="490"/>
      <c r="DH14" s="490"/>
      <c r="DI14" s="491"/>
    </row>
    <row r="15" spans="1:119" ht="18.75" customHeight="1" x14ac:dyDescent="0.2">
      <c r="A15" s="172"/>
      <c r="B15" s="454"/>
      <c r="C15" s="455"/>
      <c r="D15" s="455"/>
      <c r="E15" s="455"/>
      <c r="F15" s="455"/>
      <c r="G15" s="455"/>
      <c r="H15" s="455"/>
      <c r="I15" s="455"/>
      <c r="J15" s="455"/>
      <c r="K15" s="456"/>
      <c r="L15" s="181"/>
      <c r="M15" s="482" t="s">
        <v>135</v>
      </c>
      <c r="N15" s="483"/>
      <c r="O15" s="483"/>
      <c r="P15" s="483"/>
      <c r="Q15" s="484"/>
      <c r="R15" s="475">
        <v>6878</v>
      </c>
      <c r="S15" s="476"/>
      <c r="T15" s="476"/>
      <c r="U15" s="476"/>
      <c r="V15" s="477"/>
      <c r="W15" s="407" t="s">
        <v>143</v>
      </c>
      <c r="X15" s="408"/>
      <c r="Y15" s="408"/>
      <c r="Z15" s="408"/>
      <c r="AA15" s="408"/>
      <c r="AB15" s="398"/>
      <c r="AC15" s="442">
        <v>843</v>
      </c>
      <c r="AD15" s="443"/>
      <c r="AE15" s="443"/>
      <c r="AF15" s="443"/>
      <c r="AG15" s="485"/>
      <c r="AH15" s="442">
        <v>869</v>
      </c>
      <c r="AI15" s="443"/>
      <c r="AJ15" s="443"/>
      <c r="AK15" s="443"/>
      <c r="AL15" s="444"/>
      <c r="AM15" s="420"/>
      <c r="AN15" s="421"/>
      <c r="AO15" s="421"/>
      <c r="AP15" s="421"/>
      <c r="AQ15" s="421"/>
      <c r="AR15" s="421"/>
      <c r="AS15" s="421"/>
      <c r="AT15" s="422"/>
      <c r="AU15" s="423"/>
      <c r="AV15" s="424"/>
      <c r="AW15" s="424"/>
      <c r="AX15" s="424"/>
      <c r="AY15" s="351" t="s">
        <v>144</v>
      </c>
      <c r="AZ15" s="352"/>
      <c r="BA15" s="352"/>
      <c r="BB15" s="352"/>
      <c r="BC15" s="352"/>
      <c r="BD15" s="352"/>
      <c r="BE15" s="352"/>
      <c r="BF15" s="352"/>
      <c r="BG15" s="352"/>
      <c r="BH15" s="352"/>
      <c r="BI15" s="352"/>
      <c r="BJ15" s="352"/>
      <c r="BK15" s="352"/>
      <c r="BL15" s="352"/>
      <c r="BM15" s="353"/>
      <c r="BN15" s="354">
        <v>847892</v>
      </c>
      <c r="BO15" s="355"/>
      <c r="BP15" s="355"/>
      <c r="BQ15" s="355"/>
      <c r="BR15" s="355"/>
      <c r="BS15" s="355"/>
      <c r="BT15" s="355"/>
      <c r="BU15" s="356"/>
      <c r="BV15" s="354">
        <v>846190</v>
      </c>
      <c r="BW15" s="355"/>
      <c r="BX15" s="355"/>
      <c r="BY15" s="355"/>
      <c r="BZ15" s="355"/>
      <c r="CA15" s="355"/>
      <c r="CB15" s="355"/>
      <c r="CC15" s="356"/>
      <c r="CD15" s="492" t="s">
        <v>145</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54"/>
      <c r="C16" s="455"/>
      <c r="D16" s="455"/>
      <c r="E16" s="455"/>
      <c r="F16" s="455"/>
      <c r="G16" s="455"/>
      <c r="H16" s="455"/>
      <c r="I16" s="455"/>
      <c r="J16" s="455"/>
      <c r="K16" s="456"/>
      <c r="L16" s="472" t="s">
        <v>146</v>
      </c>
      <c r="M16" s="495"/>
      <c r="N16" s="495"/>
      <c r="O16" s="495"/>
      <c r="P16" s="495"/>
      <c r="Q16" s="496"/>
      <c r="R16" s="497" t="s">
        <v>147</v>
      </c>
      <c r="S16" s="498"/>
      <c r="T16" s="498"/>
      <c r="U16" s="498"/>
      <c r="V16" s="499"/>
      <c r="W16" s="381"/>
      <c r="X16" s="382"/>
      <c r="Y16" s="382"/>
      <c r="Z16" s="382"/>
      <c r="AA16" s="382"/>
      <c r="AB16" s="371"/>
      <c r="AC16" s="478">
        <v>27.2</v>
      </c>
      <c r="AD16" s="479"/>
      <c r="AE16" s="479"/>
      <c r="AF16" s="479"/>
      <c r="AG16" s="480"/>
      <c r="AH16" s="478">
        <v>27</v>
      </c>
      <c r="AI16" s="479"/>
      <c r="AJ16" s="479"/>
      <c r="AK16" s="479"/>
      <c r="AL16" s="481"/>
      <c r="AM16" s="420"/>
      <c r="AN16" s="421"/>
      <c r="AO16" s="421"/>
      <c r="AP16" s="421"/>
      <c r="AQ16" s="421"/>
      <c r="AR16" s="421"/>
      <c r="AS16" s="421"/>
      <c r="AT16" s="422"/>
      <c r="AU16" s="423"/>
      <c r="AV16" s="424"/>
      <c r="AW16" s="424"/>
      <c r="AX16" s="424"/>
      <c r="AY16" s="425" t="s">
        <v>148</v>
      </c>
      <c r="AZ16" s="426"/>
      <c r="BA16" s="426"/>
      <c r="BB16" s="426"/>
      <c r="BC16" s="426"/>
      <c r="BD16" s="426"/>
      <c r="BE16" s="426"/>
      <c r="BF16" s="426"/>
      <c r="BG16" s="426"/>
      <c r="BH16" s="426"/>
      <c r="BI16" s="426"/>
      <c r="BJ16" s="426"/>
      <c r="BK16" s="426"/>
      <c r="BL16" s="426"/>
      <c r="BM16" s="427"/>
      <c r="BN16" s="391">
        <v>2325777</v>
      </c>
      <c r="BO16" s="392"/>
      <c r="BP16" s="392"/>
      <c r="BQ16" s="392"/>
      <c r="BR16" s="392"/>
      <c r="BS16" s="392"/>
      <c r="BT16" s="392"/>
      <c r="BU16" s="393"/>
      <c r="BV16" s="391">
        <v>2139265</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5">
      <c r="A17" s="172"/>
      <c r="B17" s="457"/>
      <c r="C17" s="458"/>
      <c r="D17" s="458"/>
      <c r="E17" s="458"/>
      <c r="F17" s="458"/>
      <c r="G17" s="458"/>
      <c r="H17" s="458"/>
      <c r="I17" s="458"/>
      <c r="J17" s="458"/>
      <c r="K17" s="459"/>
      <c r="L17" s="186"/>
      <c r="M17" s="502" t="s">
        <v>149</v>
      </c>
      <c r="N17" s="503"/>
      <c r="O17" s="503"/>
      <c r="P17" s="503"/>
      <c r="Q17" s="504"/>
      <c r="R17" s="497" t="s">
        <v>147</v>
      </c>
      <c r="S17" s="498"/>
      <c r="T17" s="498"/>
      <c r="U17" s="498"/>
      <c r="V17" s="499"/>
      <c r="W17" s="407" t="s">
        <v>150</v>
      </c>
      <c r="X17" s="408"/>
      <c r="Y17" s="408"/>
      <c r="Z17" s="408"/>
      <c r="AA17" s="408"/>
      <c r="AB17" s="398"/>
      <c r="AC17" s="442">
        <v>1996</v>
      </c>
      <c r="AD17" s="443"/>
      <c r="AE17" s="443"/>
      <c r="AF17" s="443"/>
      <c r="AG17" s="485"/>
      <c r="AH17" s="442">
        <v>2067</v>
      </c>
      <c r="AI17" s="443"/>
      <c r="AJ17" s="443"/>
      <c r="AK17" s="443"/>
      <c r="AL17" s="444"/>
      <c r="AM17" s="420"/>
      <c r="AN17" s="421"/>
      <c r="AO17" s="421"/>
      <c r="AP17" s="421"/>
      <c r="AQ17" s="421"/>
      <c r="AR17" s="421"/>
      <c r="AS17" s="421"/>
      <c r="AT17" s="422"/>
      <c r="AU17" s="423"/>
      <c r="AV17" s="424"/>
      <c r="AW17" s="424"/>
      <c r="AX17" s="424"/>
      <c r="AY17" s="425" t="s">
        <v>151</v>
      </c>
      <c r="AZ17" s="426"/>
      <c r="BA17" s="426"/>
      <c r="BB17" s="426"/>
      <c r="BC17" s="426"/>
      <c r="BD17" s="426"/>
      <c r="BE17" s="426"/>
      <c r="BF17" s="426"/>
      <c r="BG17" s="426"/>
      <c r="BH17" s="426"/>
      <c r="BI17" s="426"/>
      <c r="BJ17" s="426"/>
      <c r="BK17" s="426"/>
      <c r="BL17" s="426"/>
      <c r="BM17" s="427"/>
      <c r="BN17" s="391">
        <v>1060479</v>
      </c>
      <c r="BO17" s="392"/>
      <c r="BP17" s="392"/>
      <c r="BQ17" s="392"/>
      <c r="BR17" s="392"/>
      <c r="BS17" s="392"/>
      <c r="BT17" s="392"/>
      <c r="BU17" s="393"/>
      <c r="BV17" s="391">
        <v>1048447</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5">
      <c r="A18" s="172"/>
      <c r="B18" s="513" t="s">
        <v>152</v>
      </c>
      <c r="C18" s="434"/>
      <c r="D18" s="434"/>
      <c r="E18" s="514"/>
      <c r="F18" s="514"/>
      <c r="G18" s="514"/>
      <c r="H18" s="514"/>
      <c r="I18" s="514"/>
      <c r="J18" s="514"/>
      <c r="K18" s="514"/>
      <c r="L18" s="515">
        <v>35.590000000000003</v>
      </c>
      <c r="M18" s="515"/>
      <c r="N18" s="515"/>
      <c r="O18" s="515"/>
      <c r="P18" s="515"/>
      <c r="Q18" s="515"/>
      <c r="R18" s="516"/>
      <c r="S18" s="516"/>
      <c r="T18" s="516"/>
      <c r="U18" s="516"/>
      <c r="V18" s="517"/>
      <c r="W18" s="409"/>
      <c r="X18" s="410"/>
      <c r="Y18" s="410"/>
      <c r="Z18" s="410"/>
      <c r="AA18" s="410"/>
      <c r="AB18" s="401"/>
      <c r="AC18" s="518">
        <v>64.400000000000006</v>
      </c>
      <c r="AD18" s="519"/>
      <c r="AE18" s="519"/>
      <c r="AF18" s="519"/>
      <c r="AG18" s="520"/>
      <c r="AH18" s="518">
        <v>64.2</v>
      </c>
      <c r="AI18" s="519"/>
      <c r="AJ18" s="519"/>
      <c r="AK18" s="519"/>
      <c r="AL18" s="521"/>
      <c r="AM18" s="420"/>
      <c r="AN18" s="421"/>
      <c r="AO18" s="421"/>
      <c r="AP18" s="421"/>
      <c r="AQ18" s="421"/>
      <c r="AR18" s="421"/>
      <c r="AS18" s="421"/>
      <c r="AT18" s="422"/>
      <c r="AU18" s="423"/>
      <c r="AV18" s="424"/>
      <c r="AW18" s="424"/>
      <c r="AX18" s="424"/>
      <c r="AY18" s="425" t="s">
        <v>153</v>
      </c>
      <c r="AZ18" s="426"/>
      <c r="BA18" s="426"/>
      <c r="BB18" s="426"/>
      <c r="BC18" s="426"/>
      <c r="BD18" s="426"/>
      <c r="BE18" s="426"/>
      <c r="BF18" s="426"/>
      <c r="BG18" s="426"/>
      <c r="BH18" s="426"/>
      <c r="BI18" s="426"/>
      <c r="BJ18" s="426"/>
      <c r="BK18" s="426"/>
      <c r="BL18" s="426"/>
      <c r="BM18" s="427"/>
      <c r="BN18" s="391">
        <v>2175245</v>
      </c>
      <c r="BO18" s="392"/>
      <c r="BP18" s="392"/>
      <c r="BQ18" s="392"/>
      <c r="BR18" s="392"/>
      <c r="BS18" s="392"/>
      <c r="BT18" s="392"/>
      <c r="BU18" s="393"/>
      <c r="BV18" s="391">
        <v>2165552</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5">
      <c r="A19" s="172"/>
      <c r="B19" s="513" t="s">
        <v>154</v>
      </c>
      <c r="C19" s="434"/>
      <c r="D19" s="434"/>
      <c r="E19" s="514"/>
      <c r="F19" s="514"/>
      <c r="G19" s="514"/>
      <c r="H19" s="514"/>
      <c r="I19" s="514"/>
      <c r="J19" s="514"/>
      <c r="K19" s="514"/>
      <c r="L19" s="522">
        <v>190</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155</v>
      </c>
      <c r="AZ19" s="426"/>
      <c r="BA19" s="426"/>
      <c r="BB19" s="426"/>
      <c r="BC19" s="426"/>
      <c r="BD19" s="426"/>
      <c r="BE19" s="426"/>
      <c r="BF19" s="426"/>
      <c r="BG19" s="426"/>
      <c r="BH19" s="426"/>
      <c r="BI19" s="426"/>
      <c r="BJ19" s="426"/>
      <c r="BK19" s="426"/>
      <c r="BL19" s="426"/>
      <c r="BM19" s="427"/>
      <c r="BN19" s="391">
        <v>3215983</v>
      </c>
      <c r="BO19" s="392"/>
      <c r="BP19" s="392"/>
      <c r="BQ19" s="392"/>
      <c r="BR19" s="392"/>
      <c r="BS19" s="392"/>
      <c r="BT19" s="392"/>
      <c r="BU19" s="393"/>
      <c r="BV19" s="391">
        <v>3007486</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5">
      <c r="A20" s="172"/>
      <c r="B20" s="513" t="s">
        <v>156</v>
      </c>
      <c r="C20" s="434"/>
      <c r="D20" s="434"/>
      <c r="E20" s="514"/>
      <c r="F20" s="514"/>
      <c r="G20" s="514"/>
      <c r="H20" s="514"/>
      <c r="I20" s="514"/>
      <c r="J20" s="514"/>
      <c r="K20" s="514"/>
      <c r="L20" s="522">
        <v>2467</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5">
      <c r="A21" s="172"/>
      <c r="B21" s="531" t="s">
        <v>157</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2">
      <c r="A22" s="172"/>
      <c r="B22" s="561" t="s">
        <v>158</v>
      </c>
      <c r="C22" s="535"/>
      <c r="D22" s="536"/>
      <c r="E22" s="403" t="s">
        <v>1</v>
      </c>
      <c r="F22" s="408"/>
      <c r="G22" s="408"/>
      <c r="H22" s="408"/>
      <c r="I22" s="408"/>
      <c r="J22" s="408"/>
      <c r="K22" s="398"/>
      <c r="L22" s="403" t="s">
        <v>159</v>
      </c>
      <c r="M22" s="408"/>
      <c r="N22" s="408"/>
      <c r="O22" s="408"/>
      <c r="P22" s="398"/>
      <c r="Q22" s="566" t="s">
        <v>160</v>
      </c>
      <c r="R22" s="567"/>
      <c r="S22" s="567"/>
      <c r="T22" s="567"/>
      <c r="U22" s="567"/>
      <c r="V22" s="568"/>
      <c r="W22" s="534" t="s">
        <v>161</v>
      </c>
      <c r="X22" s="535"/>
      <c r="Y22" s="536"/>
      <c r="Z22" s="403" t="s">
        <v>1</v>
      </c>
      <c r="AA22" s="408"/>
      <c r="AB22" s="408"/>
      <c r="AC22" s="408"/>
      <c r="AD22" s="408"/>
      <c r="AE22" s="408"/>
      <c r="AF22" s="408"/>
      <c r="AG22" s="398"/>
      <c r="AH22" s="572" t="s">
        <v>162</v>
      </c>
      <c r="AI22" s="408"/>
      <c r="AJ22" s="408"/>
      <c r="AK22" s="408"/>
      <c r="AL22" s="398"/>
      <c r="AM22" s="572" t="s">
        <v>163</v>
      </c>
      <c r="AN22" s="573"/>
      <c r="AO22" s="573"/>
      <c r="AP22" s="573"/>
      <c r="AQ22" s="573"/>
      <c r="AR22" s="574"/>
      <c r="AS22" s="566" t="s">
        <v>160</v>
      </c>
      <c r="AT22" s="567"/>
      <c r="AU22" s="567"/>
      <c r="AV22" s="567"/>
      <c r="AW22" s="567"/>
      <c r="AX22" s="578"/>
      <c r="AY22" s="351" t="s">
        <v>164</v>
      </c>
      <c r="AZ22" s="352"/>
      <c r="BA22" s="352"/>
      <c r="BB22" s="352"/>
      <c r="BC22" s="352"/>
      <c r="BD22" s="352"/>
      <c r="BE22" s="352"/>
      <c r="BF22" s="352"/>
      <c r="BG22" s="352"/>
      <c r="BH22" s="352"/>
      <c r="BI22" s="352"/>
      <c r="BJ22" s="352"/>
      <c r="BK22" s="352"/>
      <c r="BL22" s="352"/>
      <c r="BM22" s="353"/>
      <c r="BN22" s="354">
        <v>3021791</v>
      </c>
      <c r="BO22" s="355"/>
      <c r="BP22" s="355"/>
      <c r="BQ22" s="355"/>
      <c r="BR22" s="355"/>
      <c r="BS22" s="355"/>
      <c r="BT22" s="355"/>
      <c r="BU22" s="356"/>
      <c r="BV22" s="354">
        <v>3131541</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2">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165</v>
      </c>
      <c r="AZ23" s="426"/>
      <c r="BA23" s="426"/>
      <c r="BB23" s="426"/>
      <c r="BC23" s="426"/>
      <c r="BD23" s="426"/>
      <c r="BE23" s="426"/>
      <c r="BF23" s="426"/>
      <c r="BG23" s="426"/>
      <c r="BH23" s="426"/>
      <c r="BI23" s="426"/>
      <c r="BJ23" s="426"/>
      <c r="BK23" s="426"/>
      <c r="BL23" s="426"/>
      <c r="BM23" s="427"/>
      <c r="BN23" s="391">
        <v>2994391</v>
      </c>
      <c r="BO23" s="392"/>
      <c r="BP23" s="392"/>
      <c r="BQ23" s="392"/>
      <c r="BR23" s="392"/>
      <c r="BS23" s="392"/>
      <c r="BT23" s="392"/>
      <c r="BU23" s="393"/>
      <c r="BV23" s="391">
        <v>3104141</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5">
      <c r="A24" s="172"/>
      <c r="B24" s="562"/>
      <c r="C24" s="538"/>
      <c r="D24" s="539"/>
      <c r="E24" s="441" t="s">
        <v>166</v>
      </c>
      <c r="F24" s="421"/>
      <c r="G24" s="421"/>
      <c r="H24" s="421"/>
      <c r="I24" s="421"/>
      <c r="J24" s="421"/>
      <c r="K24" s="422"/>
      <c r="L24" s="442">
        <v>1</v>
      </c>
      <c r="M24" s="443"/>
      <c r="N24" s="443"/>
      <c r="O24" s="443"/>
      <c r="P24" s="485"/>
      <c r="Q24" s="442">
        <v>7880</v>
      </c>
      <c r="R24" s="443"/>
      <c r="S24" s="443"/>
      <c r="T24" s="443"/>
      <c r="U24" s="443"/>
      <c r="V24" s="485"/>
      <c r="W24" s="537"/>
      <c r="X24" s="538"/>
      <c r="Y24" s="539"/>
      <c r="Z24" s="441" t="s">
        <v>167</v>
      </c>
      <c r="AA24" s="421"/>
      <c r="AB24" s="421"/>
      <c r="AC24" s="421"/>
      <c r="AD24" s="421"/>
      <c r="AE24" s="421"/>
      <c r="AF24" s="421"/>
      <c r="AG24" s="422"/>
      <c r="AH24" s="442">
        <v>84</v>
      </c>
      <c r="AI24" s="443"/>
      <c r="AJ24" s="443"/>
      <c r="AK24" s="443"/>
      <c r="AL24" s="485"/>
      <c r="AM24" s="442">
        <v>256368</v>
      </c>
      <c r="AN24" s="443"/>
      <c r="AO24" s="443"/>
      <c r="AP24" s="443"/>
      <c r="AQ24" s="443"/>
      <c r="AR24" s="485"/>
      <c r="AS24" s="442">
        <v>3052</v>
      </c>
      <c r="AT24" s="443"/>
      <c r="AU24" s="443"/>
      <c r="AV24" s="443"/>
      <c r="AW24" s="443"/>
      <c r="AX24" s="444"/>
      <c r="AY24" s="507" t="s">
        <v>168</v>
      </c>
      <c r="AZ24" s="508"/>
      <c r="BA24" s="508"/>
      <c r="BB24" s="508"/>
      <c r="BC24" s="508"/>
      <c r="BD24" s="508"/>
      <c r="BE24" s="508"/>
      <c r="BF24" s="508"/>
      <c r="BG24" s="508"/>
      <c r="BH24" s="508"/>
      <c r="BI24" s="508"/>
      <c r="BJ24" s="508"/>
      <c r="BK24" s="508"/>
      <c r="BL24" s="508"/>
      <c r="BM24" s="509"/>
      <c r="BN24" s="391">
        <v>1398901</v>
      </c>
      <c r="BO24" s="392"/>
      <c r="BP24" s="392"/>
      <c r="BQ24" s="392"/>
      <c r="BR24" s="392"/>
      <c r="BS24" s="392"/>
      <c r="BT24" s="392"/>
      <c r="BU24" s="393"/>
      <c r="BV24" s="391">
        <v>1473712</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2">
      <c r="A25" s="172"/>
      <c r="B25" s="562"/>
      <c r="C25" s="538"/>
      <c r="D25" s="539"/>
      <c r="E25" s="441" t="s">
        <v>169</v>
      </c>
      <c r="F25" s="421"/>
      <c r="G25" s="421"/>
      <c r="H25" s="421"/>
      <c r="I25" s="421"/>
      <c r="J25" s="421"/>
      <c r="K25" s="422"/>
      <c r="L25" s="442">
        <v>1</v>
      </c>
      <c r="M25" s="443"/>
      <c r="N25" s="443"/>
      <c r="O25" s="443"/>
      <c r="P25" s="485"/>
      <c r="Q25" s="442">
        <v>6390</v>
      </c>
      <c r="R25" s="443"/>
      <c r="S25" s="443"/>
      <c r="T25" s="443"/>
      <c r="U25" s="443"/>
      <c r="V25" s="485"/>
      <c r="W25" s="537"/>
      <c r="X25" s="538"/>
      <c r="Y25" s="539"/>
      <c r="Z25" s="441" t="s">
        <v>170</v>
      </c>
      <c r="AA25" s="421"/>
      <c r="AB25" s="421"/>
      <c r="AC25" s="421"/>
      <c r="AD25" s="421"/>
      <c r="AE25" s="421"/>
      <c r="AF25" s="421"/>
      <c r="AG25" s="422"/>
      <c r="AH25" s="442" t="s">
        <v>127</v>
      </c>
      <c r="AI25" s="443"/>
      <c r="AJ25" s="443"/>
      <c r="AK25" s="443"/>
      <c r="AL25" s="485"/>
      <c r="AM25" s="442" t="s">
        <v>127</v>
      </c>
      <c r="AN25" s="443"/>
      <c r="AO25" s="443"/>
      <c r="AP25" s="443"/>
      <c r="AQ25" s="443"/>
      <c r="AR25" s="485"/>
      <c r="AS25" s="442" t="s">
        <v>171</v>
      </c>
      <c r="AT25" s="443"/>
      <c r="AU25" s="443"/>
      <c r="AV25" s="443"/>
      <c r="AW25" s="443"/>
      <c r="AX25" s="444"/>
      <c r="AY25" s="351" t="s">
        <v>172</v>
      </c>
      <c r="AZ25" s="352"/>
      <c r="BA25" s="352"/>
      <c r="BB25" s="352"/>
      <c r="BC25" s="352"/>
      <c r="BD25" s="352"/>
      <c r="BE25" s="352"/>
      <c r="BF25" s="352"/>
      <c r="BG25" s="352"/>
      <c r="BH25" s="352"/>
      <c r="BI25" s="352"/>
      <c r="BJ25" s="352"/>
      <c r="BK25" s="352"/>
      <c r="BL25" s="352"/>
      <c r="BM25" s="353"/>
      <c r="BN25" s="354">
        <v>1428918</v>
      </c>
      <c r="BO25" s="355"/>
      <c r="BP25" s="355"/>
      <c r="BQ25" s="355"/>
      <c r="BR25" s="355"/>
      <c r="BS25" s="355"/>
      <c r="BT25" s="355"/>
      <c r="BU25" s="356"/>
      <c r="BV25" s="354">
        <v>1522936</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2">
      <c r="A26" s="172"/>
      <c r="B26" s="562"/>
      <c r="C26" s="538"/>
      <c r="D26" s="539"/>
      <c r="E26" s="441" t="s">
        <v>173</v>
      </c>
      <c r="F26" s="421"/>
      <c r="G26" s="421"/>
      <c r="H26" s="421"/>
      <c r="I26" s="421"/>
      <c r="J26" s="421"/>
      <c r="K26" s="422"/>
      <c r="L26" s="442">
        <v>1</v>
      </c>
      <c r="M26" s="443"/>
      <c r="N26" s="443"/>
      <c r="O26" s="443"/>
      <c r="P26" s="485"/>
      <c r="Q26" s="442">
        <v>5770</v>
      </c>
      <c r="R26" s="443"/>
      <c r="S26" s="443"/>
      <c r="T26" s="443"/>
      <c r="U26" s="443"/>
      <c r="V26" s="485"/>
      <c r="W26" s="537"/>
      <c r="X26" s="538"/>
      <c r="Y26" s="539"/>
      <c r="Z26" s="441" t="s">
        <v>174</v>
      </c>
      <c r="AA26" s="543"/>
      <c r="AB26" s="543"/>
      <c r="AC26" s="543"/>
      <c r="AD26" s="543"/>
      <c r="AE26" s="543"/>
      <c r="AF26" s="543"/>
      <c r="AG26" s="544"/>
      <c r="AH26" s="442">
        <v>2</v>
      </c>
      <c r="AI26" s="443"/>
      <c r="AJ26" s="443"/>
      <c r="AK26" s="443"/>
      <c r="AL26" s="485"/>
      <c r="AM26" s="442" t="s">
        <v>175</v>
      </c>
      <c r="AN26" s="443"/>
      <c r="AO26" s="443"/>
      <c r="AP26" s="443"/>
      <c r="AQ26" s="443"/>
      <c r="AR26" s="485"/>
      <c r="AS26" s="442" t="s">
        <v>175</v>
      </c>
      <c r="AT26" s="443"/>
      <c r="AU26" s="443"/>
      <c r="AV26" s="443"/>
      <c r="AW26" s="443"/>
      <c r="AX26" s="444"/>
      <c r="AY26" s="394" t="s">
        <v>176</v>
      </c>
      <c r="AZ26" s="395"/>
      <c r="BA26" s="395"/>
      <c r="BB26" s="395"/>
      <c r="BC26" s="395"/>
      <c r="BD26" s="395"/>
      <c r="BE26" s="395"/>
      <c r="BF26" s="395"/>
      <c r="BG26" s="395"/>
      <c r="BH26" s="395"/>
      <c r="BI26" s="395"/>
      <c r="BJ26" s="395"/>
      <c r="BK26" s="395"/>
      <c r="BL26" s="395"/>
      <c r="BM26" s="396"/>
      <c r="BN26" s="391" t="s">
        <v>127</v>
      </c>
      <c r="BO26" s="392"/>
      <c r="BP26" s="392"/>
      <c r="BQ26" s="392"/>
      <c r="BR26" s="392"/>
      <c r="BS26" s="392"/>
      <c r="BT26" s="392"/>
      <c r="BU26" s="393"/>
      <c r="BV26" s="391" t="s">
        <v>171</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5">
      <c r="A27" s="172"/>
      <c r="B27" s="562"/>
      <c r="C27" s="538"/>
      <c r="D27" s="539"/>
      <c r="E27" s="441" t="s">
        <v>177</v>
      </c>
      <c r="F27" s="421"/>
      <c r="G27" s="421"/>
      <c r="H27" s="421"/>
      <c r="I27" s="421"/>
      <c r="J27" s="421"/>
      <c r="K27" s="422"/>
      <c r="L27" s="442">
        <v>1</v>
      </c>
      <c r="M27" s="443"/>
      <c r="N27" s="443"/>
      <c r="O27" s="443"/>
      <c r="P27" s="485"/>
      <c r="Q27" s="442">
        <v>2840</v>
      </c>
      <c r="R27" s="443"/>
      <c r="S27" s="443"/>
      <c r="T27" s="443"/>
      <c r="U27" s="443"/>
      <c r="V27" s="485"/>
      <c r="W27" s="537"/>
      <c r="X27" s="538"/>
      <c r="Y27" s="539"/>
      <c r="Z27" s="441" t="s">
        <v>178</v>
      </c>
      <c r="AA27" s="421"/>
      <c r="AB27" s="421"/>
      <c r="AC27" s="421"/>
      <c r="AD27" s="421"/>
      <c r="AE27" s="421"/>
      <c r="AF27" s="421"/>
      <c r="AG27" s="422"/>
      <c r="AH27" s="442">
        <v>10</v>
      </c>
      <c r="AI27" s="443"/>
      <c r="AJ27" s="443"/>
      <c r="AK27" s="443"/>
      <c r="AL27" s="485"/>
      <c r="AM27" s="442">
        <v>24930</v>
      </c>
      <c r="AN27" s="443"/>
      <c r="AO27" s="443"/>
      <c r="AP27" s="443"/>
      <c r="AQ27" s="443"/>
      <c r="AR27" s="485"/>
      <c r="AS27" s="442">
        <v>2493</v>
      </c>
      <c r="AT27" s="443"/>
      <c r="AU27" s="443"/>
      <c r="AV27" s="443"/>
      <c r="AW27" s="443"/>
      <c r="AX27" s="444"/>
      <c r="AY27" s="486" t="s">
        <v>179</v>
      </c>
      <c r="AZ27" s="487"/>
      <c r="BA27" s="487"/>
      <c r="BB27" s="487"/>
      <c r="BC27" s="487"/>
      <c r="BD27" s="487"/>
      <c r="BE27" s="487"/>
      <c r="BF27" s="487"/>
      <c r="BG27" s="487"/>
      <c r="BH27" s="487"/>
      <c r="BI27" s="487"/>
      <c r="BJ27" s="487"/>
      <c r="BK27" s="487"/>
      <c r="BL27" s="487"/>
      <c r="BM27" s="488"/>
      <c r="BN27" s="510" t="s">
        <v>127</v>
      </c>
      <c r="BO27" s="511"/>
      <c r="BP27" s="511"/>
      <c r="BQ27" s="511"/>
      <c r="BR27" s="511"/>
      <c r="BS27" s="511"/>
      <c r="BT27" s="511"/>
      <c r="BU27" s="512"/>
      <c r="BV27" s="510" t="s">
        <v>127</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2">
      <c r="A28" s="172"/>
      <c r="B28" s="562"/>
      <c r="C28" s="538"/>
      <c r="D28" s="539"/>
      <c r="E28" s="441" t="s">
        <v>180</v>
      </c>
      <c r="F28" s="421"/>
      <c r="G28" s="421"/>
      <c r="H28" s="421"/>
      <c r="I28" s="421"/>
      <c r="J28" s="421"/>
      <c r="K28" s="422"/>
      <c r="L28" s="442">
        <v>1</v>
      </c>
      <c r="M28" s="443"/>
      <c r="N28" s="443"/>
      <c r="O28" s="443"/>
      <c r="P28" s="485"/>
      <c r="Q28" s="442">
        <v>2370</v>
      </c>
      <c r="R28" s="443"/>
      <c r="S28" s="443"/>
      <c r="T28" s="443"/>
      <c r="U28" s="443"/>
      <c r="V28" s="485"/>
      <c r="W28" s="537"/>
      <c r="X28" s="538"/>
      <c r="Y28" s="539"/>
      <c r="Z28" s="441" t="s">
        <v>181</v>
      </c>
      <c r="AA28" s="421"/>
      <c r="AB28" s="421"/>
      <c r="AC28" s="421"/>
      <c r="AD28" s="421"/>
      <c r="AE28" s="421"/>
      <c r="AF28" s="421"/>
      <c r="AG28" s="422"/>
      <c r="AH28" s="442" t="s">
        <v>127</v>
      </c>
      <c r="AI28" s="443"/>
      <c r="AJ28" s="443"/>
      <c r="AK28" s="443"/>
      <c r="AL28" s="485"/>
      <c r="AM28" s="442" t="s">
        <v>171</v>
      </c>
      <c r="AN28" s="443"/>
      <c r="AO28" s="443"/>
      <c r="AP28" s="443"/>
      <c r="AQ28" s="443"/>
      <c r="AR28" s="485"/>
      <c r="AS28" s="442" t="s">
        <v>127</v>
      </c>
      <c r="AT28" s="443"/>
      <c r="AU28" s="443"/>
      <c r="AV28" s="443"/>
      <c r="AW28" s="443"/>
      <c r="AX28" s="444"/>
      <c r="AY28" s="545" t="s">
        <v>182</v>
      </c>
      <c r="AZ28" s="546"/>
      <c r="BA28" s="546"/>
      <c r="BB28" s="547"/>
      <c r="BC28" s="351" t="s">
        <v>48</v>
      </c>
      <c r="BD28" s="352"/>
      <c r="BE28" s="352"/>
      <c r="BF28" s="352"/>
      <c r="BG28" s="352"/>
      <c r="BH28" s="352"/>
      <c r="BI28" s="352"/>
      <c r="BJ28" s="352"/>
      <c r="BK28" s="352"/>
      <c r="BL28" s="352"/>
      <c r="BM28" s="353"/>
      <c r="BN28" s="354">
        <v>892358</v>
      </c>
      <c r="BO28" s="355"/>
      <c r="BP28" s="355"/>
      <c r="BQ28" s="355"/>
      <c r="BR28" s="355"/>
      <c r="BS28" s="355"/>
      <c r="BT28" s="355"/>
      <c r="BU28" s="356"/>
      <c r="BV28" s="354">
        <v>738992</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2">
      <c r="A29" s="172"/>
      <c r="B29" s="562"/>
      <c r="C29" s="538"/>
      <c r="D29" s="539"/>
      <c r="E29" s="441" t="s">
        <v>183</v>
      </c>
      <c r="F29" s="421"/>
      <c r="G29" s="421"/>
      <c r="H29" s="421"/>
      <c r="I29" s="421"/>
      <c r="J29" s="421"/>
      <c r="K29" s="422"/>
      <c r="L29" s="442">
        <v>12</v>
      </c>
      <c r="M29" s="443"/>
      <c r="N29" s="443"/>
      <c r="O29" s="443"/>
      <c r="P29" s="485"/>
      <c r="Q29" s="442">
        <v>2130</v>
      </c>
      <c r="R29" s="443"/>
      <c r="S29" s="443"/>
      <c r="T29" s="443"/>
      <c r="U29" s="443"/>
      <c r="V29" s="485"/>
      <c r="W29" s="540"/>
      <c r="X29" s="541"/>
      <c r="Y29" s="542"/>
      <c r="Z29" s="441" t="s">
        <v>184</v>
      </c>
      <c r="AA29" s="421"/>
      <c r="AB29" s="421"/>
      <c r="AC29" s="421"/>
      <c r="AD29" s="421"/>
      <c r="AE29" s="421"/>
      <c r="AF29" s="421"/>
      <c r="AG29" s="422"/>
      <c r="AH29" s="442">
        <v>94</v>
      </c>
      <c r="AI29" s="443"/>
      <c r="AJ29" s="443"/>
      <c r="AK29" s="443"/>
      <c r="AL29" s="485"/>
      <c r="AM29" s="442">
        <v>281298</v>
      </c>
      <c r="AN29" s="443"/>
      <c r="AO29" s="443"/>
      <c r="AP29" s="443"/>
      <c r="AQ29" s="443"/>
      <c r="AR29" s="485"/>
      <c r="AS29" s="442">
        <v>2993</v>
      </c>
      <c r="AT29" s="443"/>
      <c r="AU29" s="443"/>
      <c r="AV29" s="443"/>
      <c r="AW29" s="443"/>
      <c r="AX29" s="444"/>
      <c r="AY29" s="548"/>
      <c r="AZ29" s="549"/>
      <c r="BA29" s="549"/>
      <c r="BB29" s="550"/>
      <c r="BC29" s="425" t="s">
        <v>185</v>
      </c>
      <c r="BD29" s="426"/>
      <c r="BE29" s="426"/>
      <c r="BF29" s="426"/>
      <c r="BG29" s="426"/>
      <c r="BH29" s="426"/>
      <c r="BI29" s="426"/>
      <c r="BJ29" s="426"/>
      <c r="BK29" s="426"/>
      <c r="BL29" s="426"/>
      <c r="BM29" s="427"/>
      <c r="BN29" s="391">
        <v>62664</v>
      </c>
      <c r="BO29" s="392"/>
      <c r="BP29" s="392"/>
      <c r="BQ29" s="392"/>
      <c r="BR29" s="392"/>
      <c r="BS29" s="392"/>
      <c r="BT29" s="392"/>
      <c r="BU29" s="393"/>
      <c r="BV29" s="391">
        <v>28501</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5">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186</v>
      </c>
      <c r="X30" s="559"/>
      <c r="Y30" s="559"/>
      <c r="Z30" s="559"/>
      <c r="AA30" s="559"/>
      <c r="AB30" s="559"/>
      <c r="AC30" s="559"/>
      <c r="AD30" s="559"/>
      <c r="AE30" s="559"/>
      <c r="AF30" s="559"/>
      <c r="AG30" s="560"/>
      <c r="AH30" s="518">
        <v>97.3</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50</v>
      </c>
      <c r="BD30" s="508"/>
      <c r="BE30" s="508"/>
      <c r="BF30" s="508"/>
      <c r="BG30" s="508"/>
      <c r="BH30" s="508"/>
      <c r="BI30" s="508"/>
      <c r="BJ30" s="508"/>
      <c r="BK30" s="508"/>
      <c r="BL30" s="508"/>
      <c r="BM30" s="509"/>
      <c r="BN30" s="510">
        <v>1050463</v>
      </c>
      <c r="BO30" s="511"/>
      <c r="BP30" s="511"/>
      <c r="BQ30" s="511"/>
      <c r="BR30" s="511"/>
      <c r="BS30" s="511"/>
      <c r="BT30" s="511"/>
      <c r="BU30" s="512"/>
      <c r="BV30" s="510">
        <v>837106</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54" t="s">
        <v>187</v>
      </c>
      <c r="D32" s="554"/>
      <c r="E32" s="554"/>
      <c r="F32" s="554"/>
      <c r="G32" s="554"/>
      <c r="H32" s="554"/>
      <c r="I32" s="554"/>
      <c r="J32" s="554"/>
      <c r="K32" s="554"/>
      <c r="L32" s="554"/>
      <c r="M32" s="554"/>
      <c r="N32" s="554"/>
      <c r="O32" s="554"/>
      <c r="P32" s="554"/>
      <c r="Q32" s="554"/>
      <c r="R32" s="554"/>
      <c r="S32" s="554"/>
      <c r="U32" s="395" t="s">
        <v>188</v>
      </c>
      <c r="V32" s="395"/>
      <c r="W32" s="395"/>
      <c r="X32" s="395"/>
      <c r="Y32" s="395"/>
      <c r="Z32" s="395"/>
      <c r="AA32" s="395"/>
      <c r="AB32" s="395"/>
      <c r="AC32" s="395"/>
      <c r="AD32" s="395"/>
      <c r="AE32" s="395"/>
      <c r="AF32" s="395"/>
      <c r="AG32" s="395"/>
      <c r="AH32" s="395"/>
      <c r="AI32" s="395"/>
      <c r="AJ32" s="395"/>
      <c r="AK32" s="395"/>
      <c r="AM32" s="395" t="s">
        <v>189</v>
      </c>
      <c r="AN32" s="395"/>
      <c r="AO32" s="395"/>
      <c r="AP32" s="395"/>
      <c r="AQ32" s="395"/>
      <c r="AR32" s="395"/>
      <c r="AS32" s="395"/>
      <c r="AT32" s="395"/>
      <c r="AU32" s="395"/>
      <c r="AV32" s="395"/>
      <c r="AW32" s="395"/>
      <c r="AX32" s="395"/>
      <c r="AY32" s="395"/>
      <c r="AZ32" s="395"/>
      <c r="BA32" s="395"/>
      <c r="BB32" s="395"/>
      <c r="BC32" s="395"/>
      <c r="BE32" s="395" t="s">
        <v>190</v>
      </c>
      <c r="BF32" s="395"/>
      <c r="BG32" s="395"/>
      <c r="BH32" s="395"/>
      <c r="BI32" s="395"/>
      <c r="BJ32" s="395"/>
      <c r="BK32" s="395"/>
      <c r="BL32" s="395"/>
      <c r="BM32" s="395"/>
      <c r="BN32" s="395"/>
      <c r="BO32" s="395"/>
      <c r="BP32" s="395"/>
      <c r="BQ32" s="395"/>
      <c r="BR32" s="395"/>
      <c r="BS32" s="395"/>
      <c r="BT32" s="395"/>
      <c r="BU32" s="395"/>
      <c r="BW32" s="395" t="s">
        <v>191</v>
      </c>
      <c r="BX32" s="395"/>
      <c r="BY32" s="395"/>
      <c r="BZ32" s="395"/>
      <c r="CA32" s="395"/>
      <c r="CB32" s="395"/>
      <c r="CC32" s="395"/>
      <c r="CD32" s="395"/>
      <c r="CE32" s="395"/>
      <c r="CF32" s="395"/>
      <c r="CG32" s="395"/>
      <c r="CH32" s="395"/>
      <c r="CI32" s="395"/>
      <c r="CJ32" s="395"/>
      <c r="CK32" s="395"/>
      <c r="CL32" s="395"/>
      <c r="CM32" s="395"/>
      <c r="CO32" s="395" t="s">
        <v>192</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2">
      <c r="A33" s="172"/>
      <c r="B33" s="196"/>
      <c r="C33" s="415" t="s">
        <v>193</v>
      </c>
      <c r="D33" s="415"/>
      <c r="E33" s="380" t="s">
        <v>194</v>
      </c>
      <c r="F33" s="380"/>
      <c r="G33" s="380"/>
      <c r="H33" s="380"/>
      <c r="I33" s="380"/>
      <c r="J33" s="380"/>
      <c r="K33" s="380"/>
      <c r="L33" s="380"/>
      <c r="M33" s="380"/>
      <c r="N33" s="380"/>
      <c r="O33" s="380"/>
      <c r="P33" s="380"/>
      <c r="Q33" s="380"/>
      <c r="R33" s="380"/>
      <c r="S33" s="380"/>
      <c r="T33" s="197"/>
      <c r="U33" s="415" t="s">
        <v>193</v>
      </c>
      <c r="V33" s="415"/>
      <c r="W33" s="380" t="s">
        <v>195</v>
      </c>
      <c r="X33" s="380"/>
      <c r="Y33" s="380"/>
      <c r="Z33" s="380"/>
      <c r="AA33" s="380"/>
      <c r="AB33" s="380"/>
      <c r="AC33" s="380"/>
      <c r="AD33" s="380"/>
      <c r="AE33" s="380"/>
      <c r="AF33" s="380"/>
      <c r="AG33" s="380"/>
      <c r="AH33" s="380"/>
      <c r="AI33" s="380"/>
      <c r="AJ33" s="380"/>
      <c r="AK33" s="380"/>
      <c r="AL33" s="197"/>
      <c r="AM33" s="415" t="s">
        <v>193</v>
      </c>
      <c r="AN33" s="415"/>
      <c r="AO33" s="380" t="s">
        <v>196</v>
      </c>
      <c r="AP33" s="380"/>
      <c r="AQ33" s="380"/>
      <c r="AR33" s="380"/>
      <c r="AS33" s="380"/>
      <c r="AT33" s="380"/>
      <c r="AU33" s="380"/>
      <c r="AV33" s="380"/>
      <c r="AW33" s="380"/>
      <c r="AX33" s="380"/>
      <c r="AY33" s="380"/>
      <c r="AZ33" s="380"/>
      <c r="BA33" s="380"/>
      <c r="BB33" s="380"/>
      <c r="BC33" s="380"/>
      <c r="BD33" s="198"/>
      <c r="BE33" s="380" t="s">
        <v>197</v>
      </c>
      <c r="BF33" s="380"/>
      <c r="BG33" s="380" t="s">
        <v>198</v>
      </c>
      <c r="BH33" s="380"/>
      <c r="BI33" s="380"/>
      <c r="BJ33" s="380"/>
      <c r="BK33" s="380"/>
      <c r="BL33" s="380"/>
      <c r="BM33" s="380"/>
      <c r="BN33" s="380"/>
      <c r="BO33" s="380"/>
      <c r="BP33" s="380"/>
      <c r="BQ33" s="380"/>
      <c r="BR33" s="380"/>
      <c r="BS33" s="380"/>
      <c r="BT33" s="380"/>
      <c r="BU33" s="380"/>
      <c r="BV33" s="198"/>
      <c r="BW33" s="415" t="s">
        <v>197</v>
      </c>
      <c r="BX33" s="415"/>
      <c r="BY33" s="380" t="s">
        <v>199</v>
      </c>
      <c r="BZ33" s="380"/>
      <c r="CA33" s="380"/>
      <c r="CB33" s="380"/>
      <c r="CC33" s="380"/>
      <c r="CD33" s="380"/>
      <c r="CE33" s="380"/>
      <c r="CF33" s="380"/>
      <c r="CG33" s="380"/>
      <c r="CH33" s="380"/>
      <c r="CI33" s="380"/>
      <c r="CJ33" s="380"/>
      <c r="CK33" s="380"/>
      <c r="CL33" s="380"/>
      <c r="CM33" s="380"/>
      <c r="CN33" s="197"/>
      <c r="CO33" s="415" t="s">
        <v>200</v>
      </c>
      <c r="CP33" s="415"/>
      <c r="CQ33" s="380" t="s">
        <v>201</v>
      </c>
      <c r="CR33" s="380"/>
      <c r="CS33" s="380"/>
      <c r="CT33" s="380"/>
      <c r="CU33" s="380"/>
      <c r="CV33" s="380"/>
      <c r="CW33" s="380"/>
      <c r="CX33" s="380"/>
      <c r="CY33" s="380"/>
      <c r="CZ33" s="380"/>
      <c r="DA33" s="380"/>
      <c r="DB33" s="380"/>
      <c r="DC33" s="380"/>
      <c r="DD33" s="380"/>
      <c r="DE33" s="380"/>
      <c r="DF33" s="197"/>
      <c r="DG33" s="580" t="s">
        <v>202</v>
      </c>
      <c r="DH33" s="580"/>
      <c r="DI33" s="199"/>
    </row>
    <row r="34" spans="1:113" ht="32.25" customHeight="1" x14ac:dyDescent="0.2">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2</v>
      </c>
      <c r="V34" s="581"/>
      <c r="W34" s="582" t="str">
        <f>IF('各会計、関係団体の財政状況及び健全化判断比率'!B28="","",'各会計、関係団体の財政状況及び健全化判断比率'!B28)</f>
        <v>睦沢町国民健康保険特別会計</v>
      </c>
      <c r="X34" s="582"/>
      <c r="Y34" s="582"/>
      <c r="Z34" s="582"/>
      <c r="AA34" s="582"/>
      <c r="AB34" s="582"/>
      <c r="AC34" s="582"/>
      <c r="AD34" s="582"/>
      <c r="AE34" s="582"/>
      <c r="AF34" s="582"/>
      <c r="AG34" s="582"/>
      <c r="AH34" s="582"/>
      <c r="AI34" s="582"/>
      <c r="AJ34" s="582"/>
      <c r="AK34" s="582"/>
      <c r="AL34" s="172"/>
      <c r="AM34" s="581" t="str">
        <f>IF(AO34="","",MAX(C34:D43,U34:V43)+1)</f>
        <v/>
      </c>
      <c r="AN34" s="581"/>
      <c r="AO34" s="582"/>
      <c r="AP34" s="582"/>
      <c r="AQ34" s="582"/>
      <c r="AR34" s="582"/>
      <c r="AS34" s="582"/>
      <c r="AT34" s="582"/>
      <c r="AU34" s="582"/>
      <c r="AV34" s="582"/>
      <c r="AW34" s="582"/>
      <c r="AX34" s="582"/>
      <c r="AY34" s="582"/>
      <c r="AZ34" s="582"/>
      <c r="BA34" s="582"/>
      <c r="BB34" s="582"/>
      <c r="BC34" s="582"/>
      <c r="BD34" s="172"/>
      <c r="BE34" s="581">
        <f>IF(BG34="","",MAX(C34:D43,U34:V43,AM34:AN43)+1)</f>
        <v>5</v>
      </c>
      <c r="BF34" s="581"/>
      <c r="BG34" s="582" t="str">
        <f>IF('各会計、関係団体の財政状況及び健全化判断比率'!B31="","",'各会計、関係団体の財政状況及び健全化判断比率'!B31)</f>
        <v>睦沢町農業集落排水事業特別会計</v>
      </c>
      <c r="BH34" s="582"/>
      <c r="BI34" s="582"/>
      <c r="BJ34" s="582"/>
      <c r="BK34" s="582"/>
      <c r="BL34" s="582"/>
      <c r="BM34" s="582"/>
      <c r="BN34" s="582"/>
      <c r="BO34" s="582"/>
      <c r="BP34" s="582"/>
      <c r="BQ34" s="582"/>
      <c r="BR34" s="582"/>
      <c r="BS34" s="582"/>
      <c r="BT34" s="582"/>
      <c r="BU34" s="582"/>
      <c r="BV34" s="172"/>
      <c r="BW34" s="581">
        <f>IF(BY34="","",MAX(C34:D43,U34:V43,AM34:AN43,BE34:BF43)+1)</f>
        <v>6</v>
      </c>
      <c r="BX34" s="581"/>
      <c r="BY34" s="582" t="str">
        <f>IF('各会計、関係団体の財政状況及び健全化判断比率'!B68="","",'各会計、関係団体の財政状況及び健全化判断比率'!B68)</f>
        <v>長生郡市広域市町村圏組合（一般会計）</v>
      </c>
      <c r="BZ34" s="582"/>
      <c r="CA34" s="582"/>
      <c r="CB34" s="582"/>
      <c r="CC34" s="582"/>
      <c r="CD34" s="582"/>
      <c r="CE34" s="582"/>
      <c r="CF34" s="582"/>
      <c r="CG34" s="582"/>
      <c r="CH34" s="582"/>
      <c r="CI34" s="582"/>
      <c r="CJ34" s="582"/>
      <c r="CK34" s="582"/>
      <c r="CL34" s="582"/>
      <c r="CM34" s="582"/>
      <c r="CN34" s="172"/>
      <c r="CO34" s="581">
        <f>IF(CQ34="","",MAX(C34:D43,U34:V43,AM34:AN43,BE34:BF43,BW34:BX43)+1)</f>
        <v>16</v>
      </c>
      <c r="CP34" s="581"/>
      <c r="CQ34" s="582" t="str">
        <f>IF('各会計、関係団体の財政状況及び健全化判断比率'!BS7="","",'各会計、関係団体の財政状況及び健全化判断比率'!BS7)</f>
        <v>CHIBAむつざわエナジー</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2">
      <c r="A35" s="172"/>
      <c r="B35" s="196"/>
      <c r="C35" s="581" t="str">
        <f>IF(E35="","",C34+1)</f>
        <v/>
      </c>
      <c r="D35" s="581"/>
      <c r="E35" s="582" t="str">
        <f>IF('各会計、関係団体の財政状況及び健全化判断比率'!B8="","",'各会計、関係団体の財政状況及び健全化判断比率'!B8)</f>
        <v/>
      </c>
      <c r="F35" s="582"/>
      <c r="G35" s="582"/>
      <c r="H35" s="582"/>
      <c r="I35" s="582"/>
      <c r="J35" s="582"/>
      <c r="K35" s="582"/>
      <c r="L35" s="582"/>
      <c r="M35" s="582"/>
      <c r="N35" s="582"/>
      <c r="O35" s="582"/>
      <c r="P35" s="582"/>
      <c r="Q35" s="582"/>
      <c r="R35" s="582"/>
      <c r="S35" s="582"/>
      <c r="T35" s="172"/>
      <c r="U35" s="581">
        <f>IF(W35="","",U34+1)</f>
        <v>3</v>
      </c>
      <c r="V35" s="581"/>
      <c r="W35" s="582" t="str">
        <f>IF('各会計、関係団体の財政状況及び健全化判断比率'!B29="","",'各会計、関係団体の財政状況及び健全化判断比率'!B29)</f>
        <v>睦沢町介護保険特別会計</v>
      </c>
      <c r="X35" s="582"/>
      <c r="Y35" s="582"/>
      <c r="Z35" s="582"/>
      <c r="AA35" s="582"/>
      <c r="AB35" s="582"/>
      <c r="AC35" s="582"/>
      <c r="AD35" s="582"/>
      <c r="AE35" s="582"/>
      <c r="AF35" s="582"/>
      <c r="AG35" s="582"/>
      <c r="AH35" s="582"/>
      <c r="AI35" s="582"/>
      <c r="AJ35" s="582"/>
      <c r="AK35" s="582"/>
      <c r="AL35" s="172"/>
      <c r="AM35" s="581" t="str">
        <f t="shared" ref="AM35:AM43" si="0">IF(AO35="","",AM34+1)</f>
        <v/>
      </c>
      <c r="AN35" s="581"/>
      <c r="AO35" s="582"/>
      <c r="AP35" s="582"/>
      <c r="AQ35" s="582"/>
      <c r="AR35" s="582"/>
      <c r="AS35" s="582"/>
      <c r="AT35" s="582"/>
      <c r="AU35" s="582"/>
      <c r="AV35" s="582"/>
      <c r="AW35" s="582"/>
      <c r="AX35" s="582"/>
      <c r="AY35" s="582"/>
      <c r="AZ35" s="582"/>
      <c r="BA35" s="582"/>
      <c r="BB35" s="582"/>
      <c r="BC35" s="582"/>
      <c r="BD35" s="172"/>
      <c r="BE35" s="581" t="str">
        <f t="shared" ref="BE35:BE43" si="1">IF(BG35="","",BE34+1)</f>
        <v/>
      </c>
      <c r="BF35" s="581"/>
      <c r="BG35" s="582"/>
      <c r="BH35" s="582"/>
      <c r="BI35" s="582"/>
      <c r="BJ35" s="582"/>
      <c r="BK35" s="582"/>
      <c r="BL35" s="582"/>
      <c r="BM35" s="582"/>
      <c r="BN35" s="582"/>
      <c r="BO35" s="582"/>
      <c r="BP35" s="582"/>
      <c r="BQ35" s="582"/>
      <c r="BR35" s="582"/>
      <c r="BS35" s="582"/>
      <c r="BT35" s="582"/>
      <c r="BU35" s="582"/>
      <c r="BV35" s="172"/>
      <c r="BW35" s="581">
        <f t="shared" ref="BW35:BW43" si="2">IF(BY35="","",BW34+1)</f>
        <v>7</v>
      </c>
      <c r="BX35" s="581"/>
      <c r="BY35" s="582" t="str">
        <f>IF('各会計、関係団体の財政状況及び健全化判断比率'!B69="","",'各会計、関係団体の財政状況及び健全化判断比率'!B69)</f>
        <v>長生郡市広域市町村圏組合（水道事業会計）</v>
      </c>
      <c r="BZ35" s="582"/>
      <c r="CA35" s="582"/>
      <c r="CB35" s="582"/>
      <c r="CC35" s="582"/>
      <c r="CD35" s="582"/>
      <c r="CE35" s="582"/>
      <c r="CF35" s="582"/>
      <c r="CG35" s="582"/>
      <c r="CH35" s="582"/>
      <c r="CI35" s="582"/>
      <c r="CJ35" s="582"/>
      <c r="CK35" s="582"/>
      <c r="CL35" s="582"/>
      <c r="CM35" s="582"/>
      <c r="CN35" s="172"/>
      <c r="CO35" s="581" t="str">
        <f t="shared" ref="CO35:CO43" si="3">IF(CQ35="","",CO34+1)</f>
        <v/>
      </c>
      <c r="CP35" s="581"/>
      <c r="CQ35" s="582" t="str">
        <f>IF('各会計、関係団体の財政状況及び健全化判断比率'!BS8="","",'各会計、関係団体の財政状況及び健全化判断比率'!BS8)</f>
        <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2">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4</v>
      </c>
      <c r="V36" s="581"/>
      <c r="W36" s="582" t="str">
        <f>IF('各会計、関係団体の財政状況及び健全化判断比率'!B30="","",'各会計、関係団体の財政状況及び健全化判断比率'!B30)</f>
        <v>睦沢町後期高齢者医療特別会計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8</v>
      </c>
      <c r="BX36" s="581"/>
      <c r="BY36" s="582" t="str">
        <f>IF('各会計、関係団体の財政状況及び健全化判断比率'!B70="","",'各会計、関係団体の財政状況及び健全化判断比率'!B70)</f>
        <v>長生郡市広域市町村圏組合（病院事業会計）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2">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t="str">
        <f t="shared" si="4"/>
        <v/>
      </c>
      <c r="V37" s="581"/>
      <c r="W37" s="582"/>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9</v>
      </c>
      <c r="BX37" s="581"/>
      <c r="BY37" s="582" t="str">
        <f>IF('各会計、関係団体の財政状況及び健全化判断比率'!B71="","",'各会計、関係団体の財政状況及び健全化判断比率'!B71)</f>
        <v>九十九里地域水道企業団（水道用水供給事業会計）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2">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10</v>
      </c>
      <c r="BX38" s="581"/>
      <c r="BY38" s="582" t="str">
        <f>IF('各会計、関係団体の財政状況及び健全化判断比率'!B72="","",'各会計、関係団体の財政状況及び健全化判断比率'!B72)</f>
        <v>千葉県後期高齢者医療広域連合（一般会計）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2">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11</v>
      </c>
      <c r="BX39" s="581"/>
      <c r="BY39" s="582" t="str">
        <f>IF('各会計、関係団体の財政状況及び健全化判断比率'!B73="","",'各会計、関係団体の財政状況及び健全化判断比率'!B73)</f>
        <v>千葉県後期高齢者医療広域連合（後期高齢者医療特別会計）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2">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12</v>
      </c>
      <c r="BX40" s="581"/>
      <c r="BY40" s="582" t="str">
        <f>IF('各会計、関係団体の財政状況及び健全化判断比率'!B74="","",'各会計、関係団体の財政状況及び健全化判断比率'!B74)</f>
        <v>一宮聖苑組合（一般会計）</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2">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13</v>
      </c>
      <c r="BX41" s="581"/>
      <c r="BY41" s="582" t="str">
        <f>IF('各会計、関係団体の財政状況及び健全化判断比率'!B75="","",'各会計、関係団体の財政状況及び健全化判断比率'!B75)</f>
        <v>千葉県市町村総合事務組合（一般会計）</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2">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f t="shared" si="2"/>
        <v>14</v>
      </c>
      <c r="BX42" s="581"/>
      <c r="BY42" s="582" t="str">
        <f>IF('各会計、関係団体の財政状況及び健全化判断比率'!B76="","",'各会計、関係団体の財政状況及び健全化判断比率'!B76)</f>
        <v>千葉県市町村総合事務組合（千葉県自治会館管理運営特別会計）</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2">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f t="shared" si="2"/>
        <v>15</v>
      </c>
      <c r="BX43" s="581"/>
      <c r="BY43" s="582" t="str">
        <f>IF('各会計、関係団体の財政状況及び健全化判断比率'!B77="","",'各会計、関係団体の財政状況及び健全化判断比率'!B77)</f>
        <v>千葉県市町村総合事務組合（千葉県自治研修センター特別会計）</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203</v>
      </c>
      <c r="E46" s="584" t="s">
        <v>204</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2">
      <c r="E47" s="584" t="s">
        <v>205</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2">
      <c r="E48" s="584" t="s">
        <v>206</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2">
      <c r="E49" s="585" t="s">
        <v>207</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2">
      <c r="E50" s="584" t="s">
        <v>208</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2">
      <c r="E51" s="584" t="s">
        <v>209</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2">
      <c r="E52" s="584" t="s">
        <v>210</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2">
      <c r="E53" s="171" t="s">
        <v>591</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132" t="s">
        <v>556</v>
      </c>
      <c r="D34" s="1132"/>
      <c r="E34" s="1133"/>
      <c r="F34" s="32">
        <v>4.8899999999999997</v>
      </c>
      <c r="G34" s="33">
        <v>0.55000000000000004</v>
      </c>
      <c r="H34" s="33">
        <v>4.7300000000000004</v>
      </c>
      <c r="I34" s="33">
        <v>6.06</v>
      </c>
      <c r="J34" s="34">
        <v>3.25</v>
      </c>
      <c r="K34" s="22"/>
      <c r="L34" s="22"/>
      <c r="M34" s="22"/>
      <c r="N34" s="22"/>
      <c r="O34" s="22"/>
      <c r="P34" s="22"/>
    </row>
    <row r="35" spans="1:16" ht="39" customHeight="1" x14ac:dyDescent="0.2">
      <c r="A35" s="22"/>
      <c r="B35" s="35"/>
      <c r="C35" s="1128" t="s">
        <v>557</v>
      </c>
      <c r="D35" s="1128"/>
      <c r="E35" s="1129"/>
      <c r="F35" s="36">
        <v>1.56</v>
      </c>
      <c r="G35" s="37">
        <v>1.04</v>
      </c>
      <c r="H35" s="37">
        <v>0.59</v>
      </c>
      <c r="I35" s="37">
        <v>0.87</v>
      </c>
      <c r="J35" s="38">
        <v>1.67</v>
      </c>
      <c r="K35" s="22"/>
      <c r="L35" s="22"/>
      <c r="M35" s="22"/>
      <c r="N35" s="22"/>
      <c r="O35" s="22"/>
      <c r="P35" s="22"/>
    </row>
    <row r="36" spans="1:16" ht="39" customHeight="1" x14ac:dyDescent="0.2">
      <c r="A36" s="22"/>
      <c r="B36" s="35"/>
      <c r="C36" s="1128" t="s">
        <v>558</v>
      </c>
      <c r="D36" s="1128"/>
      <c r="E36" s="1129"/>
      <c r="F36" s="36">
        <v>2.2799999999999998</v>
      </c>
      <c r="G36" s="37">
        <v>0.82</v>
      </c>
      <c r="H36" s="37">
        <v>0.89</v>
      </c>
      <c r="I36" s="37">
        <v>0.56000000000000005</v>
      </c>
      <c r="J36" s="38">
        <v>0.25</v>
      </c>
      <c r="K36" s="22"/>
      <c r="L36" s="22"/>
      <c r="M36" s="22"/>
      <c r="N36" s="22"/>
      <c r="O36" s="22"/>
      <c r="P36" s="22"/>
    </row>
    <row r="37" spans="1:16" ht="39" customHeight="1" x14ac:dyDescent="0.2">
      <c r="A37" s="22"/>
      <c r="B37" s="35"/>
      <c r="C37" s="1128" t="s">
        <v>559</v>
      </c>
      <c r="D37" s="1128"/>
      <c r="E37" s="1129"/>
      <c r="F37" s="36">
        <v>0.03</v>
      </c>
      <c r="G37" s="37">
        <v>0.04</v>
      </c>
      <c r="H37" s="37">
        <v>0.03</v>
      </c>
      <c r="I37" s="37">
        <v>0.04</v>
      </c>
      <c r="J37" s="38">
        <v>0.04</v>
      </c>
      <c r="K37" s="22"/>
      <c r="L37" s="22"/>
      <c r="M37" s="22"/>
      <c r="N37" s="22"/>
      <c r="O37" s="22"/>
      <c r="P37" s="22"/>
    </row>
    <row r="38" spans="1:16" ht="39" customHeight="1" x14ac:dyDescent="0.2">
      <c r="A38" s="22"/>
      <c r="B38" s="35"/>
      <c r="C38" s="1128" t="s">
        <v>560</v>
      </c>
      <c r="D38" s="1128"/>
      <c r="E38" s="1129"/>
      <c r="F38" s="36">
        <v>0.01</v>
      </c>
      <c r="G38" s="37">
        <v>0</v>
      </c>
      <c r="H38" s="37">
        <v>0.01</v>
      </c>
      <c r="I38" s="37">
        <v>0.03</v>
      </c>
      <c r="J38" s="38">
        <v>0.02</v>
      </c>
      <c r="K38" s="22"/>
      <c r="L38" s="22"/>
      <c r="M38" s="22"/>
      <c r="N38" s="22"/>
      <c r="O38" s="22"/>
      <c r="P38" s="22"/>
    </row>
    <row r="39" spans="1:16" ht="39" customHeight="1" x14ac:dyDescent="0.2">
      <c r="A39" s="22"/>
      <c r="B39" s="35"/>
      <c r="C39" s="1128"/>
      <c r="D39" s="1128"/>
      <c r="E39" s="1129"/>
      <c r="F39" s="36"/>
      <c r="G39" s="37"/>
      <c r="H39" s="37"/>
      <c r="I39" s="37"/>
      <c r="J39" s="38"/>
      <c r="K39" s="22"/>
      <c r="L39" s="22"/>
      <c r="M39" s="22"/>
      <c r="N39" s="22"/>
      <c r="O39" s="22"/>
      <c r="P39" s="22"/>
    </row>
    <row r="40" spans="1:16" ht="39" customHeight="1" x14ac:dyDescent="0.2">
      <c r="A40" s="22"/>
      <c r="B40" s="35"/>
      <c r="C40" s="1128"/>
      <c r="D40" s="1128"/>
      <c r="E40" s="1129"/>
      <c r="F40" s="36"/>
      <c r="G40" s="37"/>
      <c r="H40" s="37"/>
      <c r="I40" s="37"/>
      <c r="J40" s="38"/>
      <c r="K40" s="22"/>
      <c r="L40" s="22"/>
      <c r="M40" s="22"/>
      <c r="N40" s="22"/>
      <c r="O40" s="22"/>
      <c r="P40" s="22"/>
    </row>
    <row r="41" spans="1:16" ht="39" customHeight="1" x14ac:dyDescent="0.2">
      <c r="A41" s="22"/>
      <c r="B41" s="35"/>
      <c r="C41" s="1128"/>
      <c r="D41" s="1128"/>
      <c r="E41" s="1129"/>
      <c r="F41" s="36"/>
      <c r="G41" s="37"/>
      <c r="H41" s="37"/>
      <c r="I41" s="37"/>
      <c r="J41" s="38"/>
      <c r="K41" s="22"/>
      <c r="L41" s="22"/>
      <c r="M41" s="22"/>
      <c r="N41" s="22"/>
      <c r="O41" s="22"/>
      <c r="P41" s="22"/>
    </row>
    <row r="42" spans="1:16" ht="39" customHeight="1" x14ac:dyDescent="0.2">
      <c r="A42" s="22"/>
      <c r="B42" s="39"/>
      <c r="C42" s="1128" t="s">
        <v>561</v>
      </c>
      <c r="D42" s="1128"/>
      <c r="E42" s="1129"/>
      <c r="F42" s="36" t="s">
        <v>508</v>
      </c>
      <c r="G42" s="37" t="s">
        <v>508</v>
      </c>
      <c r="H42" s="37" t="s">
        <v>508</v>
      </c>
      <c r="I42" s="37" t="s">
        <v>508</v>
      </c>
      <c r="J42" s="38" t="s">
        <v>508</v>
      </c>
      <c r="K42" s="22"/>
      <c r="L42" s="22"/>
      <c r="M42" s="22"/>
      <c r="N42" s="22"/>
      <c r="O42" s="22"/>
      <c r="P42" s="22"/>
    </row>
    <row r="43" spans="1:16" ht="39" customHeight="1" thickBot="1" x14ac:dyDescent="0.25">
      <c r="A43" s="22"/>
      <c r="B43" s="40"/>
      <c r="C43" s="1130" t="s">
        <v>562</v>
      </c>
      <c r="D43" s="1130"/>
      <c r="E43" s="1131"/>
      <c r="F43" s="41">
        <v>0.23</v>
      </c>
      <c r="G43" s="42">
        <v>0.09</v>
      </c>
      <c r="H43" s="42">
        <v>0.11</v>
      </c>
      <c r="I43" s="42">
        <v>0.12</v>
      </c>
      <c r="J43" s="43" t="s">
        <v>508</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MOVHAWbwcpL5PGCj2jgkIYtxHpqxh6QUaWbX3eXd++3YLkJ1WFYPmEbeSOz0SNLMQgIDjbKRaHzmNGVx7dBAUw==" saltValue="95mZY/FNfABq++706weM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549</v>
      </c>
      <c r="L44" s="54" t="s">
        <v>550</v>
      </c>
      <c r="M44" s="54" t="s">
        <v>551</v>
      </c>
      <c r="N44" s="54" t="s">
        <v>552</v>
      </c>
      <c r="O44" s="55" t="s">
        <v>553</v>
      </c>
      <c r="P44" s="46"/>
      <c r="Q44" s="46"/>
      <c r="R44" s="46"/>
      <c r="S44" s="46"/>
      <c r="T44" s="46"/>
      <c r="U44" s="46"/>
    </row>
    <row r="45" spans="1:21" ht="30.75" customHeight="1" x14ac:dyDescent="0.2">
      <c r="A45" s="46"/>
      <c r="B45" s="1134" t="s">
        <v>11</v>
      </c>
      <c r="C45" s="1135"/>
      <c r="D45" s="56"/>
      <c r="E45" s="1140" t="s">
        <v>12</v>
      </c>
      <c r="F45" s="1140"/>
      <c r="G45" s="1140"/>
      <c r="H45" s="1140"/>
      <c r="I45" s="1140"/>
      <c r="J45" s="1141"/>
      <c r="K45" s="57">
        <v>296</v>
      </c>
      <c r="L45" s="58">
        <v>288</v>
      </c>
      <c r="M45" s="58">
        <v>293</v>
      </c>
      <c r="N45" s="58">
        <v>298</v>
      </c>
      <c r="O45" s="59">
        <v>303</v>
      </c>
      <c r="P45" s="46"/>
      <c r="Q45" s="46"/>
      <c r="R45" s="46"/>
      <c r="S45" s="46"/>
      <c r="T45" s="46"/>
      <c r="U45" s="46"/>
    </row>
    <row r="46" spans="1:21" ht="30.75" customHeight="1" x14ac:dyDescent="0.2">
      <c r="A46" s="46"/>
      <c r="B46" s="1136"/>
      <c r="C46" s="1137"/>
      <c r="D46" s="60"/>
      <c r="E46" s="1142" t="s">
        <v>13</v>
      </c>
      <c r="F46" s="1142"/>
      <c r="G46" s="1142"/>
      <c r="H46" s="1142"/>
      <c r="I46" s="1142"/>
      <c r="J46" s="1143"/>
      <c r="K46" s="61" t="s">
        <v>508</v>
      </c>
      <c r="L46" s="62" t="s">
        <v>508</v>
      </c>
      <c r="M46" s="62" t="s">
        <v>508</v>
      </c>
      <c r="N46" s="62" t="s">
        <v>508</v>
      </c>
      <c r="O46" s="63" t="s">
        <v>508</v>
      </c>
      <c r="P46" s="46"/>
      <c r="Q46" s="46"/>
      <c r="R46" s="46"/>
      <c r="S46" s="46"/>
      <c r="T46" s="46"/>
      <c r="U46" s="46"/>
    </row>
    <row r="47" spans="1:21" ht="30.75" customHeight="1" x14ac:dyDescent="0.2">
      <c r="A47" s="46"/>
      <c r="B47" s="1136"/>
      <c r="C47" s="1137"/>
      <c r="D47" s="60"/>
      <c r="E47" s="1142" t="s">
        <v>14</v>
      </c>
      <c r="F47" s="1142"/>
      <c r="G47" s="1142"/>
      <c r="H47" s="1142"/>
      <c r="I47" s="1142"/>
      <c r="J47" s="1143"/>
      <c r="K47" s="61" t="s">
        <v>508</v>
      </c>
      <c r="L47" s="62" t="s">
        <v>508</v>
      </c>
      <c r="M47" s="62" t="s">
        <v>508</v>
      </c>
      <c r="N47" s="62" t="s">
        <v>508</v>
      </c>
      <c r="O47" s="63" t="s">
        <v>508</v>
      </c>
      <c r="P47" s="46"/>
      <c r="Q47" s="46"/>
      <c r="R47" s="46"/>
      <c r="S47" s="46"/>
      <c r="T47" s="46"/>
      <c r="U47" s="46"/>
    </row>
    <row r="48" spans="1:21" ht="30.75" customHeight="1" x14ac:dyDescent="0.2">
      <c r="A48" s="46"/>
      <c r="B48" s="1136"/>
      <c r="C48" s="1137"/>
      <c r="D48" s="60"/>
      <c r="E48" s="1142" t="s">
        <v>15</v>
      </c>
      <c r="F48" s="1142"/>
      <c r="G48" s="1142"/>
      <c r="H48" s="1142"/>
      <c r="I48" s="1142"/>
      <c r="J48" s="1143"/>
      <c r="K48" s="61">
        <v>16</v>
      </c>
      <c r="L48" s="62">
        <v>16</v>
      </c>
      <c r="M48" s="62">
        <v>16</v>
      </c>
      <c r="N48" s="62">
        <v>15</v>
      </c>
      <c r="O48" s="63">
        <v>16</v>
      </c>
      <c r="P48" s="46"/>
      <c r="Q48" s="46"/>
      <c r="R48" s="46"/>
      <c r="S48" s="46"/>
      <c r="T48" s="46"/>
      <c r="U48" s="46"/>
    </row>
    <row r="49" spans="1:21" ht="30.75" customHeight="1" x14ac:dyDescent="0.2">
      <c r="A49" s="46"/>
      <c r="B49" s="1136"/>
      <c r="C49" s="1137"/>
      <c r="D49" s="60"/>
      <c r="E49" s="1142" t="s">
        <v>16</v>
      </c>
      <c r="F49" s="1142"/>
      <c r="G49" s="1142"/>
      <c r="H49" s="1142"/>
      <c r="I49" s="1142"/>
      <c r="J49" s="1143"/>
      <c r="K49" s="61">
        <v>29</v>
      </c>
      <c r="L49" s="62">
        <v>33</v>
      </c>
      <c r="M49" s="62">
        <v>33</v>
      </c>
      <c r="N49" s="62">
        <v>26</v>
      </c>
      <c r="O49" s="63">
        <v>27</v>
      </c>
      <c r="P49" s="46"/>
      <c r="Q49" s="46"/>
      <c r="R49" s="46"/>
      <c r="S49" s="46"/>
      <c r="T49" s="46"/>
      <c r="U49" s="46"/>
    </row>
    <row r="50" spans="1:21" ht="30.75" customHeight="1" x14ac:dyDescent="0.2">
      <c r="A50" s="46"/>
      <c r="B50" s="1136"/>
      <c r="C50" s="1137"/>
      <c r="D50" s="60"/>
      <c r="E50" s="1142" t="s">
        <v>17</v>
      </c>
      <c r="F50" s="1142"/>
      <c r="G50" s="1142"/>
      <c r="H50" s="1142"/>
      <c r="I50" s="1142"/>
      <c r="J50" s="1143"/>
      <c r="K50" s="61" t="s">
        <v>508</v>
      </c>
      <c r="L50" s="62" t="s">
        <v>508</v>
      </c>
      <c r="M50" s="62">
        <v>19</v>
      </c>
      <c r="N50" s="62">
        <v>38</v>
      </c>
      <c r="O50" s="63">
        <v>40</v>
      </c>
      <c r="P50" s="46"/>
      <c r="Q50" s="46"/>
      <c r="R50" s="46"/>
      <c r="S50" s="46"/>
      <c r="T50" s="46"/>
      <c r="U50" s="46"/>
    </row>
    <row r="51" spans="1:21" ht="30.75" customHeight="1" x14ac:dyDescent="0.2">
      <c r="A51" s="46"/>
      <c r="B51" s="1138"/>
      <c r="C51" s="1139"/>
      <c r="D51" s="64"/>
      <c r="E51" s="1142" t="s">
        <v>18</v>
      </c>
      <c r="F51" s="1142"/>
      <c r="G51" s="1142"/>
      <c r="H51" s="1142"/>
      <c r="I51" s="1142"/>
      <c r="J51" s="1143"/>
      <c r="K51" s="61" t="s">
        <v>508</v>
      </c>
      <c r="L51" s="62" t="s">
        <v>508</v>
      </c>
      <c r="M51" s="62" t="s">
        <v>508</v>
      </c>
      <c r="N51" s="62" t="s">
        <v>508</v>
      </c>
      <c r="O51" s="63" t="s">
        <v>508</v>
      </c>
      <c r="P51" s="46"/>
      <c r="Q51" s="46"/>
      <c r="R51" s="46"/>
      <c r="S51" s="46"/>
      <c r="T51" s="46"/>
      <c r="U51" s="46"/>
    </row>
    <row r="52" spans="1:21" ht="30.75" customHeight="1" x14ac:dyDescent="0.2">
      <c r="A52" s="46"/>
      <c r="B52" s="1144" t="s">
        <v>19</v>
      </c>
      <c r="C52" s="1145"/>
      <c r="D52" s="64"/>
      <c r="E52" s="1142" t="s">
        <v>20</v>
      </c>
      <c r="F52" s="1142"/>
      <c r="G52" s="1142"/>
      <c r="H52" s="1142"/>
      <c r="I52" s="1142"/>
      <c r="J52" s="1143"/>
      <c r="K52" s="61">
        <v>242</v>
      </c>
      <c r="L52" s="62">
        <v>243</v>
      </c>
      <c r="M52" s="62">
        <v>235</v>
      </c>
      <c r="N52" s="62">
        <v>234</v>
      </c>
      <c r="O52" s="63">
        <v>231</v>
      </c>
      <c r="P52" s="46"/>
      <c r="Q52" s="46"/>
      <c r="R52" s="46"/>
      <c r="S52" s="46"/>
      <c r="T52" s="46"/>
      <c r="U52" s="46"/>
    </row>
    <row r="53" spans="1:21" ht="30.75" customHeight="1" thickBot="1" x14ac:dyDescent="0.25">
      <c r="A53" s="46"/>
      <c r="B53" s="1146" t="s">
        <v>21</v>
      </c>
      <c r="C53" s="1147"/>
      <c r="D53" s="65"/>
      <c r="E53" s="1148" t="s">
        <v>22</v>
      </c>
      <c r="F53" s="1148"/>
      <c r="G53" s="1148"/>
      <c r="H53" s="1148"/>
      <c r="I53" s="1148"/>
      <c r="J53" s="1149"/>
      <c r="K53" s="66">
        <v>99</v>
      </c>
      <c r="L53" s="67">
        <v>94</v>
      </c>
      <c r="M53" s="67">
        <v>126</v>
      </c>
      <c r="N53" s="67">
        <v>143</v>
      </c>
      <c r="O53" s="68">
        <v>155</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563</v>
      </c>
      <c r="P55" s="46"/>
      <c r="Q55" s="46"/>
      <c r="R55" s="46"/>
      <c r="S55" s="46"/>
      <c r="T55" s="46"/>
      <c r="U55" s="46"/>
    </row>
    <row r="56" spans="1:21" ht="31.5" customHeight="1" thickBot="1" x14ac:dyDescent="0.25">
      <c r="A56" s="46"/>
      <c r="B56" s="74"/>
      <c r="C56" s="75"/>
      <c r="D56" s="75"/>
      <c r="E56" s="76"/>
      <c r="F56" s="76"/>
      <c r="G56" s="76"/>
      <c r="H56" s="76"/>
      <c r="I56" s="76"/>
      <c r="J56" s="77" t="s">
        <v>2</v>
      </c>
      <c r="K56" s="78" t="s">
        <v>564</v>
      </c>
      <c r="L56" s="79" t="s">
        <v>565</v>
      </c>
      <c r="M56" s="79" t="s">
        <v>566</v>
      </c>
      <c r="N56" s="79" t="s">
        <v>567</v>
      </c>
      <c r="O56" s="80" t="s">
        <v>568</v>
      </c>
      <c r="P56" s="46"/>
      <c r="Q56" s="46"/>
      <c r="R56" s="46"/>
      <c r="S56" s="46"/>
      <c r="T56" s="46"/>
      <c r="U56" s="46"/>
    </row>
    <row r="57" spans="1:21" ht="31.5" customHeight="1" x14ac:dyDescent="0.2">
      <c r="B57" s="1150" t="s">
        <v>25</v>
      </c>
      <c r="C57" s="1151"/>
      <c r="D57" s="1154" t="s">
        <v>26</v>
      </c>
      <c r="E57" s="1155"/>
      <c r="F57" s="1155"/>
      <c r="G57" s="1155"/>
      <c r="H57" s="1155"/>
      <c r="I57" s="1155"/>
      <c r="J57" s="1156"/>
      <c r="K57" s="81" t="s">
        <v>585</v>
      </c>
      <c r="L57" s="82" t="s">
        <v>585</v>
      </c>
      <c r="M57" s="82" t="s">
        <v>585</v>
      </c>
      <c r="N57" s="82" t="s">
        <v>585</v>
      </c>
      <c r="O57" s="83" t="s">
        <v>585</v>
      </c>
    </row>
    <row r="58" spans="1:21" ht="31.5" customHeight="1" thickBot="1" x14ac:dyDescent="0.25">
      <c r="B58" s="1152"/>
      <c r="C58" s="1153"/>
      <c r="D58" s="1157" t="s">
        <v>27</v>
      </c>
      <c r="E58" s="1158"/>
      <c r="F58" s="1158"/>
      <c r="G58" s="1158"/>
      <c r="H58" s="1158"/>
      <c r="I58" s="1158"/>
      <c r="J58" s="1159"/>
      <c r="K58" s="84" t="s">
        <v>585</v>
      </c>
      <c r="L58" s="85" t="s">
        <v>585</v>
      </c>
      <c r="M58" s="85" t="s">
        <v>585</v>
      </c>
      <c r="N58" s="85" t="s">
        <v>585</v>
      </c>
      <c r="O58" s="86" t="s">
        <v>585</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rOlhchzFKTOzMqwnsRLbzQ7VB1R2WhKpgzmtRaFItp22LHph6A0eFONVSUxXeK2jCZUqRFfUD6/JUSMdI2vndg==" saltValue="On5ytrBXlI+38tiofVcuG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549</v>
      </c>
      <c r="J40" s="98" t="s">
        <v>550</v>
      </c>
      <c r="K40" s="98" t="s">
        <v>551</v>
      </c>
      <c r="L40" s="98" t="s">
        <v>552</v>
      </c>
      <c r="M40" s="99" t="s">
        <v>553</v>
      </c>
    </row>
    <row r="41" spans="2:13" ht="27.75" customHeight="1" x14ac:dyDescent="0.2">
      <c r="B41" s="1160" t="s">
        <v>30</v>
      </c>
      <c r="C41" s="1161"/>
      <c r="D41" s="100"/>
      <c r="E41" s="1166" t="s">
        <v>31</v>
      </c>
      <c r="F41" s="1166"/>
      <c r="G41" s="1166"/>
      <c r="H41" s="1167"/>
      <c r="I41" s="333">
        <v>2876</v>
      </c>
      <c r="J41" s="334">
        <v>2857</v>
      </c>
      <c r="K41" s="334">
        <v>3199</v>
      </c>
      <c r="L41" s="334">
        <v>3132</v>
      </c>
      <c r="M41" s="335">
        <v>3022</v>
      </c>
    </row>
    <row r="42" spans="2:13" ht="27.75" customHeight="1" x14ac:dyDescent="0.2">
      <c r="B42" s="1162"/>
      <c r="C42" s="1163"/>
      <c r="D42" s="101"/>
      <c r="E42" s="1168" t="s">
        <v>32</v>
      </c>
      <c r="F42" s="1168"/>
      <c r="G42" s="1168"/>
      <c r="H42" s="1169"/>
      <c r="I42" s="336">
        <v>131</v>
      </c>
      <c r="J42" s="337">
        <v>116</v>
      </c>
      <c r="K42" s="337">
        <v>824</v>
      </c>
      <c r="L42" s="337">
        <v>774</v>
      </c>
      <c r="M42" s="338">
        <v>721</v>
      </c>
    </row>
    <row r="43" spans="2:13" ht="27.75" customHeight="1" x14ac:dyDescent="0.2">
      <c r="B43" s="1162"/>
      <c r="C43" s="1163"/>
      <c r="D43" s="101"/>
      <c r="E43" s="1168" t="s">
        <v>33</v>
      </c>
      <c r="F43" s="1168"/>
      <c r="G43" s="1168"/>
      <c r="H43" s="1169"/>
      <c r="I43" s="336">
        <v>233</v>
      </c>
      <c r="J43" s="337">
        <v>223</v>
      </c>
      <c r="K43" s="337">
        <v>215</v>
      </c>
      <c r="L43" s="337">
        <v>199</v>
      </c>
      <c r="M43" s="338">
        <v>190</v>
      </c>
    </row>
    <row r="44" spans="2:13" ht="27.75" customHeight="1" x14ac:dyDescent="0.2">
      <c r="B44" s="1162"/>
      <c r="C44" s="1163"/>
      <c r="D44" s="101"/>
      <c r="E44" s="1168" t="s">
        <v>34</v>
      </c>
      <c r="F44" s="1168"/>
      <c r="G44" s="1168"/>
      <c r="H44" s="1169"/>
      <c r="I44" s="336">
        <v>231</v>
      </c>
      <c r="J44" s="337">
        <v>236</v>
      </c>
      <c r="K44" s="337">
        <v>232</v>
      </c>
      <c r="L44" s="337">
        <v>236</v>
      </c>
      <c r="M44" s="338">
        <v>229</v>
      </c>
    </row>
    <row r="45" spans="2:13" ht="27.75" customHeight="1" x14ac:dyDescent="0.2">
      <c r="B45" s="1162"/>
      <c r="C45" s="1163"/>
      <c r="D45" s="101"/>
      <c r="E45" s="1168" t="s">
        <v>35</v>
      </c>
      <c r="F45" s="1168"/>
      <c r="G45" s="1168"/>
      <c r="H45" s="1169"/>
      <c r="I45" s="336">
        <v>967</v>
      </c>
      <c r="J45" s="337">
        <v>928</v>
      </c>
      <c r="K45" s="337">
        <v>860</v>
      </c>
      <c r="L45" s="337">
        <v>871</v>
      </c>
      <c r="M45" s="338">
        <v>841</v>
      </c>
    </row>
    <row r="46" spans="2:13" ht="27.75" customHeight="1" x14ac:dyDescent="0.2">
      <c r="B46" s="1162"/>
      <c r="C46" s="1163"/>
      <c r="D46" s="102"/>
      <c r="E46" s="1168" t="s">
        <v>36</v>
      </c>
      <c r="F46" s="1168"/>
      <c r="G46" s="1168"/>
      <c r="H46" s="1169"/>
      <c r="I46" s="336" t="s">
        <v>508</v>
      </c>
      <c r="J46" s="337" t="s">
        <v>508</v>
      </c>
      <c r="K46" s="337" t="s">
        <v>508</v>
      </c>
      <c r="L46" s="337" t="s">
        <v>508</v>
      </c>
      <c r="M46" s="338" t="s">
        <v>508</v>
      </c>
    </row>
    <row r="47" spans="2:13" ht="27.75" customHeight="1" x14ac:dyDescent="0.2">
      <c r="B47" s="1162"/>
      <c r="C47" s="1163"/>
      <c r="D47" s="103"/>
      <c r="E47" s="1170" t="s">
        <v>37</v>
      </c>
      <c r="F47" s="1171"/>
      <c r="G47" s="1171"/>
      <c r="H47" s="1172"/>
      <c r="I47" s="336" t="s">
        <v>508</v>
      </c>
      <c r="J47" s="337" t="s">
        <v>508</v>
      </c>
      <c r="K47" s="337" t="s">
        <v>508</v>
      </c>
      <c r="L47" s="337" t="s">
        <v>508</v>
      </c>
      <c r="M47" s="338" t="s">
        <v>508</v>
      </c>
    </row>
    <row r="48" spans="2:13" ht="27.75" customHeight="1" x14ac:dyDescent="0.2">
      <c r="B48" s="1162"/>
      <c r="C48" s="1163"/>
      <c r="D48" s="101"/>
      <c r="E48" s="1168" t="s">
        <v>38</v>
      </c>
      <c r="F48" s="1168"/>
      <c r="G48" s="1168"/>
      <c r="H48" s="1169"/>
      <c r="I48" s="336" t="s">
        <v>508</v>
      </c>
      <c r="J48" s="337" t="s">
        <v>508</v>
      </c>
      <c r="K48" s="337" t="s">
        <v>508</v>
      </c>
      <c r="L48" s="337" t="s">
        <v>508</v>
      </c>
      <c r="M48" s="338" t="s">
        <v>508</v>
      </c>
    </row>
    <row r="49" spans="2:13" ht="27.75" customHeight="1" x14ac:dyDescent="0.2">
      <c r="B49" s="1164"/>
      <c r="C49" s="1165"/>
      <c r="D49" s="101"/>
      <c r="E49" s="1168" t="s">
        <v>39</v>
      </c>
      <c r="F49" s="1168"/>
      <c r="G49" s="1168"/>
      <c r="H49" s="1169"/>
      <c r="I49" s="336" t="s">
        <v>508</v>
      </c>
      <c r="J49" s="337" t="s">
        <v>508</v>
      </c>
      <c r="K49" s="337" t="s">
        <v>508</v>
      </c>
      <c r="L49" s="337" t="s">
        <v>508</v>
      </c>
      <c r="M49" s="338" t="s">
        <v>508</v>
      </c>
    </row>
    <row r="50" spans="2:13" ht="27.75" customHeight="1" x14ac:dyDescent="0.2">
      <c r="B50" s="1173" t="s">
        <v>40</v>
      </c>
      <c r="C50" s="1174"/>
      <c r="D50" s="104"/>
      <c r="E50" s="1168" t="s">
        <v>41</v>
      </c>
      <c r="F50" s="1168"/>
      <c r="G50" s="1168"/>
      <c r="H50" s="1169"/>
      <c r="I50" s="336">
        <v>2057</v>
      </c>
      <c r="J50" s="337">
        <v>2109</v>
      </c>
      <c r="K50" s="337">
        <v>1805</v>
      </c>
      <c r="L50" s="337">
        <v>1833</v>
      </c>
      <c r="M50" s="338">
        <v>2189</v>
      </c>
    </row>
    <row r="51" spans="2:13" ht="27.75" customHeight="1" x14ac:dyDescent="0.2">
      <c r="B51" s="1162"/>
      <c r="C51" s="1163"/>
      <c r="D51" s="101"/>
      <c r="E51" s="1168" t="s">
        <v>42</v>
      </c>
      <c r="F51" s="1168"/>
      <c r="G51" s="1168"/>
      <c r="H51" s="1169"/>
      <c r="I51" s="336" t="s">
        <v>508</v>
      </c>
      <c r="J51" s="337" t="s">
        <v>508</v>
      </c>
      <c r="K51" s="337" t="s">
        <v>508</v>
      </c>
      <c r="L51" s="337" t="s">
        <v>508</v>
      </c>
      <c r="M51" s="338" t="s">
        <v>508</v>
      </c>
    </row>
    <row r="52" spans="2:13" ht="27.75" customHeight="1" x14ac:dyDescent="0.2">
      <c r="B52" s="1164"/>
      <c r="C52" s="1165"/>
      <c r="D52" s="101"/>
      <c r="E52" s="1168" t="s">
        <v>43</v>
      </c>
      <c r="F52" s="1168"/>
      <c r="G52" s="1168"/>
      <c r="H52" s="1169"/>
      <c r="I52" s="336">
        <v>2615</v>
      </c>
      <c r="J52" s="337">
        <v>2615</v>
      </c>
      <c r="K52" s="337">
        <v>2491</v>
      </c>
      <c r="L52" s="337">
        <v>2420</v>
      </c>
      <c r="M52" s="338">
        <v>2299</v>
      </c>
    </row>
    <row r="53" spans="2:13" ht="27.75" customHeight="1" thickBot="1" x14ac:dyDescent="0.25">
      <c r="B53" s="1175" t="s">
        <v>44</v>
      </c>
      <c r="C53" s="1176"/>
      <c r="D53" s="105"/>
      <c r="E53" s="1177" t="s">
        <v>45</v>
      </c>
      <c r="F53" s="1177"/>
      <c r="G53" s="1177"/>
      <c r="H53" s="1178"/>
      <c r="I53" s="339">
        <v>-234</v>
      </c>
      <c r="J53" s="340">
        <v>-364</v>
      </c>
      <c r="K53" s="340">
        <v>1035</v>
      </c>
      <c r="L53" s="340">
        <v>958</v>
      </c>
      <c r="M53" s="341">
        <v>516</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pYCKXQVilQDZTbKbL6ugiQQSdjFEWVTZohJRRz2O2C0bonYiCcqA9541BOibsqhAQbF2RM6xjT1HBCJ/4pwV8g==" saltValue="ZZVcjbXsENq0jcmS3kYT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551</v>
      </c>
      <c r="G54" s="114" t="s">
        <v>552</v>
      </c>
      <c r="H54" s="115" t="s">
        <v>553</v>
      </c>
    </row>
    <row r="55" spans="2:8" ht="52.5" customHeight="1" x14ac:dyDescent="0.2">
      <c r="B55" s="116"/>
      <c r="C55" s="1187" t="s">
        <v>48</v>
      </c>
      <c r="D55" s="1187"/>
      <c r="E55" s="1188"/>
      <c r="F55" s="117">
        <v>724</v>
      </c>
      <c r="G55" s="117">
        <v>739</v>
      </c>
      <c r="H55" s="118">
        <v>892</v>
      </c>
    </row>
    <row r="56" spans="2:8" ht="52.5" customHeight="1" x14ac:dyDescent="0.2">
      <c r="B56" s="119"/>
      <c r="C56" s="1189" t="s">
        <v>49</v>
      </c>
      <c r="D56" s="1189"/>
      <c r="E56" s="1190"/>
      <c r="F56" s="120">
        <v>38</v>
      </c>
      <c r="G56" s="120">
        <v>29</v>
      </c>
      <c r="H56" s="121">
        <v>63</v>
      </c>
    </row>
    <row r="57" spans="2:8" ht="53.25" customHeight="1" x14ac:dyDescent="0.2">
      <c r="B57" s="119"/>
      <c r="C57" s="1191" t="s">
        <v>50</v>
      </c>
      <c r="D57" s="1191"/>
      <c r="E57" s="1192"/>
      <c r="F57" s="122">
        <v>813</v>
      </c>
      <c r="G57" s="122">
        <v>837</v>
      </c>
      <c r="H57" s="123">
        <v>1050</v>
      </c>
    </row>
    <row r="58" spans="2:8" ht="45.75" customHeight="1" x14ac:dyDescent="0.2">
      <c r="B58" s="124"/>
      <c r="C58" s="1179" t="s">
        <v>586</v>
      </c>
      <c r="D58" s="1180"/>
      <c r="E58" s="1181"/>
      <c r="F58" s="125">
        <v>164</v>
      </c>
      <c r="G58" s="125">
        <v>264</v>
      </c>
      <c r="H58" s="126">
        <v>491</v>
      </c>
    </row>
    <row r="59" spans="2:8" ht="45.75" customHeight="1" x14ac:dyDescent="0.2">
      <c r="B59" s="124"/>
      <c r="C59" s="1179" t="s">
        <v>587</v>
      </c>
      <c r="D59" s="1180"/>
      <c r="E59" s="1181"/>
      <c r="F59" s="125">
        <v>193</v>
      </c>
      <c r="G59" s="125">
        <v>190</v>
      </c>
      <c r="H59" s="126">
        <v>175</v>
      </c>
    </row>
    <row r="60" spans="2:8" ht="45.75" customHeight="1" x14ac:dyDescent="0.2">
      <c r="B60" s="124"/>
      <c r="C60" s="1179" t="s">
        <v>588</v>
      </c>
      <c r="D60" s="1180"/>
      <c r="E60" s="1181"/>
      <c r="F60" s="125">
        <v>99</v>
      </c>
      <c r="G60" s="125">
        <v>99</v>
      </c>
      <c r="H60" s="126">
        <v>127</v>
      </c>
    </row>
    <row r="61" spans="2:8" ht="45.75" customHeight="1" x14ac:dyDescent="0.2">
      <c r="B61" s="124"/>
      <c r="C61" s="1179" t="s">
        <v>589</v>
      </c>
      <c r="D61" s="1180"/>
      <c r="E61" s="1181"/>
      <c r="F61" s="125">
        <v>154</v>
      </c>
      <c r="G61" s="125">
        <v>115</v>
      </c>
      <c r="H61" s="126">
        <v>74</v>
      </c>
    </row>
    <row r="62" spans="2:8" ht="45.75" customHeight="1" thickBot="1" x14ac:dyDescent="0.25">
      <c r="B62" s="127"/>
      <c r="C62" s="1182" t="s">
        <v>590</v>
      </c>
      <c r="D62" s="1183"/>
      <c r="E62" s="1184"/>
      <c r="F62" s="128">
        <v>62</v>
      </c>
      <c r="G62" s="128">
        <v>60</v>
      </c>
      <c r="H62" s="129">
        <v>58</v>
      </c>
    </row>
    <row r="63" spans="2:8" ht="52.5" customHeight="1" thickBot="1" x14ac:dyDescent="0.25">
      <c r="B63" s="130"/>
      <c r="C63" s="1185" t="s">
        <v>51</v>
      </c>
      <c r="D63" s="1185"/>
      <c r="E63" s="1186"/>
      <c r="F63" s="131">
        <v>1574</v>
      </c>
      <c r="G63" s="131">
        <v>1605</v>
      </c>
      <c r="H63" s="132">
        <v>2005</v>
      </c>
    </row>
    <row r="64" spans="2:8" ht="13.2" x14ac:dyDescent="0.2"/>
  </sheetData>
  <sheetProtection algorithmName="SHA-512" hashValue="w6ICrd4vgY+wJdcRZknRqj7tt8lKoRGeIxOBKTiMHvd7SGNeuRbT0jAiMCREF5rhX3nahSo8/aqy40UlFOzGqg==" saltValue="+p4NaN675EosXH2sNxYC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71281-5698-4C37-965F-F59FCC8C9528}">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246" customWidth="1"/>
    <col min="2" max="107" width="2.44140625" style="246" customWidth="1"/>
    <col min="108" max="108" width="6.109375" style="252" customWidth="1"/>
    <col min="109" max="109" width="5.88671875" style="250" customWidth="1"/>
    <col min="110" max="16384" width="8.6640625" style="246" hidden="1"/>
  </cols>
  <sheetData>
    <row r="1" spans="1:109" ht="42.75" customHeight="1" x14ac:dyDescent="0.2">
      <c r="A1" s="1193"/>
      <c r="B1" s="1194"/>
      <c r="DD1" s="246"/>
      <c r="DE1" s="246"/>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6"/>
      <c r="DE2" s="246"/>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6"/>
      <c r="DE3" s="246"/>
    </row>
    <row r="4" spans="1:109" s="244"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4"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4"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4"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4"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4"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4"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4"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4"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4"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4"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4" customFormat="1" ht="13.2" x14ac:dyDescent="0.2">
      <c r="A15" s="246"/>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4" customFormat="1" ht="13.2" x14ac:dyDescent="0.2">
      <c r="A16" s="246"/>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4" customFormat="1" ht="13.2" x14ac:dyDescent="0.2">
      <c r="A17" s="246"/>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4" customFormat="1" ht="13.2" x14ac:dyDescent="0.2">
      <c r="A18" s="246"/>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46"/>
      <c r="DE19" s="246"/>
    </row>
    <row r="20" spans="1:109" ht="13.2" x14ac:dyDescent="0.2">
      <c r="DD20" s="246"/>
      <c r="DE20" s="246"/>
    </row>
    <row r="21" spans="1:109" ht="17.25" customHeight="1" x14ac:dyDescent="0.2">
      <c r="B21" s="1196"/>
      <c r="C21" s="248"/>
      <c r="D21" s="248"/>
      <c r="E21" s="248"/>
      <c r="F21" s="248"/>
      <c r="G21" s="248"/>
      <c r="H21" s="248"/>
      <c r="I21" s="248"/>
      <c r="J21" s="248"/>
      <c r="K21" s="248"/>
      <c r="L21" s="248"/>
      <c r="M21" s="248"/>
      <c r="N21" s="1197"/>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1197"/>
      <c r="AU21" s="248"/>
      <c r="AV21" s="248"/>
      <c r="AW21" s="248"/>
      <c r="AX21" s="248"/>
      <c r="AY21" s="248"/>
      <c r="AZ21" s="248"/>
      <c r="BA21" s="248"/>
      <c r="BB21" s="248"/>
      <c r="BC21" s="248"/>
      <c r="BD21" s="248"/>
      <c r="BE21" s="248"/>
      <c r="BF21" s="1197"/>
      <c r="BG21" s="248"/>
      <c r="BH21" s="248"/>
      <c r="BI21" s="248"/>
      <c r="BJ21" s="248"/>
      <c r="BK21" s="248"/>
      <c r="BL21" s="248"/>
      <c r="BM21" s="248"/>
      <c r="BN21" s="248"/>
      <c r="BO21" s="248"/>
      <c r="BP21" s="248"/>
      <c r="BQ21" s="248"/>
      <c r="BR21" s="1197"/>
      <c r="BS21" s="248"/>
      <c r="BT21" s="248"/>
      <c r="BU21" s="248"/>
      <c r="BV21" s="248"/>
      <c r="BW21" s="248"/>
      <c r="BX21" s="248"/>
      <c r="BY21" s="248"/>
      <c r="BZ21" s="248"/>
      <c r="CA21" s="248"/>
      <c r="CB21" s="248"/>
      <c r="CC21" s="248"/>
      <c r="CD21" s="1197"/>
      <c r="CE21" s="248"/>
      <c r="CF21" s="248"/>
      <c r="CG21" s="248"/>
      <c r="CH21" s="248"/>
      <c r="CI21" s="248"/>
      <c r="CJ21" s="248"/>
      <c r="CK21" s="248"/>
      <c r="CL21" s="248"/>
      <c r="CM21" s="248"/>
      <c r="CN21" s="248"/>
      <c r="CO21" s="248"/>
      <c r="CP21" s="1197"/>
      <c r="CQ21" s="248"/>
      <c r="CR21" s="248"/>
      <c r="CS21" s="248"/>
      <c r="CT21" s="248"/>
      <c r="CU21" s="248"/>
      <c r="CV21" s="248"/>
      <c r="CW21" s="248"/>
      <c r="CX21" s="248"/>
      <c r="CY21" s="248"/>
      <c r="CZ21" s="248"/>
      <c r="DA21" s="248"/>
      <c r="DB21" s="1197"/>
      <c r="DC21" s="248"/>
      <c r="DD21" s="249"/>
      <c r="DE21" s="246"/>
    </row>
    <row r="22" spans="1:109" ht="17.25" customHeight="1" x14ac:dyDescent="0.2">
      <c r="B22" s="250"/>
    </row>
    <row r="23" spans="1:109" ht="13.2" x14ac:dyDescent="0.2">
      <c r="B23" s="250"/>
    </row>
    <row r="24" spans="1:109" ht="13.2" x14ac:dyDescent="0.2">
      <c r="B24" s="250"/>
    </row>
    <row r="25" spans="1:109" ht="13.2" x14ac:dyDescent="0.2">
      <c r="B25" s="250"/>
    </row>
    <row r="26" spans="1:109" ht="13.2" x14ac:dyDescent="0.2">
      <c r="B26" s="250"/>
    </row>
    <row r="27" spans="1:109" ht="13.2" x14ac:dyDescent="0.2">
      <c r="B27" s="250"/>
    </row>
    <row r="28" spans="1:109" ht="13.2" x14ac:dyDescent="0.2">
      <c r="B28" s="250"/>
    </row>
    <row r="29" spans="1:109" ht="13.2" x14ac:dyDescent="0.2">
      <c r="B29" s="250"/>
    </row>
    <row r="30" spans="1:109" ht="13.2" x14ac:dyDescent="0.2">
      <c r="B30" s="250"/>
    </row>
    <row r="31" spans="1:109" ht="13.2" x14ac:dyDescent="0.2">
      <c r="B31" s="250"/>
    </row>
    <row r="32" spans="1:109" ht="13.2" x14ac:dyDescent="0.2">
      <c r="B32" s="250"/>
    </row>
    <row r="33" spans="2:109" ht="13.2" x14ac:dyDescent="0.2">
      <c r="B33" s="250"/>
    </row>
    <row r="34" spans="2:109" ht="13.2" x14ac:dyDescent="0.2">
      <c r="B34" s="250"/>
    </row>
    <row r="35" spans="2:109" ht="13.2" x14ac:dyDescent="0.2">
      <c r="B35" s="250"/>
    </row>
    <row r="36" spans="2:109" ht="13.2" x14ac:dyDescent="0.2">
      <c r="B36" s="250"/>
    </row>
    <row r="37" spans="2:109" ht="13.2" x14ac:dyDescent="0.2">
      <c r="B37" s="250"/>
    </row>
    <row r="38" spans="2:109" ht="13.2" x14ac:dyDescent="0.2">
      <c r="B38" s="250"/>
    </row>
    <row r="39" spans="2:109" ht="13.2" x14ac:dyDescent="0.2">
      <c r="B39" s="331"/>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32"/>
    </row>
    <row r="40" spans="2:109" ht="13.2" x14ac:dyDescent="0.2">
      <c r="B40" s="1198"/>
      <c r="DD40" s="1198"/>
      <c r="DE40" s="246"/>
    </row>
    <row r="41" spans="2:109" ht="16.2" x14ac:dyDescent="0.2">
      <c r="B41" s="247" t="s">
        <v>592</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9"/>
    </row>
    <row r="42" spans="2:109" ht="13.2" x14ac:dyDescent="0.2">
      <c r="B42" s="250"/>
      <c r="G42" s="1199"/>
      <c r="I42" s="1200"/>
      <c r="J42" s="1200"/>
      <c r="K42" s="1200"/>
      <c r="AM42" s="1199"/>
      <c r="AN42" s="1199" t="s">
        <v>593</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0"/>
      <c r="AN43" s="1201" t="s">
        <v>594</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0"/>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0"/>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0"/>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0"/>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0"/>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0"/>
      <c r="AN49" s="246" t="s">
        <v>595</v>
      </c>
    </row>
    <row r="50" spans="1:109" ht="13.2" x14ac:dyDescent="0.2">
      <c r="B50" s="250"/>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549</v>
      </c>
      <c r="BQ50" s="1217"/>
      <c r="BR50" s="1217"/>
      <c r="BS50" s="1217"/>
      <c r="BT50" s="1217"/>
      <c r="BU50" s="1217"/>
      <c r="BV50" s="1217"/>
      <c r="BW50" s="1217"/>
      <c r="BX50" s="1217" t="s">
        <v>550</v>
      </c>
      <c r="BY50" s="1217"/>
      <c r="BZ50" s="1217"/>
      <c r="CA50" s="1217"/>
      <c r="CB50" s="1217"/>
      <c r="CC50" s="1217"/>
      <c r="CD50" s="1217"/>
      <c r="CE50" s="1217"/>
      <c r="CF50" s="1217" t="s">
        <v>551</v>
      </c>
      <c r="CG50" s="1217"/>
      <c r="CH50" s="1217"/>
      <c r="CI50" s="1217"/>
      <c r="CJ50" s="1217"/>
      <c r="CK50" s="1217"/>
      <c r="CL50" s="1217"/>
      <c r="CM50" s="1217"/>
      <c r="CN50" s="1217" t="s">
        <v>552</v>
      </c>
      <c r="CO50" s="1217"/>
      <c r="CP50" s="1217"/>
      <c r="CQ50" s="1217"/>
      <c r="CR50" s="1217"/>
      <c r="CS50" s="1217"/>
      <c r="CT50" s="1217"/>
      <c r="CU50" s="1217"/>
      <c r="CV50" s="1217" t="s">
        <v>553</v>
      </c>
      <c r="CW50" s="1217"/>
      <c r="CX50" s="1217"/>
      <c r="CY50" s="1217"/>
      <c r="CZ50" s="1217"/>
      <c r="DA50" s="1217"/>
      <c r="DB50" s="1217"/>
      <c r="DC50" s="1217"/>
    </row>
    <row r="51" spans="1:109" ht="13.5" customHeight="1" x14ac:dyDescent="0.2">
      <c r="B51" s="250"/>
      <c r="G51" s="1218"/>
      <c r="H51" s="1218"/>
      <c r="I51" s="1219"/>
      <c r="J51" s="1219"/>
      <c r="K51" s="1220"/>
      <c r="L51" s="1220"/>
      <c r="M51" s="1220"/>
      <c r="N51" s="1220"/>
      <c r="AM51" s="1210"/>
      <c r="AN51" s="1221" t="s">
        <v>596</v>
      </c>
      <c r="AO51" s="1221"/>
      <c r="AP51" s="1221"/>
      <c r="AQ51" s="1221"/>
      <c r="AR51" s="1221"/>
      <c r="AS51" s="1221"/>
      <c r="AT51" s="1221"/>
      <c r="AU51" s="1221"/>
      <c r="AV51" s="1221"/>
      <c r="AW51" s="1221"/>
      <c r="AX51" s="1221"/>
      <c r="AY51" s="1221"/>
      <c r="AZ51" s="1221"/>
      <c r="BA51" s="1221"/>
      <c r="BB51" s="1221" t="s">
        <v>597</v>
      </c>
      <c r="BC51" s="1221"/>
      <c r="BD51" s="1221"/>
      <c r="BE51" s="1221"/>
      <c r="BF51" s="1221"/>
      <c r="BG51" s="1221"/>
      <c r="BH51" s="1221"/>
      <c r="BI51" s="1221"/>
      <c r="BJ51" s="1221"/>
      <c r="BK51" s="1221"/>
      <c r="BL51" s="1221"/>
      <c r="BM51" s="1221"/>
      <c r="BN51" s="1221"/>
      <c r="BO51" s="1221"/>
      <c r="BP51" s="1222"/>
      <c r="BQ51" s="1222"/>
      <c r="BR51" s="1222"/>
      <c r="BS51" s="1222"/>
      <c r="BT51" s="1222"/>
      <c r="BU51" s="1222"/>
      <c r="BV51" s="1222"/>
      <c r="BW51" s="1222"/>
      <c r="BX51" s="1222"/>
      <c r="BY51" s="1222"/>
      <c r="BZ51" s="1222"/>
      <c r="CA51" s="1222"/>
      <c r="CB51" s="1222"/>
      <c r="CC51" s="1222"/>
      <c r="CD51" s="1222"/>
      <c r="CE51" s="1222"/>
      <c r="CF51" s="1222">
        <v>50.6</v>
      </c>
      <c r="CG51" s="1222"/>
      <c r="CH51" s="1222"/>
      <c r="CI51" s="1222"/>
      <c r="CJ51" s="1222"/>
      <c r="CK51" s="1222"/>
      <c r="CL51" s="1222"/>
      <c r="CM51" s="1222"/>
      <c r="CN51" s="1222">
        <v>43.4</v>
      </c>
      <c r="CO51" s="1222"/>
      <c r="CP51" s="1222"/>
      <c r="CQ51" s="1222"/>
      <c r="CR51" s="1222"/>
      <c r="CS51" s="1222"/>
      <c r="CT51" s="1222"/>
      <c r="CU51" s="1222"/>
      <c r="CV51" s="1222">
        <v>21.2</v>
      </c>
      <c r="CW51" s="1222"/>
      <c r="CX51" s="1222"/>
      <c r="CY51" s="1222"/>
      <c r="CZ51" s="1222"/>
      <c r="DA51" s="1222"/>
      <c r="DB51" s="1222"/>
      <c r="DC51" s="1222"/>
    </row>
    <row r="52" spans="1:109" ht="13.2" x14ac:dyDescent="0.2">
      <c r="B52" s="250"/>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50"/>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598</v>
      </c>
      <c r="BC53" s="1221"/>
      <c r="BD53" s="1221"/>
      <c r="BE53" s="1221"/>
      <c r="BF53" s="1221"/>
      <c r="BG53" s="1221"/>
      <c r="BH53" s="1221"/>
      <c r="BI53" s="1221"/>
      <c r="BJ53" s="1221"/>
      <c r="BK53" s="1221"/>
      <c r="BL53" s="1221"/>
      <c r="BM53" s="1221"/>
      <c r="BN53" s="1221"/>
      <c r="BO53" s="1221"/>
      <c r="BP53" s="1222">
        <v>53.9</v>
      </c>
      <c r="BQ53" s="1222"/>
      <c r="BR53" s="1222"/>
      <c r="BS53" s="1222"/>
      <c r="BT53" s="1222"/>
      <c r="BU53" s="1222"/>
      <c r="BV53" s="1222"/>
      <c r="BW53" s="1222"/>
      <c r="BX53" s="1222">
        <v>55.8</v>
      </c>
      <c r="BY53" s="1222"/>
      <c r="BZ53" s="1222"/>
      <c r="CA53" s="1222"/>
      <c r="CB53" s="1222"/>
      <c r="CC53" s="1222"/>
      <c r="CD53" s="1222"/>
      <c r="CE53" s="1222"/>
      <c r="CF53" s="1222">
        <v>53.2</v>
      </c>
      <c r="CG53" s="1222"/>
      <c r="CH53" s="1222"/>
      <c r="CI53" s="1222"/>
      <c r="CJ53" s="1222"/>
      <c r="CK53" s="1222"/>
      <c r="CL53" s="1222"/>
      <c r="CM53" s="1222"/>
      <c r="CN53" s="1222">
        <v>55</v>
      </c>
      <c r="CO53" s="1222"/>
      <c r="CP53" s="1222"/>
      <c r="CQ53" s="1222"/>
      <c r="CR53" s="1222"/>
      <c r="CS53" s="1222"/>
      <c r="CT53" s="1222"/>
      <c r="CU53" s="1222"/>
      <c r="CV53" s="1222">
        <v>57.3</v>
      </c>
      <c r="CW53" s="1222"/>
      <c r="CX53" s="1222"/>
      <c r="CY53" s="1222"/>
      <c r="CZ53" s="1222"/>
      <c r="DA53" s="1222"/>
      <c r="DB53" s="1222"/>
      <c r="DC53" s="1222"/>
    </row>
    <row r="54" spans="1:109" ht="13.2" x14ac:dyDescent="0.2">
      <c r="A54" s="1200"/>
      <c r="B54" s="250"/>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50"/>
      <c r="G55" s="1211"/>
      <c r="H55" s="1211"/>
      <c r="I55" s="1211"/>
      <c r="J55" s="1211"/>
      <c r="K55" s="1220"/>
      <c r="L55" s="1220"/>
      <c r="M55" s="1220"/>
      <c r="N55" s="1220"/>
      <c r="AN55" s="1217" t="s">
        <v>599</v>
      </c>
      <c r="AO55" s="1217"/>
      <c r="AP55" s="1217"/>
      <c r="AQ55" s="1217"/>
      <c r="AR55" s="1217"/>
      <c r="AS55" s="1217"/>
      <c r="AT55" s="1217"/>
      <c r="AU55" s="1217"/>
      <c r="AV55" s="1217"/>
      <c r="AW55" s="1217"/>
      <c r="AX55" s="1217"/>
      <c r="AY55" s="1217"/>
      <c r="AZ55" s="1217"/>
      <c r="BA55" s="1217"/>
      <c r="BB55" s="1221" t="s">
        <v>597</v>
      </c>
      <c r="BC55" s="1221"/>
      <c r="BD55" s="1221"/>
      <c r="BE55" s="1221"/>
      <c r="BF55" s="1221"/>
      <c r="BG55" s="1221"/>
      <c r="BH55" s="1221"/>
      <c r="BI55" s="1221"/>
      <c r="BJ55" s="1221"/>
      <c r="BK55" s="1221"/>
      <c r="BL55" s="1221"/>
      <c r="BM55" s="1221"/>
      <c r="BN55" s="1221"/>
      <c r="BO55" s="1221"/>
      <c r="BP55" s="1222">
        <v>23.4</v>
      </c>
      <c r="BQ55" s="1222"/>
      <c r="BR55" s="1222"/>
      <c r="BS55" s="1222"/>
      <c r="BT55" s="1222"/>
      <c r="BU55" s="1222"/>
      <c r="BV55" s="1222"/>
      <c r="BW55" s="1222"/>
      <c r="BX55" s="1222">
        <v>7.6</v>
      </c>
      <c r="BY55" s="1222"/>
      <c r="BZ55" s="1222"/>
      <c r="CA55" s="1222"/>
      <c r="CB55" s="1222"/>
      <c r="CC55" s="1222"/>
      <c r="CD55" s="1222"/>
      <c r="CE55" s="1222"/>
      <c r="CF55" s="1222">
        <v>3</v>
      </c>
      <c r="CG55" s="1222"/>
      <c r="CH55" s="1222"/>
      <c r="CI55" s="1222"/>
      <c r="CJ55" s="1222"/>
      <c r="CK55" s="1222"/>
      <c r="CL55" s="1222"/>
      <c r="CM55" s="1222"/>
      <c r="CN55" s="1222">
        <v>3.4</v>
      </c>
      <c r="CO55" s="1222"/>
      <c r="CP55" s="1222"/>
      <c r="CQ55" s="1222"/>
      <c r="CR55" s="1222"/>
      <c r="CS55" s="1222"/>
      <c r="CT55" s="1222"/>
      <c r="CU55" s="1222"/>
      <c r="CV55" s="1222">
        <v>0</v>
      </c>
      <c r="CW55" s="1222"/>
      <c r="CX55" s="1222"/>
      <c r="CY55" s="1222"/>
      <c r="CZ55" s="1222"/>
      <c r="DA55" s="1222"/>
      <c r="DB55" s="1222"/>
      <c r="DC55" s="1222"/>
    </row>
    <row r="56" spans="1:109" ht="13.2" x14ac:dyDescent="0.2">
      <c r="A56" s="1200"/>
      <c r="B56" s="250"/>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46"/>
      <c r="AN57" s="1217"/>
      <c r="AO57" s="1217"/>
      <c r="AP57" s="1217"/>
      <c r="AQ57" s="1217"/>
      <c r="AR57" s="1217"/>
      <c r="AS57" s="1217"/>
      <c r="AT57" s="1217"/>
      <c r="AU57" s="1217"/>
      <c r="AV57" s="1217"/>
      <c r="AW57" s="1217"/>
      <c r="AX57" s="1217"/>
      <c r="AY57" s="1217"/>
      <c r="AZ57" s="1217"/>
      <c r="BA57" s="1217"/>
      <c r="BB57" s="1221" t="s">
        <v>598</v>
      </c>
      <c r="BC57" s="1221"/>
      <c r="BD57" s="1221"/>
      <c r="BE57" s="1221"/>
      <c r="BF57" s="1221"/>
      <c r="BG57" s="1221"/>
      <c r="BH57" s="1221"/>
      <c r="BI57" s="1221"/>
      <c r="BJ57" s="1221"/>
      <c r="BK57" s="1221"/>
      <c r="BL57" s="1221"/>
      <c r="BM57" s="1221"/>
      <c r="BN57" s="1221"/>
      <c r="BO57" s="1221"/>
      <c r="BP57" s="1222">
        <v>59.2</v>
      </c>
      <c r="BQ57" s="1222"/>
      <c r="BR57" s="1222"/>
      <c r="BS57" s="1222"/>
      <c r="BT57" s="1222"/>
      <c r="BU57" s="1222"/>
      <c r="BV57" s="1222"/>
      <c r="BW57" s="1222"/>
      <c r="BX57" s="1222">
        <v>63.4</v>
      </c>
      <c r="BY57" s="1222"/>
      <c r="BZ57" s="1222"/>
      <c r="CA57" s="1222"/>
      <c r="CB57" s="1222"/>
      <c r="CC57" s="1222"/>
      <c r="CD57" s="1222"/>
      <c r="CE57" s="1222"/>
      <c r="CF57" s="1222">
        <v>63.3</v>
      </c>
      <c r="CG57" s="1222"/>
      <c r="CH57" s="1222"/>
      <c r="CI57" s="1222"/>
      <c r="CJ57" s="1222"/>
      <c r="CK57" s="1222"/>
      <c r="CL57" s="1222"/>
      <c r="CM57" s="1222"/>
      <c r="CN57" s="1222">
        <v>62.8</v>
      </c>
      <c r="CO57" s="1222"/>
      <c r="CP57" s="1222"/>
      <c r="CQ57" s="1222"/>
      <c r="CR57" s="1222"/>
      <c r="CS57" s="1222"/>
      <c r="CT57" s="1222"/>
      <c r="CU57" s="1222"/>
      <c r="CV57" s="1222">
        <v>62.8</v>
      </c>
      <c r="CW57" s="1222"/>
      <c r="CX57" s="1222"/>
      <c r="CY57" s="1222"/>
      <c r="CZ57" s="1222"/>
      <c r="DA57" s="1222"/>
      <c r="DB57" s="1222"/>
      <c r="DC57" s="1222"/>
      <c r="DD57" s="1225"/>
      <c r="DE57" s="1223"/>
    </row>
    <row r="58" spans="1:109" s="1200" customFormat="1" ht="13.2" x14ac:dyDescent="0.2">
      <c r="A58" s="246"/>
      <c r="B58" s="1223"/>
      <c r="G58" s="1211"/>
      <c r="H58" s="1211"/>
      <c r="I58" s="1224"/>
      <c r="J58" s="1224"/>
      <c r="K58" s="1220"/>
      <c r="L58" s="1220"/>
      <c r="M58" s="1220"/>
      <c r="N58" s="1220"/>
      <c r="AM58" s="246"/>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46"/>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46"/>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46"/>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6"/>
    </row>
    <row r="63" spans="1:109" ht="16.2" x14ac:dyDescent="0.2">
      <c r="B63" s="303" t="s">
        <v>600</v>
      </c>
    </row>
    <row r="64" spans="1:109" ht="13.2" x14ac:dyDescent="0.2">
      <c r="B64" s="250"/>
      <c r="G64" s="1199"/>
      <c r="I64" s="1231"/>
      <c r="J64" s="1231"/>
      <c r="K64" s="1231"/>
      <c r="L64" s="1231"/>
      <c r="M64" s="1231"/>
      <c r="N64" s="1232"/>
      <c r="AM64" s="1199"/>
      <c r="AN64" s="1199" t="s">
        <v>593</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0"/>
      <c r="AN65" s="1201" t="s">
        <v>601</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0"/>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0"/>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0"/>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0"/>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0"/>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0"/>
      <c r="G71" s="1236"/>
      <c r="I71" s="1237"/>
      <c r="J71" s="1234"/>
      <c r="K71" s="1234"/>
      <c r="L71" s="1235"/>
      <c r="M71" s="1234"/>
      <c r="N71" s="1235"/>
      <c r="AM71" s="1236"/>
      <c r="AN71" s="246" t="s">
        <v>595</v>
      </c>
    </row>
    <row r="72" spans="2:107" ht="13.2" x14ac:dyDescent="0.2">
      <c r="B72" s="250"/>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549</v>
      </c>
      <c r="BQ72" s="1217"/>
      <c r="BR72" s="1217"/>
      <c r="BS72" s="1217"/>
      <c r="BT72" s="1217"/>
      <c r="BU72" s="1217"/>
      <c r="BV72" s="1217"/>
      <c r="BW72" s="1217"/>
      <c r="BX72" s="1217" t="s">
        <v>550</v>
      </c>
      <c r="BY72" s="1217"/>
      <c r="BZ72" s="1217"/>
      <c r="CA72" s="1217"/>
      <c r="CB72" s="1217"/>
      <c r="CC72" s="1217"/>
      <c r="CD72" s="1217"/>
      <c r="CE72" s="1217"/>
      <c r="CF72" s="1217" t="s">
        <v>551</v>
      </c>
      <c r="CG72" s="1217"/>
      <c r="CH72" s="1217"/>
      <c r="CI72" s="1217"/>
      <c r="CJ72" s="1217"/>
      <c r="CK72" s="1217"/>
      <c r="CL72" s="1217"/>
      <c r="CM72" s="1217"/>
      <c r="CN72" s="1217" t="s">
        <v>552</v>
      </c>
      <c r="CO72" s="1217"/>
      <c r="CP72" s="1217"/>
      <c r="CQ72" s="1217"/>
      <c r="CR72" s="1217"/>
      <c r="CS72" s="1217"/>
      <c r="CT72" s="1217"/>
      <c r="CU72" s="1217"/>
      <c r="CV72" s="1217" t="s">
        <v>553</v>
      </c>
      <c r="CW72" s="1217"/>
      <c r="CX72" s="1217"/>
      <c r="CY72" s="1217"/>
      <c r="CZ72" s="1217"/>
      <c r="DA72" s="1217"/>
      <c r="DB72" s="1217"/>
      <c r="DC72" s="1217"/>
    </row>
    <row r="73" spans="2:107" ht="13.2" x14ac:dyDescent="0.2">
      <c r="B73" s="250"/>
      <c r="G73" s="1218"/>
      <c r="H73" s="1218"/>
      <c r="I73" s="1218"/>
      <c r="J73" s="1218"/>
      <c r="K73" s="1238"/>
      <c r="L73" s="1238"/>
      <c r="M73" s="1238"/>
      <c r="N73" s="1238"/>
      <c r="AM73" s="1210"/>
      <c r="AN73" s="1221" t="s">
        <v>596</v>
      </c>
      <c r="AO73" s="1221"/>
      <c r="AP73" s="1221"/>
      <c r="AQ73" s="1221"/>
      <c r="AR73" s="1221"/>
      <c r="AS73" s="1221"/>
      <c r="AT73" s="1221"/>
      <c r="AU73" s="1221"/>
      <c r="AV73" s="1221"/>
      <c r="AW73" s="1221"/>
      <c r="AX73" s="1221"/>
      <c r="AY73" s="1221"/>
      <c r="AZ73" s="1221"/>
      <c r="BA73" s="1221"/>
      <c r="BB73" s="1221" t="s">
        <v>597</v>
      </c>
      <c r="BC73" s="1221"/>
      <c r="BD73" s="1221"/>
      <c r="BE73" s="1221"/>
      <c r="BF73" s="1221"/>
      <c r="BG73" s="1221"/>
      <c r="BH73" s="1221"/>
      <c r="BI73" s="1221"/>
      <c r="BJ73" s="1221"/>
      <c r="BK73" s="1221"/>
      <c r="BL73" s="1221"/>
      <c r="BM73" s="1221"/>
      <c r="BN73" s="1221"/>
      <c r="BO73" s="1221"/>
      <c r="BP73" s="1222"/>
      <c r="BQ73" s="1222"/>
      <c r="BR73" s="1222"/>
      <c r="BS73" s="1222"/>
      <c r="BT73" s="1222"/>
      <c r="BU73" s="1222"/>
      <c r="BV73" s="1222"/>
      <c r="BW73" s="1222"/>
      <c r="BX73" s="1222"/>
      <c r="BY73" s="1222"/>
      <c r="BZ73" s="1222"/>
      <c r="CA73" s="1222"/>
      <c r="CB73" s="1222"/>
      <c r="CC73" s="1222"/>
      <c r="CD73" s="1222"/>
      <c r="CE73" s="1222"/>
      <c r="CF73" s="1222">
        <v>50.6</v>
      </c>
      <c r="CG73" s="1222"/>
      <c r="CH73" s="1222"/>
      <c r="CI73" s="1222"/>
      <c r="CJ73" s="1222"/>
      <c r="CK73" s="1222"/>
      <c r="CL73" s="1222"/>
      <c r="CM73" s="1222"/>
      <c r="CN73" s="1222">
        <v>43.4</v>
      </c>
      <c r="CO73" s="1222"/>
      <c r="CP73" s="1222"/>
      <c r="CQ73" s="1222"/>
      <c r="CR73" s="1222"/>
      <c r="CS73" s="1222"/>
      <c r="CT73" s="1222"/>
      <c r="CU73" s="1222"/>
      <c r="CV73" s="1222">
        <v>21.2</v>
      </c>
      <c r="CW73" s="1222"/>
      <c r="CX73" s="1222"/>
      <c r="CY73" s="1222"/>
      <c r="CZ73" s="1222"/>
      <c r="DA73" s="1222"/>
      <c r="DB73" s="1222"/>
      <c r="DC73" s="1222"/>
    </row>
    <row r="74" spans="2:107" ht="13.2" x14ac:dyDescent="0.2">
      <c r="B74" s="250"/>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0"/>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602</v>
      </c>
      <c r="BC75" s="1221"/>
      <c r="BD75" s="1221"/>
      <c r="BE75" s="1221"/>
      <c r="BF75" s="1221"/>
      <c r="BG75" s="1221"/>
      <c r="BH75" s="1221"/>
      <c r="BI75" s="1221"/>
      <c r="BJ75" s="1221"/>
      <c r="BK75" s="1221"/>
      <c r="BL75" s="1221"/>
      <c r="BM75" s="1221"/>
      <c r="BN75" s="1221"/>
      <c r="BO75" s="1221"/>
      <c r="BP75" s="1222">
        <v>4.9000000000000004</v>
      </c>
      <c r="BQ75" s="1222"/>
      <c r="BR75" s="1222"/>
      <c r="BS75" s="1222"/>
      <c r="BT75" s="1222"/>
      <c r="BU75" s="1222"/>
      <c r="BV75" s="1222"/>
      <c r="BW75" s="1222"/>
      <c r="BX75" s="1222">
        <v>4.5999999999999996</v>
      </c>
      <c r="BY75" s="1222"/>
      <c r="BZ75" s="1222"/>
      <c r="CA75" s="1222"/>
      <c r="CB75" s="1222"/>
      <c r="CC75" s="1222"/>
      <c r="CD75" s="1222"/>
      <c r="CE75" s="1222"/>
      <c r="CF75" s="1222">
        <v>5</v>
      </c>
      <c r="CG75" s="1222"/>
      <c r="CH75" s="1222"/>
      <c r="CI75" s="1222"/>
      <c r="CJ75" s="1222"/>
      <c r="CK75" s="1222"/>
      <c r="CL75" s="1222"/>
      <c r="CM75" s="1222"/>
      <c r="CN75" s="1222">
        <v>5.5</v>
      </c>
      <c r="CO75" s="1222"/>
      <c r="CP75" s="1222"/>
      <c r="CQ75" s="1222"/>
      <c r="CR75" s="1222"/>
      <c r="CS75" s="1222"/>
      <c r="CT75" s="1222"/>
      <c r="CU75" s="1222"/>
      <c r="CV75" s="1222">
        <v>6.2</v>
      </c>
      <c r="CW75" s="1222"/>
      <c r="CX75" s="1222"/>
      <c r="CY75" s="1222"/>
      <c r="CZ75" s="1222"/>
      <c r="DA75" s="1222"/>
      <c r="DB75" s="1222"/>
      <c r="DC75" s="1222"/>
    </row>
    <row r="76" spans="2:107" ht="13.2" x14ac:dyDescent="0.2">
      <c r="B76" s="250"/>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0"/>
      <c r="G77" s="1211"/>
      <c r="H77" s="1211"/>
      <c r="I77" s="1211"/>
      <c r="J77" s="1211"/>
      <c r="K77" s="1238"/>
      <c r="L77" s="1238"/>
      <c r="M77" s="1238"/>
      <c r="N77" s="1238"/>
      <c r="AN77" s="1217" t="s">
        <v>599</v>
      </c>
      <c r="AO77" s="1217"/>
      <c r="AP77" s="1217"/>
      <c r="AQ77" s="1217"/>
      <c r="AR77" s="1217"/>
      <c r="AS77" s="1217"/>
      <c r="AT77" s="1217"/>
      <c r="AU77" s="1217"/>
      <c r="AV77" s="1217"/>
      <c r="AW77" s="1217"/>
      <c r="AX77" s="1217"/>
      <c r="AY77" s="1217"/>
      <c r="AZ77" s="1217"/>
      <c r="BA77" s="1217"/>
      <c r="BB77" s="1221" t="s">
        <v>597</v>
      </c>
      <c r="BC77" s="1221"/>
      <c r="BD77" s="1221"/>
      <c r="BE77" s="1221"/>
      <c r="BF77" s="1221"/>
      <c r="BG77" s="1221"/>
      <c r="BH77" s="1221"/>
      <c r="BI77" s="1221"/>
      <c r="BJ77" s="1221"/>
      <c r="BK77" s="1221"/>
      <c r="BL77" s="1221"/>
      <c r="BM77" s="1221"/>
      <c r="BN77" s="1221"/>
      <c r="BO77" s="1221"/>
      <c r="BP77" s="1222">
        <v>23.4</v>
      </c>
      <c r="BQ77" s="1222"/>
      <c r="BR77" s="1222"/>
      <c r="BS77" s="1222"/>
      <c r="BT77" s="1222"/>
      <c r="BU77" s="1222"/>
      <c r="BV77" s="1222"/>
      <c r="BW77" s="1222"/>
      <c r="BX77" s="1222">
        <v>7.6</v>
      </c>
      <c r="BY77" s="1222"/>
      <c r="BZ77" s="1222"/>
      <c r="CA77" s="1222"/>
      <c r="CB77" s="1222"/>
      <c r="CC77" s="1222"/>
      <c r="CD77" s="1222"/>
      <c r="CE77" s="1222"/>
      <c r="CF77" s="1222">
        <v>3</v>
      </c>
      <c r="CG77" s="1222"/>
      <c r="CH77" s="1222"/>
      <c r="CI77" s="1222"/>
      <c r="CJ77" s="1222"/>
      <c r="CK77" s="1222"/>
      <c r="CL77" s="1222"/>
      <c r="CM77" s="1222"/>
      <c r="CN77" s="1222">
        <v>3.4</v>
      </c>
      <c r="CO77" s="1222"/>
      <c r="CP77" s="1222"/>
      <c r="CQ77" s="1222"/>
      <c r="CR77" s="1222"/>
      <c r="CS77" s="1222"/>
      <c r="CT77" s="1222"/>
      <c r="CU77" s="1222"/>
      <c r="CV77" s="1222">
        <v>0</v>
      </c>
      <c r="CW77" s="1222"/>
      <c r="CX77" s="1222"/>
      <c r="CY77" s="1222"/>
      <c r="CZ77" s="1222"/>
      <c r="DA77" s="1222"/>
      <c r="DB77" s="1222"/>
      <c r="DC77" s="1222"/>
    </row>
    <row r="78" spans="2:107" ht="13.2" x14ac:dyDescent="0.2">
      <c r="B78" s="250"/>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0"/>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602</v>
      </c>
      <c r="BC79" s="1221"/>
      <c r="BD79" s="1221"/>
      <c r="BE79" s="1221"/>
      <c r="BF79" s="1221"/>
      <c r="BG79" s="1221"/>
      <c r="BH79" s="1221"/>
      <c r="BI79" s="1221"/>
      <c r="BJ79" s="1221"/>
      <c r="BK79" s="1221"/>
      <c r="BL79" s="1221"/>
      <c r="BM79" s="1221"/>
      <c r="BN79" s="1221"/>
      <c r="BO79" s="1221"/>
      <c r="BP79" s="1222">
        <v>8.5</v>
      </c>
      <c r="BQ79" s="1222"/>
      <c r="BR79" s="1222"/>
      <c r="BS79" s="1222"/>
      <c r="BT79" s="1222"/>
      <c r="BU79" s="1222"/>
      <c r="BV79" s="1222"/>
      <c r="BW79" s="1222"/>
      <c r="BX79" s="1222">
        <v>8.6</v>
      </c>
      <c r="BY79" s="1222"/>
      <c r="BZ79" s="1222"/>
      <c r="CA79" s="1222"/>
      <c r="CB79" s="1222"/>
      <c r="CC79" s="1222"/>
      <c r="CD79" s="1222"/>
      <c r="CE79" s="1222"/>
      <c r="CF79" s="1222">
        <v>8.8000000000000007</v>
      </c>
      <c r="CG79" s="1222"/>
      <c r="CH79" s="1222"/>
      <c r="CI79" s="1222"/>
      <c r="CJ79" s="1222"/>
      <c r="CK79" s="1222"/>
      <c r="CL79" s="1222"/>
      <c r="CM79" s="1222"/>
      <c r="CN79" s="1222">
        <v>8.8000000000000007</v>
      </c>
      <c r="CO79" s="1222"/>
      <c r="CP79" s="1222"/>
      <c r="CQ79" s="1222"/>
      <c r="CR79" s="1222"/>
      <c r="CS79" s="1222"/>
      <c r="CT79" s="1222"/>
      <c r="CU79" s="1222"/>
      <c r="CV79" s="1222">
        <v>8.3000000000000007</v>
      </c>
      <c r="CW79" s="1222"/>
      <c r="CX79" s="1222"/>
      <c r="CY79" s="1222"/>
      <c r="CZ79" s="1222"/>
      <c r="DA79" s="1222"/>
      <c r="DB79" s="1222"/>
      <c r="DC79" s="1222"/>
    </row>
    <row r="80" spans="2:107" ht="13.2" x14ac:dyDescent="0.2">
      <c r="B80" s="250"/>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0"/>
    </row>
    <row r="82" spans="2:109" ht="16.2" x14ac:dyDescent="0.2">
      <c r="B82" s="250"/>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ht="13.2" x14ac:dyDescent="0.2">
      <c r="B83" s="33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c r="CB83" s="302"/>
      <c r="CC83" s="302"/>
      <c r="CD83" s="302"/>
      <c r="CE83" s="302"/>
      <c r="CF83" s="302"/>
      <c r="CG83" s="302"/>
      <c r="CH83" s="302"/>
      <c r="CI83" s="302"/>
      <c r="CJ83" s="302"/>
      <c r="CK83" s="302"/>
      <c r="CL83" s="302"/>
      <c r="CM83" s="302"/>
      <c r="CN83" s="302"/>
      <c r="CO83" s="302"/>
      <c r="CP83" s="302"/>
      <c r="CQ83" s="302"/>
      <c r="CR83" s="302"/>
      <c r="CS83" s="302"/>
      <c r="CT83" s="302"/>
      <c r="CU83" s="302"/>
      <c r="CV83" s="302"/>
      <c r="CW83" s="302"/>
      <c r="CX83" s="302"/>
      <c r="CY83" s="302"/>
      <c r="CZ83" s="302"/>
      <c r="DA83" s="302"/>
      <c r="DB83" s="302"/>
      <c r="DC83" s="302"/>
      <c r="DD83" s="332"/>
    </row>
    <row r="84" spans="2:109" ht="13.2" x14ac:dyDescent="0.2">
      <c r="DD84" s="246"/>
      <c r="DE84" s="246"/>
    </row>
    <row r="85" spans="2:109" ht="13.2" x14ac:dyDescent="0.2">
      <c r="DD85" s="246"/>
      <c r="DE85" s="246"/>
    </row>
  </sheetData>
  <sheetProtection algorithmName="SHA-512" hashValue="Xde+/dovmMFz8onZj6cMEzLSvWJJm9bmNpc8u208Yt29E7LeruVPx7X29N132W+lx/lintu431xZWokX136ENA==" saltValue="Xu+VP5FOGYJQkU6R2WqTi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FAAAF-AA90-4AEA-AE1D-41CE640B5146}">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45" customWidth="1"/>
    <col min="35" max="122" width="2.44140625" style="244" customWidth="1"/>
    <col min="123" max="16384" width="2.44140625" style="244" hidden="1"/>
  </cols>
  <sheetData>
    <row r="1" spans="1:34" ht="13.5" customHeight="1" x14ac:dyDescent="0.2">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ht="13.2" x14ac:dyDescent="0.2">
      <c r="S2" s="244"/>
      <c r="AH2" s="244"/>
    </row>
    <row r="3" spans="1:34" ht="13.2" x14ac:dyDescent="0.2">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ht="13.2" x14ac:dyDescent="0.2"/>
    <row r="5" spans="1:34" ht="13.2" x14ac:dyDescent="0.2"/>
    <row r="6" spans="1:34" ht="13.2" x14ac:dyDescent="0.2"/>
    <row r="7" spans="1:34" ht="13.2" x14ac:dyDescent="0.2"/>
    <row r="8" spans="1:34" ht="13.2" x14ac:dyDescent="0.2"/>
    <row r="9" spans="1:34" ht="13.2" x14ac:dyDescent="0.2">
      <c r="AH9" s="244"/>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4"/>
    </row>
    <row r="18" spans="12:34" ht="13.2" x14ac:dyDescent="0.2"/>
    <row r="19" spans="12:34" ht="13.2" x14ac:dyDescent="0.2"/>
    <row r="20" spans="12:34" ht="13.2" x14ac:dyDescent="0.2">
      <c r="AH20" s="244"/>
    </row>
    <row r="21" spans="12:34" ht="13.2" x14ac:dyDescent="0.2">
      <c r="AH21" s="244"/>
    </row>
    <row r="22" spans="12:34" ht="13.2" x14ac:dyDescent="0.2"/>
    <row r="23" spans="12:34" ht="13.2" x14ac:dyDescent="0.2"/>
    <row r="24" spans="12:34" ht="13.2" x14ac:dyDescent="0.2">
      <c r="Q24" s="244"/>
    </row>
    <row r="25" spans="12:34" ht="13.2" x14ac:dyDescent="0.2"/>
    <row r="26" spans="12:34" ht="13.2" x14ac:dyDescent="0.2"/>
    <row r="27" spans="12:34" ht="13.2" x14ac:dyDescent="0.2"/>
    <row r="28" spans="12:34" ht="13.2" x14ac:dyDescent="0.2">
      <c r="O28" s="244"/>
      <c r="T28" s="244"/>
      <c r="AH28" s="244"/>
    </row>
    <row r="29" spans="12:34" ht="13.2" x14ac:dyDescent="0.2"/>
    <row r="30" spans="12:34" ht="13.2" x14ac:dyDescent="0.2"/>
    <row r="31" spans="12:34" ht="13.2" x14ac:dyDescent="0.2">
      <c r="Q31" s="244"/>
    </row>
    <row r="32" spans="12:34" ht="13.2" x14ac:dyDescent="0.2">
      <c r="L32" s="244"/>
    </row>
    <row r="33" spans="2:34" ht="13.2" x14ac:dyDescent="0.2">
      <c r="C33" s="244"/>
      <c r="E33" s="244"/>
      <c r="G33" s="244"/>
      <c r="I33" s="244"/>
      <c r="X33" s="244"/>
    </row>
    <row r="34" spans="2:34" ht="13.2" x14ac:dyDescent="0.2">
      <c r="B34" s="244"/>
      <c r="P34" s="244"/>
      <c r="R34" s="244"/>
      <c r="T34" s="244"/>
    </row>
    <row r="35" spans="2:34" ht="13.2" x14ac:dyDescent="0.2">
      <c r="D35" s="244"/>
      <c r="W35" s="244"/>
      <c r="AC35" s="244"/>
      <c r="AD35" s="244"/>
      <c r="AE35" s="244"/>
      <c r="AF35" s="244"/>
      <c r="AG35" s="244"/>
      <c r="AH35" s="244"/>
    </row>
    <row r="36" spans="2:34" ht="13.2" x14ac:dyDescent="0.2">
      <c r="H36" s="244"/>
      <c r="J36" s="244"/>
      <c r="K36" s="244"/>
      <c r="M36" s="244"/>
      <c r="Y36" s="244"/>
      <c r="Z36" s="244"/>
      <c r="AA36" s="244"/>
      <c r="AB36" s="244"/>
      <c r="AC36" s="244"/>
      <c r="AD36" s="244"/>
      <c r="AE36" s="244"/>
      <c r="AF36" s="244"/>
      <c r="AG36" s="244"/>
      <c r="AH36" s="244"/>
    </row>
    <row r="37" spans="2:34" ht="13.2" x14ac:dyDescent="0.2">
      <c r="AH37" s="244"/>
    </row>
    <row r="38" spans="2:34" ht="13.2" x14ac:dyDescent="0.2">
      <c r="AG38" s="244"/>
      <c r="AH38" s="244"/>
    </row>
    <row r="39" spans="2:34" ht="13.2" x14ac:dyDescent="0.2"/>
    <row r="40" spans="2:34" ht="13.2" x14ac:dyDescent="0.2">
      <c r="X40" s="244"/>
    </row>
    <row r="41" spans="2:34" ht="13.2" x14ac:dyDescent="0.2">
      <c r="R41" s="244"/>
    </row>
    <row r="42" spans="2:34" ht="13.2" x14ac:dyDescent="0.2">
      <c r="W42" s="244"/>
    </row>
    <row r="43" spans="2:34" ht="13.2" x14ac:dyDescent="0.2">
      <c r="Y43" s="244"/>
      <c r="Z43" s="244"/>
      <c r="AA43" s="244"/>
      <c r="AB43" s="244"/>
      <c r="AC43" s="244"/>
      <c r="AD43" s="244"/>
      <c r="AE43" s="244"/>
      <c r="AF43" s="244"/>
      <c r="AG43" s="244"/>
      <c r="AH43" s="244"/>
    </row>
    <row r="44" spans="2:34" ht="13.2" x14ac:dyDescent="0.2">
      <c r="AH44" s="244"/>
    </row>
    <row r="45" spans="2:34" ht="13.2" x14ac:dyDescent="0.2">
      <c r="X45" s="244"/>
    </row>
    <row r="46" spans="2:34" ht="13.2" x14ac:dyDescent="0.2"/>
    <row r="47" spans="2:34" ht="13.2" x14ac:dyDescent="0.2"/>
    <row r="48" spans="2:34" ht="13.2" x14ac:dyDescent="0.2">
      <c r="W48" s="244"/>
      <c r="Y48" s="244"/>
      <c r="Z48" s="244"/>
      <c r="AA48" s="244"/>
      <c r="AB48" s="244"/>
      <c r="AC48" s="244"/>
      <c r="AD48" s="244"/>
      <c r="AE48" s="244"/>
      <c r="AF48" s="244"/>
      <c r="AG48" s="244"/>
      <c r="AH48" s="244"/>
    </row>
    <row r="49" spans="28:34" ht="13.2" x14ac:dyDescent="0.2"/>
    <row r="50" spans="28:34" ht="13.2" x14ac:dyDescent="0.2">
      <c r="AE50" s="244"/>
      <c r="AF50" s="244"/>
      <c r="AG50" s="244"/>
      <c r="AH50" s="244"/>
    </row>
    <row r="51" spans="28:34" ht="13.2" x14ac:dyDescent="0.2">
      <c r="AC51" s="244"/>
      <c r="AD51" s="244"/>
      <c r="AE51" s="244"/>
      <c r="AF51" s="244"/>
      <c r="AG51" s="244"/>
      <c r="AH51" s="244"/>
    </row>
    <row r="52" spans="28:34" ht="13.2" x14ac:dyDescent="0.2"/>
    <row r="53" spans="28:34" ht="13.2" x14ac:dyDescent="0.2">
      <c r="AF53" s="244"/>
      <c r="AG53" s="244"/>
      <c r="AH53" s="244"/>
    </row>
    <row r="54" spans="28:34" ht="13.2" x14ac:dyDescent="0.2">
      <c r="AH54" s="244"/>
    </row>
    <row r="55" spans="28:34" ht="13.2" x14ac:dyDescent="0.2"/>
    <row r="56" spans="28:34" ht="13.2" x14ac:dyDescent="0.2">
      <c r="AB56" s="244"/>
      <c r="AC56" s="244"/>
      <c r="AD56" s="244"/>
      <c r="AE56" s="244"/>
      <c r="AF56" s="244"/>
      <c r="AG56" s="244"/>
      <c r="AH56" s="244"/>
    </row>
    <row r="57" spans="28:34" ht="13.2" x14ac:dyDescent="0.2">
      <c r="AH57" s="244"/>
    </row>
    <row r="58" spans="28:34" ht="13.2" x14ac:dyDescent="0.2">
      <c r="AH58" s="244"/>
    </row>
    <row r="59" spans="28:34" ht="13.2" x14ac:dyDescent="0.2"/>
    <row r="60" spans="28:34" ht="13.2" x14ac:dyDescent="0.2"/>
    <row r="61" spans="28:34" ht="13.2" x14ac:dyDescent="0.2"/>
    <row r="62" spans="28:34" ht="13.2" x14ac:dyDescent="0.2"/>
    <row r="63" spans="28:34" ht="13.2" x14ac:dyDescent="0.2">
      <c r="AH63" s="244"/>
    </row>
    <row r="64" spans="28:34" ht="13.2" x14ac:dyDescent="0.2">
      <c r="AG64" s="244"/>
      <c r="AH64" s="244"/>
    </row>
    <row r="65" spans="28:34" ht="13.2" x14ac:dyDescent="0.2"/>
    <row r="66" spans="28:34" ht="13.2" x14ac:dyDescent="0.2"/>
    <row r="67" spans="28:34" ht="13.2" x14ac:dyDescent="0.2"/>
    <row r="68" spans="28:34" ht="13.2" x14ac:dyDescent="0.2">
      <c r="AB68" s="244"/>
      <c r="AC68" s="244"/>
      <c r="AD68" s="244"/>
      <c r="AE68" s="244"/>
      <c r="AF68" s="244"/>
      <c r="AG68" s="244"/>
      <c r="AH68" s="244"/>
    </row>
    <row r="69" spans="28:34" ht="13.2" x14ac:dyDescent="0.2">
      <c r="AF69" s="244"/>
      <c r="AG69" s="244"/>
      <c r="AH69" s="244"/>
    </row>
    <row r="70" spans="28:34" ht="13.2" x14ac:dyDescent="0.2"/>
    <row r="71" spans="28:34" ht="13.2" x14ac:dyDescent="0.2"/>
    <row r="72" spans="28:34" ht="13.2" x14ac:dyDescent="0.2"/>
    <row r="73" spans="28:34" ht="13.2" x14ac:dyDescent="0.2"/>
    <row r="74" spans="28:34" ht="13.2" x14ac:dyDescent="0.2"/>
    <row r="75" spans="28:34" ht="13.2" x14ac:dyDescent="0.2">
      <c r="AH75" s="244"/>
    </row>
    <row r="76" spans="28:34" ht="13.2" x14ac:dyDescent="0.2">
      <c r="AF76" s="244"/>
      <c r="AG76" s="244"/>
      <c r="AH76" s="244"/>
    </row>
    <row r="77" spans="28:34" ht="13.2" x14ac:dyDescent="0.2">
      <c r="AG77" s="244"/>
      <c r="AH77" s="244"/>
    </row>
    <row r="78" spans="28:34" ht="13.2" x14ac:dyDescent="0.2"/>
    <row r="79" spans="28:34" ht="13.2" x14ac:dyDescent="0.2"/>
    <row r="80" spans="28:34" ht="13.2" x14ac:dyDescent="0.2"/>
    <row r="81" spans="25:34" ht="13.2" x14ac:dyDescent="0.2"/>
    <row r="82" spans="25:34" ht="13.2" x14ac:dyDescent="0.2">
      <c r="Y82" s="244"/>
    </row>
    <row r="83" spans="25:34" ht="13.2" x14ac:dyDescent="0.2">
      <c r="Y83" s="244"/>
      <c r="Z83" s="244"/>
      <c r="AA83" s="244"/>
      <c r="AB83" s="244"/>
      <c r="AC83" s="244"/>
      <c r="AD83" s="244"/>
      <c r="AE83" s="244"/>
      <c r="AF83" s="244"/>
      <c r="AG83" s="244"/>
      <c r="AH83" s="244"/>
    </row>
    <row r="84" spans="25:34" ht="13.2" x14ac:dyDescent="0.2"/>
    <row r="85" spans="25:34" ht="13.2" x14ac:dyDescent="0.2"/>
    <row r="86" spans="25:34" ht="13.2" x14ac:dyDescent="0.2"/>
    <row r="87" spans="25:34" ht="13.2" x14ac:dyDescent="0.2"/>
    <row r="88" spans="25:34" ht="13.2" x14ac:dyDescent="0.2">
      <c r="AH88" s="24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4"/>
      <c r="AG94" s="244"/>
      <c r="AH94" s="244"/>
    </row>
    <row r="95" spans="25:34" ht="13.5" customHeight="1" x14ac:dyDescent="0.2">
      <c r="AH95" s="24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4"/>
    </row>
    <row r="102" spans="33:34" ht="13.5" customHeight="1" x14ac:dyDescent="0.2"/>
    <row r="103" spans="33:34" ht="13.5" customHeight="1" x14ac:dyDescent="0.2"/>
    <row r="104" spans="33:34" ht="13.5" customHeight="1" x14ac:dyDescent="0.2">
      <c r="AG104" s="244"/>
      <c r="AH104" s="24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4"/>
    </row>
    <row r="117" spans="34:122" ht="13.5" customHeight="1" x14ac:dyDescent="0.2"/>
    <row r="118" spans="34:122" ht="13.5" customHeight="1" x14ac:dyDescent="0.2"/>
    <row r="119" spans="34:122" ht="13.5" customHeight="1" x14ac:dyDescent="0.2"/>
    <row r="120" spans="34:122" ht="13.5" customHeight="1" x14ac:dyDescent="0.2">
      <c r="AH120" s="244"/>
    </row>
    <row r="121" spans="34:122" ht="13.5" customHeight="1" x14ac:dyDescent="0.2">
      <c r="AH121" s="244"/>
    </row>
    <row r="122" spans="34:122" ht="13.5" customHeight="1" x14ac:dyDescent="0.2"/>
    <row r="123" spans="34:122" ht="13.5" customHeight="1" x14ac:dyDescent="0.2"/>
    <row r="124" spans="34:122" ht="13.5" customHeight="1" x14ac:dyDescent="0.2"/>
    <row r="125" spans="34:122" ht="13.5" customHeight="1" x14ac:dyDescent="0.2">
      <c r="DR125" s="244" t="s">
        <v>496</v>
      </c>
    </row>
  </sheetData>
  <sheetProtection algorithmName="SHA-512" hashValue="vgqA5Tka/6je7h6C57qQdc3jT+BVx+PLs9b/AxMoK/vpMEnznM24Clmhh+gb4ezgeskzKeMZoh9MUQkidmK1Tg==" saltValue="smdY4WPBYbRfqVQsI71vHg=="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6704B-B55D-49EC-98FA-8015ADFD5A2E}">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45" customWidth="1"/>
    <col min="35" max="122" width="2.44140625" style="244" customWidth="1"/>
    <col min="123" max="16384" width="2.44140625" style="244" hidden="1"/>
  </cols>
  <sheetData>
    <row r="1" spans="2:34" ht="13.5" customHeight="1" x14ac:dyDescent="0.2">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2:34" ht="13.2" x14ac:dyDescent="0.2">
      <c r="S2" s="244"/>
      <c r="AH2" s="244"/>
    </row>
    <row r="3" spans="2:34" ht="13.2" x14ac:dyDescent="0.2">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2:34" ht="13.2" x14ac:dyDescent="0.2"/>
    <row r="5" spans="2:34" ht="13.2" x14ac:dyDescent="0.2"/>
    <row r="6" spans="2:34" ht="13.2" x14ac:dyDescent="0.2"/>
    <row r="7" spans="2:34" ht="13.2" x14ac:dyDescent="0.2"/>
    <row r="8" spans="2:34" ht="13.2" x14ac:dyDescent="0.2"/>
    <row r="9" spans="2:34" ht="13.2" x14ac:dyDescent="0.2">
      <c r="AH9" s="244"/>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4"/>
    </row>
    <row r="18" spans="12:34" ht="13.2" x14ac:dyDescent="0.2"/>
    <row r="19" spans="12:34" ht="13.2" x14ac:dyDescent="0.2"/>
    <row r="20" spans="12:34" ht="13.2" x14ac:dyDescent="0.2">
      <c r="AH20" s="244"/>
    </row>
    <row r="21" spans="12:34" ht="13.2" x14ac:dyDescent="0.2">
      <c r="AH21" s="244"/>
    </row>
    <row r="22" spans="12:34" ht="13.2" x14ac:dyDescent="0.2"/>
    <row r="23" spans="12:34" ht="13.2" x14ac:dyDescent="0.2"/>
    <row r="24" spans="12:34" ht="13.2" x14ac:dyDescent="0.2">
      <c r="Q24" s="244"/>
    </row>
    <row r="25" spans="12:34" ht="13.2" x14ac:dyDescent="0.2"/>
    <row r="26" spans="12:34" ht="13.2" x14ac:dyDescent="0.2"/>
    <row r="27" spans="12:34" ht="13.2" x14ac:dyDescent="0.2"/>
    <row r="28" spans="12:34" ht="13.2" x14ac:dyDescent="0.2">
      <c r="O28" s="244"/>
      <c r="T28" s="244"/>
      <c r="AH28" s="244"/>
    </row>
    <row r="29" spans="12:34" ht="13.2" x14ac:dyDescent="0.2"/>
    <row r="30" spans="12:34" ht="13.2" x14ac:dyDescent="0.2"/>
    <row r="31" spans="12:34" ht="13.2" x14ac:dyDescent="0.2">
      <c r="Q31" s="244"/>
    </row>
    <row r="32" spans="12:34" ht="13.2" x14ac:dyDescent="0.2">
      <c r="L32" s="244"/>
    </row>
    <row r="33" spans="2:34" ht="13.2" x14ac:dyDescent="0.2">
      <c r="C33" s="244"/>
      <c r="E33" s="244"/>
      <c r="G33" s="244"/>
      <c r="I33" s="244"/>
      <c r="X33" s="244"/>
    </row>
    <row r="34" spans="2:34" ht="13.2" x14ac:dyDescent="0.2">
      <c r="B34" s="244"/>
      <c r="P34" s="244"/>
      <c r="R34" s="244"/>
      <c r="T34" s="244"/>
    </row>
    <row r="35" spans="2:34" ht="13.2" x14ac:dyDescent="0.2">
      <c r="D35" s="244"/>
      <c r="W35" s="244"/>
      <c r="AC35" s="244"/>
      <c r="AD35" s="244"/>
      <c r="AE35" s="244"/>
      <c r="AF35" s="244"/>
      <c r="AG35" s="244"/>
      <c r="AH35" s="244"/>
    </row>
    <row r="36" spans="2:34" ht="13.2" x14ac:dyDescent="0.2">
      <c r="H36" s="244"/>
      <c r="J36" s="244"/>
      <c r="K36" s="244"/>
      <c r="M36" s="244"/>
      <c r="Y36" s="244"/>
      <c r="Z36" s="244"/>
      <c r="AA36" s="244"/>
      <c r="AB36" s="244"/>
      <c r="AC36" s="244"/>
      <c r="AD36" s="244"/>
      <c r="AE36" s="244"/>
      <c r="AF36" s="244"/>
      <c r="AG36" s="244"/>
      <c r="AH36" s="244"/>
    </row>
    <row r="37" spans="2:34" ht="13.2" x14ac:dyDescent="0.2">
      <c r="AH37" s="244"/>
    </row>
    <row r="38" spans="2:34" ht="13.2" x14ac:dyDescent="0.2">
      <c r="AG38" s="244"/>
      <c r="AH38" s="244"/>
    </row>
    <row r="39" spans="2:34" ht="13.2" x14ac:dyDescent="0.2"/>
    <row r="40" spans="2:34" ht="13.2" x14ac:dyDescent="0.2">
      <c r="X40" s="244"/>
    </row>
    <row r="41" spans="2:34" ht="13.2" x14ac:dyDescent="0.2">
      <c r="R41" s="244"/>
    </row>
    <row r="42" spans="2:34" ht="13.2" x14ac:dyDescent="0.2">
      <c r="W42" s="244"/>
    </row>
    <row r="43" spans="2:34" ht="13.2" x14ac:dyDescent="0.2">
      <c r="Y43" s="244"/>
      <c r="Z43" s="244"/>
      <c r="AA43" s="244"/>
      <c r="AB43" s="244"/>
      <c r="AC43" s="244"/>
      <c r="AD43" s="244"/>
      <c r="AE43" s="244"/>
      <c r="AF43" s="244"/>
      <c r="AG43" s="244"/>
      <c r="AH43" s="244"/>
    </row>
    <row r="44" spans="2:34" ht="13.2" x14ac:dyDescent="0.2">
      <c r="AH44" s="244"/>
    </row>
    <row r="45" spans="2:34" ht="13.2" x14ac:dyDescent="0.2">
      <c r="X45" s="244"/>
    </row>
    <row r="46" spans="2:34" ht="13.2" x14ac:dyDescent="0.2"/>
    <row r="47" spans="2:34" ht="13.2" x14ac:dyDescent="0.2"/>
    <row r="48" spans="2:34" ht="13.2" x14ac:dyDescent="0.2">
      <c r="W48" s="244"/>
      <c r="Y48" s="244"/>
      <c r="Z48" s="244"/>
      <c r="AA48" s="244"/>
      <c r="AB48" s="244"/>
      <c r="AC48" s="244"/>
      <c r="AD48" s="244"/>
      <c r="AE48" s="244"/>
      <c r="AF48" s="244"/>
      <c r="AG48" s="244"/>
      <c r="AH48" s="244"/>
    </row>
    <row r="49" spans="28:34" ht="13.2" x14ac:dyDescent="0.2"/>
    <row r="50" spans="28:34" ht="13.2" x14ac:dyDescent="0.2">
      <c r="AE50" s="244"/>
      <c r="AF50" s="244"/>
      <c r="AG50" s="244"/>
      <c r="AH50" s="244"/>
    </row>
    <row r="51" spans="28:34" ht="13.2" x14ac:dyDescent="0.2">
      <c r="AC51" s="244"/>
      <c r="AD51" s="244"/>
      <c r="AE51" s="244"/>
      <c r="AF51" s="244"/>
      <c r="AG51" s="244"/>
      <c r="AH51" s="244"/>
    </row>
    <row r="52" spans="28:34" ht="13.2" x14ac:dyDescent="0.2"/>
    <row r="53" spans="28:34" ht="13.2" x14ac:dyDescent="0.2">
      <c r="AF53" s="244"/>
      <c r="AG53" s="244"/>
      <c r="AH53" s="244"/>
    </row>
    <row r="54" spans="28:34" ht="13.2" x14ac:dyDescent="0.2">
      <c r="AH54" s="244"/>
    </row>
    <row r="55" spans="28:34" ht="13.2" x14ac:dyDescent="0.2"/>
    <row r="56" spans="28:34" ht="13.2" x14ac:dyDescent="0.2">
      <c r="AB56" s="244"/>
      <c r="AC56" s="244"/>
      <c r="AD56" s="244"/>
      <c r="AE56" s="244"/>
      <c r="AF56" s="244"/>
      <c r="AG56" s="244"/>
      <c r="AH56" s="244"/>
    </row>
    <row r="57" spans="28:34" ht="13.2" x14ac:dyDescent="0.2">
      <c r="AH57" s="244"/>
    </row>
    <row r="58" spans="28:34" ht="13.2" x14ac:dyDescent="0.2">
      <c r="AH58" s="244"/>
    </row>
    <row r="59" spans="28:34" ht="13.2" x14ac:dyDescent="0.2">
      <c r="AG59" s="244"/>
      <c r="AH59" s="244"/>
    </row>
    <row r="60" spans="28:34" ht="13.2" x14ac:dyDescent="0.2"/>
    <row r="61" spans="28:34" ht="13.2" x14ac:dyDescent="0.2"/>
    <row r="62" spans="28:34" ht="13.2" x14ac:dyDescent="0.2"/>
    <row r="63" spans="28:34" ht="13.2" x14ac:dyDescent="0.2">
      <c r="AH63" s="244"/>
    </row>
    <row r="64" spans="28:34" ht="13.2" x14ac:dyDescent="0.2">
      <c r="AG64" s="244"/>
      <c r="AH64" s="244"/>
    </row>
    <row r="65" spans="28:34" ht="13.2" x14ac:dyDescent="0.2"/>
    <row r="66" spans="28:34" ht="13.2" x14ac:dyDescent="0.2"/>
    <row r="67" spans="28:34" ht="13.2" x14ac:dyDescent="0.2"/>
    <row r="68" spans="28:34" ht="13.2" x14ac:dyDescent="0.2">
      <c r="AB68" s="244"/>
      <c r="AC68" s="244"/>
      <c r="AD68" s="244"/>
      <c r="AE68" s="244"/>
      <c r="AF68" s="244"/>
      <c r="AG68" s="244"/>
      <c r="AH68" s="244"/>
    </row>
    <row r="69" spans="28:34" ht="13.2" x14ac:dyDescent="0.2">
      <c r="AF69" s="244"/>
      <c r="AG69" s="244"/>
      <c r="AH69" s="244"/>
    </row>
    <row r="70" spans="28:34" ht="13.2" x14ac:dyDescent="0.2"/>
    <row r="71" spans="28:34" ht="13.2" x14ac:dyDescent="0.2"/>
    <row r="72" spans="28:34" ht="13.2" x14ac:dyDescent="0.2"/>
    <row r="73" spans="28:34" ht="13.2" x14ac:dyDescent="0.2"/>
    <row r="74" spans="28:34" ht="13.2" x14ac:dyDescent="0.2"/>
    <row r="75" spans="28:34" ht="13.2" x14ac:dyDescent="0.2">
      <c r="AH75" s="244"/>
    </row>
    <row r="76" spans="28:34" ht="13.2" x14ac:dyDescent="0.2">
      <c r="AF76" s="244"/>
      <c r="AG76" s="244"/>
      <c r="AH76" s="244"/>
    </row>
    <row r="77" spans="28:34" ht="13.2" x14ac:dyDescent="0.2">
      <c r="AG77" s="244"/>
      <c r="AH77" s="244"/>
    </row>
    <row r="78" spans="28:34" ht="13.2" x14ac:dyDescent="0.2"/>
    <row r="79" spans="28:34" ht="13.2" x14ac:dyDescent="0.2"/>
    <row r="80" spans="28:34" ht="13.2" x14ac:dyDescent="0.2"/>
    <row r="81" spans="25:34" ht="13.2" x14ac:dyDescent="0.2"/>
    <row r="82" spans="25:34" ht="13.2" x14ac:dyDescent="0.2">
      <c r="Y82" s="244"/>
    </row>
    <row r="83" spans="25:34" ht="13.2" x14ac:dyDescent="0.2">
      <c r="Y83" s="244"/>
      <c r="Z83" s="244"/>
      <c r="AA83" s="244"/>
      <c r="AB83" s="244"/>
      <c r="AC83" s="244"/>
      <c r="AD83" s="244"/>
      <c r="AE83" s="244"/>
      <c r="AF83" s="244"/>
      <c r="AG83" s="244"/>
      <c r="AH83" s="244"/>
    </row>
    <row r="84" spans="25:34" ht="13.2" x14ac:dyDescent="0.2"/>
    <row r="85" spans="25:34" ht="13.2" x14ac:dyDescent="0.2"/>
    <row r="86" spans="25:34" ht="13.2" x14ac:dyDescent="0.2"/>
    <row r="87" spans="25:34" ht="13.2" x14ac:dyDescent="0.2"/>
    <row r="88" spans="25:34" ht="13.2" x14ac:dyDescent="0.2">
      <c r="AH88" s="24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4"/>
      <c r="AG94" s="244"/>
      <c r="AH94" s="244"/>
    </row>
    <row r="95" spans="25:34" ht="13.5" customHeight="1" x14ac:dyDescent="0.2">
      <c r="AH95" s="24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4"/>
    </row>
    <row r="102" spans="33:34" ht="13.5" customHeight="1" x14ac:dyDescent="0.2"/>
    <row r="103" spans="33:34" ht="13.5" customHeight="1" x14ac:dyDescent="0.2"/>
    <row r="104" spans="33:34" ht="13.5" customHeight="1" x14ac:dyDescent="0.2">
      <c r="AG104" s="244"/>
      <c r="AH104" s="24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4"/>
    </row>
    <row r="117" spans="34:122" ht="13.5" customHeight="1" x14ac:dyDescent="0.2"/>
    <row r="118" spans="34:122" ht="13.5" customHeight="1" x14ac:dyDescent="0.2"/>
    <row r="119" spans="34:122" ht="13.5" customHeight="1" x14ac:dyDescent="0.2"/>
    <row r="120" spans="34:122" ht="13.5" customHeight="1" x14ac:dyDescent="0.2">
      <c r="AH120" s="244"/>
    </row>
    <row r="121" spans="34:122" ht="13.5" customHeight="1" x14ac:dyDescent="0.2">
      <c r="AH121" s="244"/>
    </row>
    <row r="122" spans="34:122" ht="13.5" customHeight="1" x14ac:dyDescent="0.2"/>
    <row r="123" spans="34:122" ht="13.5" customHeight="1" x14ac:dyDescent="0.2"/>
    <row r="124" spans="34:122" ht="13.5" customHeight="1" x14ac:dyDescent="0.2"/>
    <row r="125" spans="34:122" ht="13.5" customHeight="1" x14ac:dyDescent="0.2">
      <c r="DR125" s="244" t="s">
        <v>496</v>
      </c>
    </row>
  </sheetData>
  <sheetProtection algorithmName="SHA-512" hashValue="tPdP6DawyMdNhagaxiLyTj2RF4xFLGj+/9NyMsx/N+csA43qwKuR05OGVv1z2k2QnQEuPrEY1Jbr/l/rmzX+Zg==" saltValue="i6Gbiz8RWX31e4PQV9Ru5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546</v>
      </c>
      <c r="G2" s="146"/>
      <c r="H2" s="147"/>
    </row>
    <row r="3" spans="1:8" x14ac:dyDescent="0.2">
      <c r="A3" s="143" t="s">
        <v>539</v>
      </c>
      <c r="B3" s="148"/>
      <c r="C3" s="149"/>
      <c r="D3" s="150">
        <v>91245</v>
      </c>
      <c r="E3" s="151"/>
      <c r="F3" s="152">
        <v>116162</v>
      </c>
      <c r="G3" s="153"/>
      <c r="H3" s="154"/>
    </row>
    <row r="4" spans="1:8" x14ac:dyDescent="0.2">
      <c r="A4" s="155"/>
      <c r="B4" s="156"/>
      <c r="C4" s="157"/>
      <c r="D4" s="158">
        <v>30057</v>
      </c>
      <c r="E4" s="159"/>
      <c r="F4" s="160">
        <v>61562</v>
      </c>
      <c r="G4" s="161"/>
      <c r="H4" s="162"/>
    </row>
    <row r="5" spans="1:8" x14ac:dyDescent="0.2">
      <c r="A5" s="143" t="s">
        <v>541</v>
      </c>
      <c r="B5" s="148"/>
      <c r="C5" s="149"/>
      <c r="D5" s="150">
        <v>80441</v>
      </c>
      <c r="E5" s="151"/>
      <c r="F5" s="152">
        <v>121449</v>
      </c>
      <c r="G5" s="153"/>
      <c r="H5" s="154"/>
    </row>
    <row r="6" spans="1:8" x14ac:dyDescent="0.2">
      <c r="A6" s="155"/>
      <c r="B6" s="156"/>
      <c r="C6" s="157"/>
      <c r="D6" s="158">
        <v>35709</v>
      </c>
      <c r="E6" s="159"/>
      <c r="F6" s="160">
        <v>62922</v>
      </c>
      <c r="G6" s="161"/>
      <c r="H6" s="162"/>
    </row>
    <row r="7" spans="1:8" x14ac:dyDescent="0.2">
      <c r="A7" s="143" t="s">
        <v>542</v>
      </c>
      <c r="B7" s="148"/>
      <c r="C7" s="149"/>
      <c r="D7" s="150">
        <v>233946</v>
      </c>
      <c r="E7" s="151"/>
      <c r="F7" s="152">
        <v>145139</v>
      </c>
      <c r="G7" s="153"/>
      <c r="H7" s="154"/>
    </row>
    <row r="8" spans="1:8" x14ac:dyDescent="0.2">
      <c r="A8" s="155"/>
      <c r="B8" s="156"/>
      <c r="C8" s="157"/>
      <c r="D8" s="158">
        <v>16413</v>
      </c>
      <c r="E8" s="159"/>
      <c r="F8" s="160">
        <v>83762</v>
      </c>
      <c r="G8" s="161"/>
      <c r="H8" s="162"/>
    </row>
    <row r="9" spans="1:8" x14ac:dyDescent="0.2">
      <c r="A9" s="143" t="s">
        <v>543</v>
      </c>
      <c r="B9" s="148"/>
      <c r="C9" s="149"/>
      <c r="D9" s="150">
        <v>76030</v>
      </c>
      <c r="E9" s="151"/>
      <c r="F9" s="152">
        <v>125391</v>
      </c>
      <c r="G9" s="153"/>
      <c r="H9" s="154"/>
    </row>
    <row r="10" spans="1:8" x14ac:dyDescent="0.2">
      <c r="A10" s="155"/>
      <c r="B10" s="156"/>
      <c r="C10" s="157"/>
      <c r="D10" s="158">
        <v>32775</v>
      </c>
      <c r="E10" s="159"/>
      <c r="F10" s="160">
        <v>68516</v>
      </c>
      <c r="G10" s="161"/>
      <c r="H10" s="162"/>
    </row>
    <row r="11" spans="1:8" x14ac:dyDescent="0.2">
      <c r="A11" s="143" t="s">
        <v>544</v>
      </c>
      <c r="B11" s="148"/>
      <c r="C11" s="149"/>
      <c r="D11" s="150">
        <v>49445</v>
      </c>
      <c r="E11" s="151"/>
      <c r="F11" s="152">
        <v>138402</v>
      </c>
      <c r="G11" s="153"/>
      <c r="H11" s="154"/>
    </row>
    <row r="12" spans="1:8" x14ac:dyDescent="0.2">
      <c r="A12" s="155"/>
      <c r="B12" s="156"/>
      <c r="C12" s="163"/>
      <c r="D12" s="158">
        <v>7383</v>
      </c>
      <c r="E12" s="159"/>
      <c r="F12" s="160">
        <v>70652</v>
      </c>
      <c r="G12" s="161"/>
      <c r="H12" s="162"/>
    </row>
    <row r="13" spans="1:8" x14ac:dyDescent="0.2">
      <c r="A13" s="143"/>
      <c r="B13" s="148"/>
      <c r="C13" s="149"/>
      <c r="D13" s="150">
        <v>106221</v>
      </c>
      <c r="E13" s="151"/>
      <c r="F13" s="152">
        <v>129309</v>
      </c>
      <c r="G13" s="164"/>
      <c r="H13" s="154"/>
    </row>
    <row r="14" spans="1:8" x14ac:dyDescent="0.2">
      <c r="A14" s="155"/>
      <c r="B14" s="156"/>
      <c r="C14" s="157"/>
      <c r="D14" s="158">
        <v>24467</v>
      </c>
      <c r="E14" s="159"/>
      <c r="F14" s="160">
        <v>69483</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5.12</v>
      </c>
      <c r="C19" s="165">
        <f>ROUND(VALUE(SUBSTITUTE(実質収支比率等に係る経年分析!G$48,"▲","-")),2)</f>
        <v>0.65</v>
      </c>
      <c r="D19" s="165">
        <f>ROUND(VALUE(SUBSTITUTE(実質収支比率等に係る経年分析!H$48,"▲","-")),2)</f>
        <v>4.84</v>
      </c>
      <c r="E19" s="165">
        <f>ROUND(VALUE(SUBSTITUTE(実質収支比率等に係る経年分析!I$48,"▲","-")),2)</f>
        <v>6.19</v>
      </c>
      <c r="F19" s="165">
        <f>ROUND(VALUE(SUBSTITUTE(実質収支比率等に係る経年分析!J$48,"▲","-")),2)</f>
        <v>3.26</v>
      </c>
    </row>
    <row r="20" spans="1:11" x14ac:dyDescent="0.2">
      <c r="A20" s="165" t="s">
        <v>55</v>
      </c>
      <c r="B20" s="165">
        <f>ROUND(VALUE(SUBSTITUTE(実質収支比率等に係る経年分析!F$47,"▲","-")),2)</f>
        <v>51.55</v>
      </c>
      <c r="C20" s="165">
        <f>ROUND(VALUE(SUBSTITUTE(実質収支比率等に係る経年分析!G$47,"▲","-")),2)</f>
        <v>35.119999999999997</v>
      </c>
      <c r="D20" s="165">
        <f>ROUND(VALUE(SUBSTITUTE(実質収支比率等に係る経年分析!H$47,"▲","-")),2)</f>
        <v>31.78</v>
      </c>
      <c r="E20" s="165">
        <f>ROUND(VALUE(SUBSTITUTE(実質収支比率等に係る経年分析!I$47,"▲","-")),2)</f>
        <v>30.33</v>
      </c>
      <c r="F20" s="165">
        <f>ROUND(VALUE(SUBSTITUTE(実質収支比率等に係る経年分析!J$47,"▲","-")),2)</f>
        <v>33.49</v>
      </c>
    </row>
    <row r="21" spans="1:11" x14ac:dyDescent="0.2">
      <c r="A21" s="165" t="s">
        <v>56</v>
      </c>
      <c r="B21" s="165">
        <f>IF(ISNUMBER(VALUE(SUBSTITUTE(実質収支比率等に係る経年分析!F$49,"▲","-"))),ROUND(VALUE(SUBSTITUTE(実質収支比率等に係る経年分析!F$49,"▲","-")),2),NA())</f>
        <v>2.2999999999999998</v>
      </c>
      <c r="C21" s="165">
        <f>IF(ISNUMBER(VALUE(SUBSTITUTE(実質収支比率等に係る経年分析!G$49,"▲","-"))),ROUND(VALUE(SUBSTITUTE(実質収支比率等に係る経年分析!G$49,"▲","-")),2),NA())</f>
        <v>-16.260000000000002</v>
      </c>
      <c r="D21" s="165">
        <f>IF(ISNUMBER(VALUE(SUBSTITUTE(実質収支比率等に係る経年分析!H$49,"▲","-"))),ROUND(VALUE(SUBSTITUTE(実質収支比率等に係る経年分析!H$49,"▲","-")),2),NA())</f>
        <v>-2.85</v>
      </c>
      <c r="E21" s="165">
        <f>IF(ISNUMBER(VALUE(SUBSTITUTE(実質収支比率等に係る経年分析!I$49,"▲","-"))),ROUND(VALUE(SUBSTITUTE(実質収支比率等に係る経年分析!I$49,"▲","-")),2),NA())</f>
        <v>2.29</v>
      </c>
      <c r="F21" s="165">
        <f>IF(ISNUMBER(VALUE(SUBSTITUTE(実質収支比率等に係る経年分析!J$49,"▲","-"))),ROUND(VALUE(SUBSTITUTE(実質収支比率等に係る経年分析!J$49,"▲","-")),2),NA())</f>
        <v>3.36</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0.23</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0.09</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0.11</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0.12</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e">
        <f>IF(連結実質赤字比率に係る赤字・黒字の構成分析!C$39="",NA(),連結実質赤字比率に係る赤字・黒字の構成分析!C$39)</f>
        <v>#N/A</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#VALUE!</v>
      </c>
      <c r="I31" s="166" t="e">
        <f>IF(ROUND(VALUE(SUBSTITUTE(連結実質赤字比率に係る赤字・黒字の構成分析!I$39,"▲", "-")), 2) &gt;= 0, ABS(ROUND(VALUE(SUBSTITUTE(連結実質赤字比率に係る赤字・黒字の構成分析!I$39,"▲", "-")), 2)), NA())</f>
        <v>#VALUE!</v>
      </c>
      <c r="J31" s="166" t="e">
        <f>IF(ROUND(VALUE(SUBSTITUTE(連結実質赤字比率に係る赤字・黒字の構成分析!J$39,"▲", "-")), 2) &lt; 0, ABS(ROUND(VALUE(SUBSTITUTE(連結実質赤字比率に係る赤字・黒字の構成分析!J$39,"▲", "-")), 2)), NA())</f>
        <v>#VALUE!</v>
      </c>
      <c r="K31" s="166" t="e">
        <f>IF(ROUND(VALUE(SUBSTITUTE(連結実質赤字比率に係る赤字・黒字の構成分析!J$39,"▲", "-")), 2) &gt;= 0, ABS(ROUND(VALUE(SUBSTITUTE(連結実質赤字比率に係る赤字・黒字の構成分析!J$39,"▲", "-")), 2)), NA())</f>
        <v>#VALUE!</v>
      </c>
    </row>
    <row r="32" spans="1:11" x14ac:dyDescent="0.2">
      <c r="A32" s="166" t="str">
        <f>IF(連結実質赤字比率に係る赤字・黒字の構成分析!C$38="",NA(),連結実質赤字比率に係る赤字・黒字の構成分析!C$38)</f>
        <v>睦沢町後期高齢者医療特別会計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0.03</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0.02</v>
      </c>
    </row>
    <row r="33" spans="1:16" x14ac:dyDescent="0.2">
      <c r="A33" s="166" t="str">
        <f>IF(連結実質赤字比率に係る赤字・黒字の構成分析!C$37="",NA(),連結実質赤字比率に係る赤字・黒字の構成分析!C$37)</f>
        <v>睦沢町農業集落排水事業特別会計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0.03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0.04</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0.03</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0.04</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0.04</v>
      </c>
    </row>
    <row r="34" spans="1:16" x14ac:dyDescent="0.2">
      <c r="A34" s="166" t="str">
        <f>IF(連結実質赤字比率に係る赤字・黒字の構成分析!C$36="",NA(),連結実質赤字比率に係る赤字・黒字の構成分析!C$36)</f>
        <v>睦沢町国民健康保険特別会計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2.2799999999999998</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0.82</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0.89</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0.56000000000000005</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0.25</v>
      </c>
    </row>
    <row r="35" spans="1:16" x14ac:dyDescent="0.2">
      <c r="A35" s="166" t="str">
        <f>IF(連結実質赤字比率に係る赤字・黒字の構成分析!C$35="",NA(),連結実質赤字比率に係る赤字・黒字の構成分析!C$35)</f>
        <v>睦沢町介護保険特別会計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1.56</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1.04</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0.59</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0.87</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1.67</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4.8899999999999997</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0.55000000000000004</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4.7300000000000004</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6.06</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3.25</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242</v>
      </c>
      <c r="E42" s="167"/>
      <c r="F42" s="167"/>
      <c r="G42" s="167">
        <f>'実質公債費比率（分子）の構造'!L$52</f>
        <v>243</v>
      </c>
      <c r="H42" s="167"/>
      <c r="I42" s="167"/>
      <c r="J42" s="167">
        <f>'実質公債費比率（分子）の構造'!M$52</f>
        <v>235</v>
      </c>
      <c r="K42" s="167"/>
      <c r="L42" s="167"/>
      <c r="M42" s="167">
        <f>'実質公債費比率（分子）の構造'!N$52</f>
        <v>234</v>
      </c>
      <c r="N42" s="167"/>
      <c r="O42" s="167"/>
      <c r="P42" s="167">
        <f>'実質公債費比率（分子）の構造'!O$52</f>
        <v>231</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t="str">
        <f>'実質公債費比率（分子）の構造'!K$50</f>
        <v>-</v>
      </c>
      <c r="C44" s="167"/>
      <c r="D44" s="167"/>
      <c r="E44" s="167" t="str">
        <f>'実質公債費比率（分子）の構造'!L$50</f>
        <v>-</v>
      </c>
      <c r="F44" s="167"/>
      <c r="G44" s="167"/>
      <c r="H44" s="167">
        <f>'実質公債費比率（分子）の構造'!M$50</f>
        <v>19</v>
      </c>
      <c r="I44" s="167"/>
      <c r="J44" s="167"/>
      <c r="K44" s="167">
        <f>'実質公債費比率（分子）の構造'!N$50</f>
        <v>38</v>
      </c>
      <c r="L44" s="167"/>
      <c r="M44" s="167"/>
      <c r="N44" s="167">
        <f>'実質公債費比率（分子）の構造'!O$50</f>
        <v>40</v>
      </c>
      <c r="O44" s="167"/>
      <c r="P44" s="167"/>
    </row>
    <row r="45" spans="1:16" x14ac:dyDescent="0.2">
      <c r="A45" s="167" t="s">
        <v>66</v>
      </c>
      <c r="B45" s="167">
        <f>'実質公債費比率（分子）の構造'!K$49</f>
        <v>29</v>
      </c>
      <c r="C45" s="167"/>
      <c r="D45" s="167"/>
      <c r="E45" s="167">
        <f>'実質公債費比率（分子）の構造'!L$49</f>
        <v>33</v>
      </c>
      <c r="F45" s="167"/>
      <c r="G45" s="167"/>
      <c r="H45" s="167">
        <f>'実質公債費比率（分子）の構造'!M$49</f>
        <v>33</v>
      </c>
      <c r="I45" s="167"/>
      <c r="J45" s="167"/>
      <c r="K45" s="167">
        <f>'実質公債費比率（分子）の構造'!N$49</f>
        <v>26</v>
      </c>
      <c r="L45" s="167"/>
      <c r="M45" s="167"/>
      <c r="N45" s="167">
        <f>'実質公債費比率（分子）の構造'!O$49</f>
        <v>27</v>
      </c>
      <c r="O45" s="167"/>
      <c r="P45" s="167"/>
    </row>
    <row r="46" spans="1:16" x14ac:dyDescent="0.2">
      <c r="A46" s="167" t="s">
        <v>67</v>
      </c>
      <c r="B46" s="167">
        <f>'実質公債費比率（分子）の構造'!K$48</f>
        <v>16</v>
      </c>
      <c r="C46" s="167"/>
      <c r="D46" s="167"/>
      <c r="E46" s="167">
        <f>'実質公債費比率（分子）の構造'!L$48</f>
        <v>16</v>
      </c>
      <c r="F46" s="167"/>
      <c r="G46" s="167"/>
      <c r="H46" s="167">
        <f>'実質公債費比率（分子）の構造'!M$48</f>
        <v>16</v>
      </c>
      <c r="I46" s="167"/>
      <c r="J46" s="167"/>
      <c r="K46" s="167">
        <f>'実質公債費比率（分子）の構造'!N$48</f>
        <v>15</v>
      </c>
      <c r="L46" s="167"/>
      <c r="M46" s="167"/>
      <c r="N46" s="167">
        <f>'実質公債費比率（分子）の構造'!O$48</f>
        <v>16</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296</v>
      </c>
      <c r="C49" s="167"/>
      <c r="D49" s="167"/>
      <c r="E49" s="167">
        <f>'実質公債費比率（分子）の構造'!L$45</f>
        <v>288</v>
      </c>
      <c r="F49" s="167"/>
      <c r="G49" s="167"/>
      <c r="H49" s="167">
        <f>'実質公債費比率（分子）の構造'!M$45</f>
        <v>293</v>
      </c>
      <c r="I49" s="167"/>
      <c r="J49" s="167"/>
      <c r="K49" s="167">
        <f>'実質公債費比率（分子）の構造'!N$45</f>
        <v>298</v>
      </c>
      <c r="L49" s="167"/>
      <c r="M49" s="167"/>
      <c r="N49" s="167">
        <f>'実質公債費比率（分子）の構造'!O$45</f>
        <v>303</v>
      </c>
      <c r="O49" s="167"/>
      <c r="P49" s="167"/>
    </row>
    <row r="50" spans="1:16" x14ac:dyDescent="0.2">
      <c r="A50" s="167" t="s">
        <v>71</v>
      </c>
      <c r="B50" s="167" t="e">
        <f>NA()</f>
        <v>#N/A</v>
      </c>
      <c r="C50" s="167">
        <f>IF(ISNUMBER('実質公債費比率（分子）の構造'!K$53),'実質公債費比率（分子）の構造'!K$53,NA())</f>
        <v>99</v>
      </c>
      <c r="D50" s="167" t="e">
        <f>NA()</f>
        <v>#N/A</v>
      </c>
      <c r="E50" s="167" t="e">
        <f>NA()</f>
        <v>#N/A</v>
      </c>
      <c r="F50" s="167">
        <f>IF(ISNUMBER('実質公債費比率（分子）の構造'!L$53),'実質公債費比率（分子）の構造'!L$53,NA())</f>
        <v>94</v>
      </c>
      <c r="G50" s="167" t="e">
        <f>NA()</f>
        <v>#N/A</v>
      </c>
      <c r="H50" s="167" t="e">
        <f>NA()</f>
        <v>#N/A</v>
      </c>
      <c r="I50" s="167">
        <f>IF(ISNUMBER('実質公債費比率（分子）の構造'!M$53),'実質公債費比率（分子）の構造'!M$53,NA())</f>
        <v>126</v>
      </c>
      <c r="J50" s="167" t="e">
        <f>NA()</f>
        <v>#N/A</v>
      </c>
      <c r="K50" s="167" t="e">
        <f>NA()</f>
        <v>#N/A</v>
      </c>
      <c r="L50" s="167">
        <f>IF(ISNUMBER('実質公債費比率（分子）の構造'!N$53),'実質公債費比率（分子）の構造'!N$53,NA())</f>
        <v>143</v>
      </c>
      <c r="M50" s="167" t="e">
        <f>NA()</f>
        <v>#N/A</v>
      </c>
      <c r="N50" s="167" t="e">
        <f>NA()</f>
        <v>#N/A</v>
      </c>
      <c r="O50" s="167">
        <f>IF(ISNUMBER('実質公債費比率（分子）の構造'!O$53),'実質公債費比率（分子）の構造'!O$53,NA())</f>
        <v>155</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2615</v>
      </c>
      <c r="E56" s="166"/>
      <c r="F56" s="166"/>
      <c r="G56" s="166">
        <f>'将来負担比率（分子）の構造'!J$52</f>
        <v>2615</v>
      </c>
      <c r="H56" s="166"/>
      <c r="I56" s="166"/>
      <c r="J56" s="166">
        <f>'将来負担比率（分子）の構造'!K$52</f>
        <v>2491</v>
      </c>
      <c r="K56" s="166"/>
      <c r="L56" s="166"/>
      <c r="M56" s="166">
        <f>'将来負担比率（分子）の構造'!L$52</f>
        <v>2420</v>
      </c>
      <c r="N56" s="166"/>
      <c r="O56" s="166"/>
      <c r="P56" s="166">
        <f>'将来負担比率（分子）の構造'!M$52</f>
        <v>2299</v>
      </c>
    </row>
    <row r="57" spans="1:16" x14ac:dyDescent="0.2">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2">
      <c r="A58" s="166" t="s">
        <v>41</v>
      </c>
      <c r="B58" s="166"/>
      <c r="C58" s="166"/>
      <c r="D58" s="166">
        <f>'将来負担比率（分子）の構造'!I$50</f>
        <v>2057</v>
      </c>
      <c r="E58" s="166"/>
      <c r="F58" s="166"/>
      <c r="G58" s="166">
        <f>'将来負担比率（分子）の構造'!J$50</f>
        <v>2109</v>
      </c>
      <c r="H58" s="166"/>
      <c r="I58" s="166"/>
      <c r="J58" s="166">
        <f>'将来負担比率（分子）の構造'!K$50</f>
        <v>1805</v>
      </c>
      <c r="K58" s="166"/>
      <c r="L58" s="166"/>
      <c r="M58" s="166">
        <f>'将来負担比率（分子）の構造'!L$50</f>
        <v>1833</v>
      </c>
      <c r="N58" s="166"/>
      <c r="O58" s="166"/>
      <c r="P58" s="166">
        <f>'将来負担比率（分子）の構造'!M$50</f>
        <v>2189</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967</v>
      </c>
      <c r="C62" s="166"/>
      <c r="D62" s="166"/>
      <c r="E62" s="166">
        <f>'将来負担比率（分子）の構造'!J$45</f>
        <v>928</v>
      </c>
      <c r="F62" s="166"/>
      <c r="G62" s="166"/>
      <c r="H62" s="166">
        <f>'将来負担比率（分子）の構造'!K$45</f>
        <v>860</v>
      </c>
      <c r="I62" s="166"/>
      <c r="J62" s="166"/>
      <c r="K62" s="166">
        <f>'将来負担比率（分子）の構造'!L$45</f>
        <v>871</v>
      </c>
      <c r="L62" s="166"/>
      <c r="M62" s="166"/>
      <c r="N62" s="166">
        <f>'将来負担比率（分子）の構造'!M$45</f>
        <v>841</v>
      </c>
      <c r="O62" s="166"/>
      <c r="P62" s="166"/>
    </row>
    <row r="63" spans="1:16" x14ac:dyDescent="0.2">
      <c r="A63" s="166" t="s">
        <v>34</v>
      </c>
      <c r="B63" s="166">
        <f>'将来負担比率（分子）の構造'!I$44</f>
        <v>231</v>
      </c>
      <c r="C63" s="166"/>
      <c r="D63" s="166"/>
      <c r="E63" s="166">
        <f>'将来負担比率（分子）の構造'!J$44</f>
        <v>236</v>
      </c>
      <c r="F63" s="166"/>
      <c r="G63" s="166"/>
      <c r="H63" s="166">
        <f>'将来負担比率（分子）の構造'!K$44</f>
        <v>232</v>
      </c>
      <c r="I63" s="166"/>
      <c r="J63" s="166"/>
      <c r="K63" s="166">
        <f>'将来負担比率（分子）の構造'!L$44</f>
        <v>236</v>
      </c>
      <c r="L63" s="166"/>
      <c r="M63" s="166"/>
      <c r="N63" s="166">
        <f>'将来負担比率（分子）の構造'!M$44</f>
        <v>229</v>
      </c>
      <c r="O63" s="166"/>
      <c r="P63" s="166"/>
    </row>
    <row r="64" spans="1:16" x14ac:dyDescent="0.2">
      <c r="A64" s="166" t="s">
        <v>33</v>
      </c>
      <c r="B64" s="166">
        <f>'将来負担比率（分子）の構造'!I$43</f>
        <v>233</v>
      </c>
      <c r="C64" s="166"/>
      <c r="D64" s="166"/>
      <c r="E64" s="166">
        <f>'将来負担比率（分子）の構造'!J$43</f>
        <v>223</v>
      </c>
      <c r="F64" s="166"/>
      <c r="G64" s="166"/>
      <c r="H64" s="166">
        <f>'将来負担比率（分子）の構造'!K$43</f>
        <v>215</v>
      </c>
      <c r="I64" s="166"/>
      <c r="J64" s="166"/>
      <c r="K64" s="166">
        <f>'将来負担比率（分子）の構造'!L$43</f>
        <v>199</v>
      </c>
      <c r="L64" s="166"/>
      <c r="M64" s="166"/>
      <c r="N64" s="166">
        <f>'将来負担比率（分子）の構造'!M$43</f>
        <v>190</v>
      </c>
      <c r="O64" s="166"/>
      <c r="P64" s="166"/>
    </row>
    <row r="65" spans="1:16" x14ac:dyDescent="0.2">
      <c r="A65" s="166" t="s">
        <v>32</v>
      </c>
      <c r="B65" s="166">
        <f>'将来負担比率（分子）の構造'!I$42</f>
        <v>131</v>
      </c>
      <c r="C65" s="166"/>
      <c r="D65" s="166"/>
      <c r="E65" s="166">
        <f>'将来負担比率（分子）の構造'!J$42</f>
        <v>116</v>
      </c>
      <c r="F65" s="166"/>
      <c r="G65" s="166"/>
      <c r="H65" s="166">
        <f>'将来負担比率（分子）の構造'!K$42</f>
        <v>824</v>
      </c>
      <c r="I65" s="166"/>
      <c r="J65" s="166"/>
      <c r="K65" s="166">
        <f>'将来負担比率（分子）の構造'!L$42</f>
        <v>774</v>
      </c>
      <c r="L65" s="166"/>
      <c r="M65" s="166"/>
      <c r="N65" s="166">
        <f>'将来負担比率（分子）の構造'!M$42</f>
        <v>721</v>
      </c>
      <c r="O65" s="166"/>
      <c r="P65" s="166"/>
    </row>
    <row r="66" spans="1:16" x14ac:dyDescent="0.2">
      <c r="A66" s="166" t="s">
        <v>31</v>
      </c>
      <c r="B66" s="166">
        <f>'将来負担比率（分子）の構造'!I$41</f>
        <v>2876</v>
      </c>
      <c r="C66" s="166"/>
      <c r="D66" s="166"/>
      <c r="E66" s="166">
        <f>'将来負担比率（分子）の構造'!J$41</f>
        <v>2857</v>
      </c>
      <c r="F66" s="166"/>
      <c r="G66" s="166"/>
      <c r="H66" s="166">
        <f>'将来負担比率（分子）の構造'!K$41</f>
        <v>3199</v>
      </c>
      <c r="I66" s="166"/>
      <c r="J66" s="166"/>
      <c r="K66" s="166">
        <f>'将来負担比率（分子）の構造'!L$41</f>
        <v>3132</v>
      </c>
      <c r="L66" s="166"/>
      <c r="M66" s="166"/>
      <c r="N66" s="166">
        <f>'将来負担比率（分子）の構造'!M$41</f>
        <v>3022</v>
      </c>
      <c r="O66" s="166"/>
      <c r="P66" s="166"/>
    </row>
    <row r="67" spans="1:16" x14ac:dyDescent="0.2">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1035</v>
      </c>
      <c r="J67" s="166" t="e">
        <f>NA()</f>
        <v>#N/A</v>
      </c>
      <c r="K67" s="166" t="e">
        <f>NA()</f>
        <v>#N/A</v>
      </c>
      <c r="L67" s="166">
        <f>IF(ISNUMBER('将来負担比率（分子）の構造'!L$53), IF('将来負担比率（分子）の構造'!L$53 &lt; 0, 0, '将来負担比率（分子）の構造'!L$53), NA())</f>
        <v>958</v>
      </c>
      <c r="M67" s="166" t="e">
        <f>NA()</f>
        <v>#N/A</v>
      </c>
      <c r="N67" s="166" t="e">
        <f>NA()</f>
        <v>#N/A</v>
      </c>
      <c r="O67" s="166">
        <f>IF(ISNUMBER('将来負担比率（分子）の構造'!M$53), IF('将来負担比率（分子）の構造'!M$53 &lt; 0, 0, '将来負担比率（分子）の構造'!M$53), NA())</f>
        <v>516</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724</v>
      </c>
      <c r="C72" s="170">
        <f>基金残高に係る経年分析!G55</f>
        <v>739</v>
      </c>
      <c r="D72" s="170">
        <f>基金残高に係る経年分析!H55</f>
        <v>892</v>
      </c>
    </row>
    <row r="73" spans="1:16" x14ac:dyDescent="0.2">
      <c r="A73" s="169" t="s">
        <v>78</v>
      </c>
      <c r="B73" s="170">
        <f>基金残高に係る経年分析!F56</f>
        <v>38</v>
      </c>
      <c r="C73" s="170">
        <f>基金残高に係る経年分析!G56</f>
        <v>29</v>
      </c>
      <c r="D73" s="170">
        <f>基金残高に係る経年分析!H56</f>
        <v>63</v>
      </c>
    </row>
    <row r="74" spans="1:16" x14ac:dyDescent="0.2">
      <c r="A74" s="169" t="s">
        <v>79</v>
      </c>
      <c r="B74" s="170">
        <f>基金残高に係る経年分析!F57</f>
        <v>813</v>
      </c>
      <c r="C74" s="170">
        <f>基金残高に係る経年分析!G57</f>
        <v>837</v>
      </c>
      <c r="D74" s="170">
        <f>基金残高に係る経年分析!H57</f>
        <v>1050</v>
      </c>
    </row>
  </sheetData>
  <sheetProtection algorithmName="SHA-512" hashValue="sCesmltMSgDzQSwnqL8x1kuPx0FoHwG22+wjalpqPeTbG/IoKGmvzSSIHUInRwgkmzOA68rJgffpZAGVhtugjg==" saltValue="UJSdggT69IRDI1niC55g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0E30D-8318-4791-9085-B2558111DE95}">
  <sheetPr>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1"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6" t="s">
        <v>211</v>
      </c>
      <c r="DI1" s="587"/>
      <c r="DJ1" s="587"/>
      <c r="DK1" s="587"/>
      <c r="DL1" s="587"/>
      <c r="DM1" s="587"/>
      <c r="DN1" s="588"/>
      <c r="DO1" s="205"/>
      <c r="DP1" s="586" t="s">
        <v>212</v>
      </c>
      <c r="DQ1" s="587"/>
      <c r="DR1" s="587"/>
      <c r="DS1" s="587"/>
      <c r="DT1" s="587"/>
      <c r="DU1" s="587"/>
      <c r="DV1" s="587"/>
      <c r="DW1" s="587"/>
      <c r="DX1" s="587"/>
      <c r="DY1" s="587"/>
      <c r="DZ1" s="587"/>
      <c r="EA1" s="587"/>
      <c r="EB1" s="587"/>
      <c r="EC1" s="588"/>
      <c r="ED1" s="204"/>
      <c r="EE1" s="204"/>
      <c r="EF1" s="204"/>
      <c r="EG1" s="204"/>
      <c r="EH1" s="204"/>
      <c r="EI1" s="204"/>
      <c r="EJ1" s="204"/>
      <c r="EK1" s="204"/>
      <c r="EL1" s="204"/>
      <c r="EM1" s="204"/>
    </row>
    <row r="2" spans="2:143" ht="22.5" customHeight="1" x14ac:dyDescent="0.2">
      <c r="B2" s="206" t="s">
        <v>213</v>
      </c>
      <c r="R2" s="207"/>
      <c r="S2" s="207"/>
      <c r="T2" s="207"/>
      <c r="U2" s="207"/>
      <c r="V2" s="207"/>
      <c r="W2" s="207"/>
      <c r="X2" s="207"/>
      <c r="Y2" s="207"/>
      <c r="Z2" s="207"/>
      <c r="AA2" s="207"/>
      <c r="AB2" s="207"/>
      <c r="AC2" s="207"/>
      <c r="AE2" s="345"/>
      <c r="AF2" s="345"/>
      <c r="AG2" s="345"/>
      <c r="AH2" s="345"/>
      <c r="AI2" s="345"/>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589" t="s">
        <v>214</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89" t="s">
        <v>215</v>
      </c>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1"/>
      <c r="CD3" s="589" t="s">
        <v>216</v>
      </c>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1"/>
    </row>
    <row r="4" spans="2:143" ht="11.25" customHeight="1" x14ac:dyDescent="0.2">
      <c r="B4" s="589" t="s">
        <v>1</v>
      </c>
      <c r="C4" s="590"/>
      <c r="D4" s="590"/>
      <c r="E4" s="590"/>
      <c r="F4" s="590"/>
      <c r="G4" s="590"/>
      <c r="H4" s="590"/>
      <c r="I4" s="590"/>
      <c r="J4" s="590"/>
      <c r="K4" s="590"/>
      <c r="L4" s="590"/>
      <c r="M4" s="590"/>
      <c r="N4" s="590"/>
      <c r="O4" s="590"/>
      <c r="P4" s="590"/>
      <c r="Q4" s="591"/>
      <c r="R4" s="589" t="s">
        <v>217</v>
      </c>
      <c r="S4" s="590"/>
      <c r="T4" s="590"/>
      <c r="U4" s="590"/>
      <c r="V4" s="590"/>
      <c r="W4" s="590"/>
      <c r="X4" s="590"/>
      <c r="Y4" s="591"/>
      <c r="Z4" s="589" t="s">
        <v>218</v>
      </c>
      <c r="AA4" s="590"/>
      <c r="AB4" s="590"/>
      <c r="AC4" s="591"/>
      <c r="AD4" s="589" t="s">
        <v>219</v>
      </c>
      <c r="AE4" s="590"/>
      <c r="AF4" s="590"/>
      <c r="AG4" s="590"/>
      <c r="AH4" s="590"/>
      <c r="AI4" s="590"/>
      <c r="AJ4" s="590"/>
      <c r="AK4" s="591"/>
      <c r="AL4" s="589" t="s">
        <v>218</v>
      </c>
      <c r="AM4" s="590"/>
      <c r="AN4" s="590"/>
      <c r="AO4" s="591"/>
      <c r="AP4" s="592" t="s">
        <v>220</v>
      </c>
      <c r="AQ4" s="592"/>
      <c r="AR4" s="592"/>
      <c r="AS4" s="592"/>
      <c r="AT4" s="592"/>
      <c r="AU4" s="592"/>
      <c r="AV4" s="592"/>
      <c r="AW4" s="592"/>
      <c r="AX4" s="592"/>
      <c r="AY4" s="592"/>
      <c r="AZ4" s="592"/>
      <c r="BA4" s="592"/>
      <c r="BB4" s="592"/>
      <c r="BC4" s="592"/>
      <c r="BD4" s="592"/>
      <c r="BE4" s="592"/>
      <c r="BF4" s="592"/>
      <c r="BG4" s="592" t="s">
        <v>221</v>
      </c>
      <c r="BH4" s="592"/>
      <c r="BI4" s="592"/>
      <c r="BJ4" s="592"/>
      <c r="BK4" s="592"/>
      <c r="BL4" s="592"/>
      <c r="BM4" s="592"/>
      <c r="BN4" s="592"/>
      <c r="BO4" s="592" t="s">
        <v>218</v>
      </c>
      <c r="BP4" s="592"/>
      <c r="BQ4" s="592"/>
      <c r="BR4" s="592"/>
      <c r="BS4" s="592" t="s">
        <v>222</v>
      </c>
      <c r="BT4" s="592"/>
      <c r="BU4" s="592"/>
      <c r="BV4" s="592"/>
      <c r="BW4" s="592"/>
      <c r="BX4" s="592"/>
      <c r="BY4" s="592"/>
      <c r="BZ4" s="592"/>
      <c r="CA4" s="592"/>
      <c r="CB4" s="592"/>
      <c r="CD4" s="589" t="s">
        <v>223</v>
      </c>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1"/>
    </row>
    <row r="5" spans="2:143" ht="11.25" customHeight="1" x14ac:dyDescent="0.2">
      <c r="B5" s="593" t="s">
        <v>224</v>
      </c>
      <c r="C5" s="594"/>
      <c r="D5" s="594"/>
      <c r="E5" s="594"/>
      <c r="F5" s="594"/>
      <c r="G5" s="594"/>
      <c r="H5" s="594"/>
      <c r="I5" s="594"/>
      <c r="J5" s="594"/>
      <c r="K5" s="594"/>
      <c r="L5" s="594"/>
      <c r="M5" s="594"/>
      <c r="N5" s="594"/>
      <c r="O5" s="594"/>
      <c r="P5" s="594"/>
      <c r="Q5" s="595"/>
      <c r="R5" s="596">
        <v>750282</v>
      </c>
      <c r="S5" s="597"/>
      <c r="T5" s="597"/>
      <c r="U5" s="597"/>
      <c r="V5" s="597"/>
      <c r="W5" s="597"/>
      <c r="X5" s="597"/>
      <c r="Y5" s="598"/>
      <c r="Z5" s="599">
        <v>17.5</v>
      </c>
      <c r="AA5" s="599"/>
      <c r="AB5" s="599"/>
      <c r="AC5" s="599"/>
      <c r="AD5" s="600">
        <v>750282</v>
      </c>
      <c r="AE5" s="600"/>
      <c r="AF5" s="600"/>
      <c r="AG5" s="600"/>
      <c r="AH5" s="600"/>
      <c r="AI5" s="600"/>
      <c r="AJ5" s="600"/>
      <c r="AK5" s="600"/>
      <c r="AL5" s="601">
        <v>28.7</v>
      </c>
      <c r="AM5" s="602"/>
      <c r="AN5" s="602"/>
      <c r="AO5" s="603"/>
      <c r="AP5" s="593" t="s">
        <v>225</v>
      </c>
      <c r="AQ5" s="594"/>
      <c r="AR5" s="594"/>
      <c r="AS5" s="594"/>
      <c r="AT5" s="594"/>
      <c r="AU5" s="594"/>
      <c r="AV5" s="594"/>
      <c r="AW5" s="594"/>
      <c r="AX5" s="594"/>
      <c r="AY5" s="594"/>
      <c r="AZ5" s="594"/>
      <c r="BA5" s="594"/>
      <c r="BB5" s="594"/>
      <c r="BC5" s="594"/>
      <c r="BD5" s="594"/>
      <c r="BE5" s="594"/>
      <c r="BF5" s="595"/>
      <c r="BG5" s="607">
        <v>750282</v>
      </c>
      <c r="BH5" s="608"/>
      <c r="BI5" s="608"/>
      <c r="BJ5" s="608"/>
      <c r="BK5" s="608"/>
      <c r="BL5" s="608"/>
      <c r="BM5" s="608"/>
      <c r="BN5" s="609"/>
      <c r="BO5" s="610">
        <v>100</v>
      </c>
      <c r="BP5" s="610"/>
      <c r="BQ5" s="610"/>
      <c r="BR5" s="610"/>
      <c r="BS5" s="611" t="s">
        <v>127</v>
      </c>
      <c r="BT5" s="611"/>
      <c r="BU5" s="611"/>
      <c r="BV5" s="611"/>
      <c r="BW5" s="611"/>
      <c r="BX5" s="611"/>
      <c r="BY5" s="611"/>
      <c r="BZ5" s="611"/>
      <c r="CA5" s="611"/>
      <c r="CB5" s="615"/>
      <c r="CD5" s="589" t="s">
        <v>220</v>
      </c>
      <c r="CE5" s="590"/>
      <c r="CF5" s="590"/>
      <c r="CG5" s="590"/>
      <c r="CH5" s="590"/>
      <c r="CI5" s="590"/>
      <c r="CJ5" s="590"/>
      <c r="CK5" s="590"/>
      <c r="CL5" s="590"/>
      <c r="CM5" s="590"/>
      <c r="CN5" s="590"/>
      <c r="CO5" s="590"/>
      <c r="CP5" s="590"/>
      <c r="CQ5" s="591"/>
      <c r="CR5" s="589" t="s">
        <v>226</v>
      </c>
      <c r="CS5" s="590"/>
      <c r="CT5" s="590"/>
      <c r="CU5" s="590"/>
      <c r="CV5" s="590"/>
      <c r="CW5" s="590"/>
      <c r="CX5" s="590"/>
      <c r="CY5" s="591"/>
      <c r="CZ5" s="589" t="s">
        <v>218</v>
      </c>
      <c r="DA5" s="590"/>
      <c r="DB5" s="590"/>
      <c r="DC5" s="591"/>
      <c r="DD5" s="589" t="s">
        <v>227</v>
      </c>
      <c r="DE5" s="590"/>
      <c r="DF5" s="590"/>
      <c r="DG5" s="590"/>
      <c r="DH5" s="590"/>
      <c r="DI5" s="590"/>
      <c r="DJ5" s="590"/>
      <c r="DK5" s="590"/>
      <c r="DL5" s="590"/>
      <c r="DM5" s="590"/>
      <c r="DN5" s="590"/>
      <c r="DO5" s="590"/>
      <c r="DP5" s="591"/>
      <c r="DQ5" s="589" t="s">
        <v>228</v>
      </c>
      <c r="DR5" s="590"/>
      <c r="DS5" s="590"/>
      <c r="DT5" s="590"/>
      <c r="DU5" s="590"/>
      <c r="DV5" s="590"/>
      <c r="DW5" s="590"/>
      <c r="DX5" s="590"/>
      <c r="DY5" s="590"/>
      <c r="DZ5" s="590"/>
      <c r="EA5" s="590"/>
      <c r="EB5" s="590"/>
      <c r="EC5" s="591"/>
    </row>
    <row r="6" spans="2:143" ht="11.25" customHeight="1" x14ac:dyDescent="0.2">
      <c r="B6" s="604" t="s">
        <v>229</v>
      </c>
      <c r="C6" s="605"/>
      <c r="D6" s="605"/>
      <c r="E6" s="605"/>
      <c r="F6" s="605"/>
      <c r="G6" s="605"/>
      <c r="H6" s="605"/>
      <c r="I6" s="605"/>
      <c r="J6" s="605"/>
      <c r="K6" s="605"/>
      <c r="L6" s="605"/>
      <c r="M6" s="605"/>
      <c r="N6" s="605"/>
      <c r="O6" s="605"/>
      <c r="P6" s="605"/>
      <c r="Q6" s="606"/>
      <c r="R6" s="607">
        <v>62625</v>
      </c>
      <c r="S6" s="608"/>
      <c r="T6" s="608"/>
      <c r="U6" s="608"/>
      <c r="V6" s="608"/>
      <c r="W6" s="608"/>
      <c r="X6" s="608"/>
      <c r="Y6" s="609"/>
      <c r="Z6" s="610">
        <v>1.5</v>
      </c>
      <c r="AA6" s="610"/>
      <c r="AB6" s="610"/>
      <c r="AC6" s="610"/>
      <c r="AD6" s="611">
        <v>62625</v>
      </c>
      <c r="AE6" s="611"/>
      <c r="AF6" s="611"/>
      <c r="AG6" s="611"/>
      <c r="AH6" s="611"/>
      <c r="AI6" s="611"/>
      <c r="AJ6" s="611"/>
      <c r="AK6" s="611"/>
      <c r="AL6" s="612">
        <v>2.4</v>
      </c>
      <c r="AM6" s="613"/>
      <c r="AN6" s="613"/>
      <c r="AO6" s="614"/>
      <c r="AP6" s="604" t="s">
        <v>230</v>
      </c>
      <c r="AQ6" s="605"/>
      <c r="AR6" s="605"/>
      <c r="AS6" s="605"/>
      <c r="AT6" s="605"/>
      <c r="AU6" s="605"/>
      <c r="AV6" s="605"/>
      <c r="AW6" s="605"/>
      <c r="AX6" s="605"/>
      <c r="AY6" s="605"/>
      <c r="AZ6" s="605"/>
      <c r="BA6" s="605"/>
      <c r="BB6" s="605"/>
      <c r="BC6" s="605"/>
      <c r="BD6" s="605"/>
      <c r="BE6" s="605"/>
      <c r="BF6" s="606"/>
      <c r="BG6" s="607">
        <v>750282</v>
      </c>
      <c r="BH6" s="608"/>
      <c r="BI6" s="608"/>
      <c r="BJ6" s="608"/>
      <c r="BK6" s="608"/>
      <c r="BL6" s="608"/>
      <c r="BM6" s="608"/>
      <c r="BN6" s="609"/>
      <c r="BO6" s="610">
        <v>100</v>
      </c>
      <c r="BP6" s="610"/>
      <c r="BQ6" s="610"/>
      <c r="BR6" s="610"/>
      <c r="BS6" s="611" t="s">
        <v>127</v>
      </c>
      <c r="BT6" s="611"/>
      <c r="BU6" s="611"/>
      <c r="BV6" s="611"/>
      <c r="BW6" s="611"/>
      <c r="BX6" s="611"/>
      <c r="BY6" s="611"/>
      <c r="BZ6" s="611"/>
      <c r="CA6" s="611"/>
      <c r="CB6" s="615"/>
      <c r="CD6" s="593" t="s">
        <v>231</v>
      </c>
      <c r="CE6" s="594"/>
      <c r="CF6" s="594"/>
      <c r="CG6" s="594"/>
      <c r="CH6" s="594"/>
      <c r="CI6" s="594"/>
      <c r="CJ6" s="594"/>
      <c r="CK6" s="594"/>
      <c r="CL6" s="594"/>
      <c r="CM6" s="594"/>
      <c r="CN6" s="594"/>
      <c r="CO6" s="594"/>
      <c r="CP6" s="594"/>
      <c r="CQ6" s="595"/>
      <c r="CR6" s="607">
        <v>87304</v>
      </c>
      <c r="CS6" s="608"/>
      <c r="CT6" s="608"/>
      <c r="CU6" s="608"/>
      <c r="CV6" s="608"/>
      <c r="CW6" s="608"/>
      <c r="CX6" s="608"/>
      <c r="CY6" s="609"/>
      <c r="CZ6" s="601">
        <v>2.1</v>
      </c>
      <c r="DA6" s="602"/>
      <c r="DB6" s="602"/>
      <c r="DC6" s="618"/>
      <c r="DD6" s="616" t="s">
        <v>127</v>
      </c>
      <c r="DE6" s="608"/>
      <c r="DF6" s="608"/>
      <c r="DG6" s="608"/>
      <c r="DH6" s="608"/>
      <c r="DI6" s="608"/>
      <c r="DJ6" s="608"/>
      <c r="DK6" s="608"/>
      <c r="DL6" s="608"/>
      <c r="DM6" s="608"/>
      <c r="DN6" s="608"/>
      <c r="DO6" s="608"/>
      <c r="DP6" s="609"/>
      <c r="DQ6" s="616">
        <v>87304</v>
      </c>
      <c r="DR6" s="608"/>
      <c r="DS6" s="608"/>
      <c r="DT6" s="608"/>
      <c r="DU6" s="608"/>
      <c r="DV6" s="608"/>
      <c r="DW6" s="608"/>
      <c r="DX6" s="608"/>
      <c r="DY6" s="608"/>
      <c r="DZ6" s="608"/>
      <c r="EA6" s="608"/>
      <c r="EB6" s="608"/>
      <c r="EC6" s="617"/>
    </row>
    <row r="7" spans="2:143" ht="11.25" customHeight="1" x14ac:dyDescent="0.2">
      <c r="B7" s="604" t="s">
        <v>232</v>
      </c>
      <c r="C7" s="605"/>
      <c r="D7" s="605"/>
      <c r="E7" s="605"/>
      <c r="F7" s="605"/>
      <c r="G7" s="605"/>
      <c r="H7" s="605"/>
      <c r="I7" s="605"/>
      <c r="J7" s="605"/>
      <c r="K7" s="605"/>
      <c r="L7" s="605"/>
      <c r="M7" s="605"/>
      <c r="N7" s="605"/>
      <c r="O7" s="605"/>
      <c r="P7" s="605"/>
      <c r="Q7" s="606"/>
      <c r="R7" s="607">
        <v>504</v>
      </c>
      <c r="S7" s="608"/>
      <c r="T7" s="608"/>
      <c r="U7" s="608"/>
      <c r="V7" s="608"/>
      <c r="W7" s="608"/>
      <c r="X7" s="608"/>
      <c r="Y7" s="609"/>
      <c r="Z7" s="610">
        <v>0</v>
      </c>
      <c r="AA7" s="610"/>
      <c r="AB7" s="610"/>
      <c r="AC7" s="610"/>
      <c r="AD7" s="611">
        <v>504</v>
      </c>
      <c r="AE7" s="611"/>
      <c r="AF7" s="611"/>
      <c r="AG7" s="611"/>
      <c r="AH7" s="611"/>
      <c r="AI7" s="611"/>
      <c r="AJ7" s="611"/>
      <c r="AK7" s="611"/>
      <c r="AL7" s="612">
        <v>0</v>
      </c>
      <c r="AM7" s="613"/>
      <c r="AN7" s="613"/>
      <c r="AO7" s="614"/>
      <c r="AP7" s="604" t="s">
        <v>233</v>
      </c>
      <c r="AQ7" s="605"/>
      <c r="AR7" s="605"/>
      <c r="AS7" s="605"/>
      <c r="AT7" s="605"/>
      <c r="AU7" s="605"/>
      <c r="AV7" s="605"/>
      <c r="AW7" s="605"/>
      <c r="AX7" s="605"/>
      <c r="AY7" s="605"/>
      <c r="AZ7" s="605"/>
      <c r="BA7" s="605"/>
      <c r="BB7" s="605"/>
      <c r="BC7" s="605"/>
      <c r="BD7" s="605"/>
      <c r="BE7" s="605"/>
      <c r="BF7" s="606"/>
      <c r="BG7" s="607">
        <v>296948</v>
      </c>
      <c r="BH7" s="608"/>
      <c r="BI7" s="608"/>
      <c r="BJ7" s="608"/>
      <c r="BK7" s="608"/>
      <c r="BL7" s="608"/>
      <c r="BM7" s="608"/>
      <c r="BN7" s="609"/>
      <c r="BO7" s="610">
        <v>39.6</v>
      </c>
      <c r="BP7" s="610"/>
      <c r="BQ7" s="610"/>
      <c r="BR7" s="610"/>
      <c r="BS7" s="611" t="s">
        <v>127</v>
      </c>
      <c r="BT7" s="611"/>
      <c r="BU7" s="611"/>
      <c r="BV7" s="611"/>
      <c r="BW7" s="611"/>
      <c r="BX7" s="611"/>
      <c r="BY7" s="611"/>
      <c r="BZ7" s="611"/>
      <c r="CA7" s="611"/>
      <c r="CB7" s="615"/>
      <c r="CD7" s="604" t="s">
        <v>234</v>
      </c>
      <c r="CE7" s="605"/>
      <c r="CF7" s="605"/>
      <c r="CG7" s="605"/>
      <c r="CH7" s="605"/>
      <c r="CI7" s="605"/>
      <c r="CJ7" s="605"/>
      <c r="CK7" s="605"/>
      <c r="CL7" s="605"/>
      <c r="CM7" s="605"/>
      <c r="CN7" s="605"/>
      <c r="CO7" s="605"/>
      <c r="CP7" s="605"/>
      <c r="CQ7" s="606"/>
      <c r="CR7" s="607">
        <v>1165601</v>
      </c>
      <c r="CS7" s="608"/>
      <c r="CT7" s="608"/>
      <c r="CU7" s="608"/>
      <c r="CV7" s="608"/>
      <c r="CW7" s="608"/>
      <c r="CX7" s="608"/>
      <c r="CY7" s="609"/>
      <c r="CZ7" s="610">
        <v>28.4</v>
      </c>
      <c r="DA7" s="610"/>
      <c r="DB7" s="610"/>
      <c r="DC7" s="610"/>
      <c r="DD7" s="616">
        <v>98033</v>
      </c>
      <c r="DE7" s="608"/>
      <c r="DF7" s="608"/>
      <c r="DG7" s="608"/>
      <c r="DH7" s="608"/>
      <c r="DI7" s="608"/>
      <c r="DJ7" s="608"/>
      <c r="DK7" s="608"/>
      <c r="DL7" s="608"/>
      <c r="DM7" s="608"/>
      <c r="DN7" s="608"/>
      <c r="DO7" s="608"/>
      <c r="DP7" s="609"/>
      <c r="DQ7" s="616">
        <v>971690</v>
      </c>
      <c r="DR7" s="608"/>
      <c r="DS7" s="608"/>
      <c r="DT7" s="608"/>
      <c r="DU7" s="608"/>
      <c r="DV7" s="608"/>
      <c r="DW7" s="608"/>
      <c r="DX7" s="608"/>
      <c r="DY7" s="608"/>
      <c r="DZ7" s="608"/>
      <c r="EA7" s="608"/>
      <c r="EB7" s="608"/>
      <c r="EC7" s="617"/>
    </row>
    <row r="8" spans="2:143" ht="11.25" customHeight="1" x14ac:dyDescent="0.2">
      <c r="B8" s="604" t="s">
        <v>235</v>
      </c>
      <c r="C8" s="605"/>
      <c r="D8" s="605"/>
      <c r="E8" s="605"/>
      <c r="F8" s="605"/>
      <c r="G8" s="605"/>
      <c r="H8" s="605"/>
      <c r="I8" s="605"/>
      <c r="J8" s="605"/>
      <c r="K8" s="605"/>
      <c r="L8" s="605"/>
      <c r="M8" s="605"/>
      <c r="N8" s="605"/>
      <c r="O8" s="605"/>
      <c r="P8" s="605"/>
      <c r="Q8" s="606"/>
      <c r="R8" s="607">
        <v>4827</v>
      </c>
      <c r="S8" s="608"/>
      <c r="T8" s="608"/>
      <c r="U8" s="608"/>
      <c r="V8" s="608"/>
      <c r="W8" s="608"/>
      <c r="X8" s="608"/>
      <c r="Y8" s="609"/>
      <c r="Z8" s="610">
        <v>0.1</v>
      </c>
      <c r="AA8" s="610"/>
      <c r="AB8" s="610"/>
      <c r="AC8" s="610"/>
      <c r="AD8" s="611">
        <v>4827</v>
      </c>
      <c r="AE8" s="611"/>
      <c r="AF8" s="611"/>
      <c r="AG8" s="611"/>
      <c r="AH8" s="611"/>
      <c r="AI8" s="611"/>
      <c r="AJ8" s="611"/>
      <c r="AK8" s="611"/>
      <c r="AL8" s="612">
        <v>0.2</v>
      </c>
      <c r="AM8" s="613"/>
      <c r="AN8" s="613"/>
      <c r="AO8" s="614"/>
      <c r="AP8" s="604" t="s">
        <v>236</v>
      </c>
      <c r="AQ8" s="605"/>
      <c r="AR8" s="605"/>
      <c r="AS8" s="605"/>
      <c r="AT8" s="605"/>
      <c r="AU8" s="605"/>
      <c r="AV8" s="605"/>
      <c r="AW8" s="605"/>
      <c r="AX8" s="605"/>
      <c r="AY8" s="605"/>
      <c r="AZ8" s="605"/>
      <c r="BA8" s="605"/>
      <c r="BB8" s="605"/>
      <c r="BC8" s="605"/>
      <c r="BD8" s="605"/>
      <c r="BE8" s="605"/>
      <c r="BF8" s="606"/>
      <c r="BG8" s="607">
        <v>12686</v>
      </c>
      <c r="BH8" s="608"/>
      <c r="BI8" s="608"/>
      <c r="BJ8" s="608"/>
      <c r="BK8" s="608"/>
      <c r="BL8" s="608"/>
      <c r="BM8" s="608"/>
      <c r="BN8" s="609"/>
      <c r="BO8" s="610">
        <v>1.7</v>
      </c>
      <c r="BP8" s="610"/>
      <c r="BQ8" s="610"/>
      <c r="BR8" s="610"/>
      <c r="BS8" s="611" t="s">
        <v>127</v>
      </c>
      <c r="BT8" s="611"/>
      <c r="BU8" s="611"/>
      <c r="BV8" s="611"/>
      <c r="BW8" s="611"/>
      <c r="BX8" s="611"/>
      <c r="BY8" s="611"/>
      <c r="BZ8" s="611"/>
      <c r="CA8" s="611"/>
      <c r="CB8" s="615"/>
      <c r="CD8" s="604" t="s">
        <v>237</v>
      </c>
      <c r="CE8" s="605"/>
      <c r="CF8" s="605"/>
      <c r="CG8" s="605"/>
      <c r="CH8" s="605"/>
      <c r="CI8" s="605"/>
      <c r="CJ8" s="605"/>
      <c r="CK8" s="605"/>
      <c r="CL8" s="605"/>
      <c r="CM8" s="605"/>
      <c r="CN8" s="605"/>
      <c r="CO8" s="605"/>
      <c r="CP8" s="605"/>
      <c r="CQ8" s="606"/>
      <c r="CR8" s="607">
        <v>1045776</v>
      </c>
      <c r="CS8" s="608"/>
      <c r="CT8" s="608"/>
      <c r="CU8" s="608"/>
      <c r="CV8" s="608"/>
      <c r="CW8" s="608"/>
      <c r="CX8" s="608"/>
      <c r="CY8" s="609"/>
      <c r="CZ8" s="610">
        <v>25.5</v>
      </c>
      <c r="DA8" s="610"/>
      <c r="DB8" s="610"/>
      <c r="DC8" s="610"/>
      <c r="DD8" s="616">
        <v>886</v>
      </c>
      <c r="DE8" s="608"/>
      <c r="DF8" s="608"/>
      <c r="DG8" s="608"/>
      <c r="DH8" s="608"/>
      <c r="DI8" s="608"/>
      <c r="DJ8" s="608"/>
      <c r="DK8" s="608"/>
      <c r="DL8" s="608"/>
      <c r="DM8" s="608"/>
      <c r="DN8" s="608"/>
      <c r="DO8" s="608"/>
      <c r="DP8" s="609"/>
      <c r="DQ8" s="616">
        <v>578295</v>
      </c>
      <c r="DR8" s="608"/>
      <c r="DS8" s="608"/>
      <c r="DT8" s="608"/>
      <c r="DU8" s="608"/>
      <c r="DV8" s="608"/>
      <c r="DW8" s="608"/>
      <c r="DX8" s="608"/>
      <c r="DY8" s="608"/>
      <c r="DZ8" s="608"/>
      <c r="EA8" s="608"/>
      <c r="EB8" s="608"/>
      <c r="EC8" s="617"/>
    </row>
    <row r="9" spans="2:143" ht="11.25" customHeight="1" x14ac:dyDescent="0.2">
      <c r="B9" s="604" t="s">
        <v>238</v>
      </c>
      <c r="C9" s="605"/>
      <c r="D9" s="605"/>
      <c r="E9" s="605"/>
      <c r="F9" s="605"/>
      <c r="G9" s="605"/>
      <c r="H9" s="605"/>
      <c r="I9" s="605"/>
      <c r="J9" s="605"/>
      <c r="K9" s="605"/>
      <c r="L9" s="605"/>
      <c r="M9" s="605"/>
      <c r="N9" s="605"/>
      <c r="O9" s="605"/>
      <c r="P9" s="605"/>
      <c r="Q9" s="606"/>
      <c r="R9" s="607">
        <v>5752</v>
      </c>
      <c r="S9" s="608"/>
      <c r="T9" s="608"/>
      <c r="U9" s="608"/>
      <c r="V9" s="608"/>
      <c r="W9" s="608"/>
      <c r="X9" s="608"/>
      <c r="Y9" s="609"/>
      <c r="Z9" s="610">
        <v>0.1</v>
      </c>
      <c r="AA9" s="610"/>
      <c r="AB9" s="610"/>
      <c r="AC9" s="610"/>
      <c r="AD9" s="611">
        <v>5752</v>
      </c>
      <c r="AE9" s="611"/>
      <c r="AF9" s="611"/>
      <c r="AG9" s="611"/>
      <c r="AH9" s="611"/>
      <c r="AI9" s="611"/>
      <c r="AJ9" s="611"/>
      <c r="AK9" s="611"/>
      <c r="AL9" s="612">
        <v>0.2</v>
      </c>
      <c r="AM9" s="613"/>
      <c r="AN9" s="613"/>
      <c r="AO9" s="614"/>
      <c r="AP9" s="604" t="s">
        <v>239</v>
      </c>
      <c r="AQ9" s="605"/>
      <c r="AR9" s="605"/>
      <c r="AS9" s="605"/>
      <c r="AT9" s="605"/>
      <c r="AU9" s="605"/>
      <c r="AV9" s="605"/>
      <c r="AW9" s="605"/>
      <c r="AX9" s="605"/>
      <c r="AY9" s="605"/>
      <c r="AZ9" s="605"/>
      <c r="BA9" s="605"/>
      <c r="BB9" s="605"/>
      <c r="BC9" s="605"/>
      <c r="BD9" s="605"/>
      <c r="BE9" s="605"/>
      <c r="BF9" s="606"/>
      <c r="BG9" s="607">
        <v>259162</v>
      </c>
      <c r="BH9" s="608"/>
      <c r="BI9" s="608"/>
      <c r="BJ9" s="608"/>
      <c r="BK9" s="608"/>
      <c r="BL9" s="608"/>
      <c r="BM9" s="608"/>
      <c r="BN9" s="609"/>
      <c r="BO9" s="610">
        <v>34.5</v>
      </c>
      <c r="BP9" s="610"/>
      <c r="BQ9" s="610"/>
      <c r="BR9" s="610"/>
      <c r="BS9" s="611" t="s">
        <v>127</v>
      </c>
      <c r="BT9" s="611"/>
      <c r="BU9" s="611"/>
      <c r="BV9" s="611"/>
      <c r="BW9" s="611"/>
      <c r="BX9" s="611"/>
      <c r="BY9" s="611"/>
      <c r="BZ9" s="611"/>
      <c r="CA9" s="611"/>
      <c r="CB9" s="615"/>
      <c r="CD9" s="604" t="s">
        <v>240</v>
      </c>
      <c r="CE9" s="605"/>
      <c r="CF9" s="605"/>
      <c r="CG9" s="605"/>
      <c r="CH9" s="605"/>
      <c r="CI9" s="605"/>
      <c r="CJ9" s="605"/>
      <c r="CK9" s="605"/>
      <c r="CL9" s="605"/>
      <c r="CM9" s="605"/>
      <c r="CN9" s="605"/>
      <c r="CO9" s="605"/>
      <c r="CP9" s="605"/>
      <c r="CQ9" s="606"/>
      <c r="CR9" s="607">
        <v>387520</v>
      </c>
      <c r="CS9" s="608"/>
      <c r="CT9" s="608"/>
      <c r="CU9" s="608"/>
      <c r="CV9" s="608"/>
      <c r="CW9" s="608"/>
      <c r="CX9" s="608"/>
      <c r="CY9" s="609"/>
      <c r="CZ9" s="610">
        <v>9.4</v>
      </c>
      <c r="DA9" s="610"/>
      <c r="DB9" s="610"/>
      <c r="DC9" s="610"/>
      <c r="DD9" s="616">
        <v>1611</v>
      </c>
      <c r="DE9" s="608"/>
      <c r="DF9" s="608"/>
      <c r="DG9" s="608"/>
      <c r="DH9" s="608"/>
      <c r="DI9" s="608"/>
      <c r="DJ9" s="608"/>
      <c r="DK9" s="608"/>
      <c r="DL9" s="608"/>
      <c r="DM9" s="608"/>
      <c r="DN9" s="608"/>
      <c r="DO9" s="608"/>
      <c r="DP9" s="609"/>
      <c r="DQ9" s="616">
        <v>295183</v>
      </c>
      <c r="DR9" s="608"/>
      <c r="DS9" s="608"/>
      <c r="DT9" s="608"/>
      <c r="DU9" s="608"/>
      <c r="DV9" s="608"/>
      <c r="DW9" s="608"/>
      <c r="DX9" s="608"/>
      <c r="DY9" s="608"/>
      <c r="DZ9" s="608"/>
      <c r="EA9" s="608"/>
      <c r="EB9" s="608"/>
      <c r="EC9" s="617"/>
    </row>
    <row r="10" spans="2:143" ht="11.25" customHeight="1" x14ac:dyDescent="0.2">
      <c r="B10" s="604" t="s">
        <v>241</v>
      </c>
      <c r="C10" s="605"/>
      <c r="D10" s="605"/>
      <c r="E10" s="605"/>
      <c r="F10" s="605"/>
      <c r="G10" s="605"/>
      <c r="H10" s="605"/>
      <c r="I10" s="605"/>
      <c r="J10" s="605"/>
      <c r="K10" s="605"/>
      <c r="L10" s="605"/>
      <c r="M10" s="605"/>
      <c r="N10" s="605"/>
      <c r="O10" s="605"/>
      <c r="P10" s="605"/>
      <c r="Q10" s="606"/>
      <c r="R10" s="607" t="s">
        <v>127</v>
      </c>
      <c r="S10" s="608"/>
      <c r="T10" s="608"/>
      <c r="U10" s="608"/>
      <c r="V10" s="608"/>
      <c r="W10" s="608"/>
      <c r="X10" s="608"/>
      <c r="Y10" s="609"/>
      <c r="Z10" s="610" t="s">
        <v>127</v>
      </c>
      <c r="AA10" s="610"/>
      <c r="AB10" s="610"/>
      <c r="AC10" s="610"/>
      <c r="AD10" s="611" t="s">
        <v>127</v>
      </c>
      <c r="AE10" s="611"/>
      <c r="AF10" s="611"/>
      <c r="AG10" s="611"/>
      <c r="AH10" s="611"/>
      <c r="AI10" s="611"/>
      <c r="AJ10" s="611"/>
      <c r="AK10" s="611"/>
      <c r="AL10" s="612" t="s">
        <v>127</v>
      </c>
      <c r="AM10" s="613"/>
      <c r="AN10" s="613"/>
      <c r="AO10" s="614"/>
      <c r="AP10" s="604" t="s">
        <v>242</v>
      </c>
      <c r="AQ10" s="605"/>
      <c r="AR10" s="605"/>
      <c r="AS10" s="605"/>
      <c r="AT10" s="605"/>
      <c r="AU10" s="605"/>
      <c r="AV10" s="605"/>
      <c r="AW10" s="605"/>
      <c r="AX10" s="605"/>
      <c r="AY10" s="605"/>
      <c r="AZ10" s="605"/>
      <c r="BA10" s="605"/>
      <c r="BB10" s="605"/>
      <c r="BC10" s="605"/>
      <c r="BD10" s="605"/>
      <c r="BE10" s="605"/>
      <c r="BF10" s="606"/>
      <c r="BG10" s="607">
        <v>15944</v>
      </c>
      <c r="BH10" s="608"/>
      <c r="BI10" s="608"/>
      <c r="BJ10" s="608"/>
      <c r="BK10" s="608"/>
      <c r="BL10" s="608"/>
      <c r="BM10" s="608"/>
      <c r="BN10" s="609"/>
      <c r="BO10" s="610">
        <v>2.1</v>
      </c>
      <c r="BP10" s="610"/>
      <c r="BQ10" s="610"/>
      <c r="BR10" s="610"/>
      <c r="BS10" s="611" t="s">
        <v>127</v>
      </c>
      <c r="BT10" s="611"/>
      <c r="BU10" s="611"/>
      <c r="BV10" s="611"/>
      <c r="BW10" s="611"/>
      <c r="BX10" s="611"/>
      <c r="BY10" s="611"/>
      <c r="BZ10" s="611"/>
      <c r="CA10" s="611"/>
      <c r="CB10" s="615"/>
      <c r="CD10" s="604" t="s">
        <v>243</v>
      </c>
      <c r="CE10" s="605"/>
      <c r="CF10" s="605"/>
      <c r="CG10" s="605"/>
      <c r="CH10" s="605"/>
      <c r="CI10" s="605"/>
      <c r="CJ10" s="605"/>
      <c r="CK10" s="605"/>
      <c r="CL10" s="605"/>
      <c r="CM10" s="605"/>
      <c r="CN10" s="605"/>
      <c r="CO10" s="605"/>
      <c r="CP10" s="605"/>
      <c r="CQ10" s="606"/>
      <c r="CR10" s="607" t="s">
        <v>127</v>
      </c>
      <c r="CS10" s="608"/>
      <c r="CT10" s="608"/>
      <c r="CU10" s="608"/>
      <c r="CV10" s="608"/>
      <c r="CW10" s="608"/>
      <c r="CX10" s="608"/>
      <c r="CY10" s="609"/>
      <c r="CZ10" s="610" t="s">
        <v>127</v>
      </c>
      <c r="DA10" s="610"/>
      <c r="DB10" s="610"/>
      <c r="DC10" s="610"/>
      <c r="DD10" s="616" t="s">
        <v>127</v>
      </c>
      <c r="DE10" s="608"/>
      <c r="DF10" s="608"/>
      <c r="DG10" s="608"/>
      <c r="DH10" s="608"/>
      <c r="DI10" s="608"/>
      <c r="DJ10" s="608"/>
      <c r="DK10" s="608"/>
      <c r="DL10" s="608"/>
      <c r="DM10" s="608"/>
      <c r="DN10" s="608"/>
      <c r="DO10" s="608"/>
      <c r="DP10" s="609"/>
      <c r="DQ10" s="616" t="s">
        <v>127</v>
      </c>
      <c r="DR10" s="608"/>
      <c r="DS10" s="608"/>
      <c r="DT10" s="608"/>
      <c r="DU10" s="608"/>
      <c r="DV10" s="608"/>
      <c r="DW10" s="608"/>
      <c r="DX10" s="608"/>
      <c r="DY10" s="608"/>
      <c r="DZ10" s="608"/>
      <c r="EA10" s="608"/>
      <c r="EB10" s="608"/>
      <c r="EC10" s="617"/>
    </row>
    <row r="11" spans="2:143" ht="11.25" customHeight="1" x14ac:dyDescent="0.2">
      <c r="B11" s="604" t="s">
        <v>244</v>
      </c>
      <c r="C11" s="605"/>
      <c r="D11" s="605"/>
      <c r="E11" s="605"/>
      <c r="F11" s="605"/>
      <c r="G11" s="605"/>
      <c r="H11" s="605"/>
      <c r="I11" s="605"/>
      <c r="J11" s="605"/>
      <c r="K11" s="605"/>
      <c r="L11" s="605"/>
      <c r="M11" s="605"/>
      <c r="N11" s="605"/>
      <c r="O11" s="605"/>
      <c r="P11" s="605"/>
      <c r="Q11" s="606"/>
      <c r="R11" s="607">
        <v>156556</v>
      </c>
      <c r="S11" s="608"/>
      <c r="T11" s="608"/>
      <c r="U11" s="608"/>
      <c r="V11" s="608"/>
      <c r="W11" s="608"/>
      <c r="X11" s="608"/>
      <c r="Y11" s="609"/>
      <c r="Z11" s="612">
        <v>3.7</v>
      </c>
      <c r="AA11" s="613"/>
      <c r="AB11" s="613"/>
      <c r="AC11" s="619"/>
      <c r="AD11" s="616">
        <v>156556</v>
      </c>
      <c r="AE11" s="608"/>
      <c r="AF11" s="608"/>
      <c r="AG11" s="608"/>
      <c r="AH11" s="608"/>
      <c r="AI11" s="608"/>
      <c r="AJ11" s="608"/>
      <c r="AK11" s="609"/>
      <c r="AL11" s="612">
        <v>6</v>
      </c>
      <c r="AM11" s="613"/>
      <c r="AN11" s="613"/>
      <c r="AO11" s="614"/>
      <c r="AP11" s="604" t="s">
        <v>245</v>
      </c>
      <c r="AQ11" s="605"/>
      <c r="AR11" s="605"/>
      <c r="AS11" s="605"/>
      <c r="AT11" s="605"/>
      <c r="AU11" s="605"/>
      <c r="AV11" s="605"/>
      <c r="AW11" s="605"/>
      <c r="AX11" s="605"/>
      <c r="AY11" s="605"/>
      <c r="AZ11" s="605"/>
      <c r="BA11" s="605"/>
      <c r="BB11" s="605"/>
      <c r="BC11" s="605"/>
      <c r="BD11" s="605"/>
      <c r="BE11" s="605"/>
      <c r="BF11" s="606"/>
      <c r="BG11" s="607">
        <v>9156</v>
      </c>
      <c r="BH11" s="608"/>
      <c r="BI11" s="608"/>
      <c r="BJ11" s="608"/>
      <c r="BK11" s="608"/>
      <c r="BL11" s="608"/>
      <c r="BM11" s="608"/>
      <c r="BN11" s="609"/>
      <c r="BO11" s="610">
        <v>1.2</v>
      </c>
      <c r="BP11" s="610"/>
      <c r="BQ11" s="610"/>
      <c r="BR11" s="610"/>
      <c r="BS11" s="611" t="s">
        <v>127</v>
      </c>
      <c r="BT11" s="611"/>
      <c r="BU11" s="611"/>
      <c r="BV11" s="611"/>
      <c r="BW11" s="611"/>
      <c r="BX11" s="611"/>
      <c r="BY11" s="611"/>
      <c r="BZ11" s="611"/>
      <c r="CA11" s="611"/>
      <c r="CB11" s="615"/>
      <c r="CD11" s="604" t="s">
        <v>246</v>
      </c>
      <c r="CE11" s="605"/>
      <c r="CF11" s="605"/>
      <c r="CG11" s="605"/>
      <c r="CH11" s="605"/>
      <c r="CI11" s="605"/>
      <c r="CJ11" s="605"/>
      <c r="CK11" s="605"/>
      <c r="CL11" s="605"/>
      <c r="CM11" s="605"/>
      <c r="CN11" s="605"/>
      <c r="CO11" s="605"/>
      <c r="CP11" s="605"/>
      <c r="CQ11" s="606"/>
      <c r="CR11" s="607">
        <v>179336</v>
      </c>
      <c r="CS11" s="608"/>
      <c r="CT11" s="608"/>
      <c r="CU11" s="608"/>
      <c r="CV11" s="608"/>
      <c r="CW11" s="608"/>
      <c r="CX11" s="608"/>
      <c r="CY11" s="609"/>
      <c r="CZ11" s="610">
        <v>4.4000000000000004</v>
      </c>
      <c r="DA11" s="610"/>
      <c r="DB11" s="610"/>
      <c r="DC11" s="610"/>
      <c r="DD11" s="616">
        <v>8712</v>
      </c>
      <c r="DE11" s="608"/>
      <c r="DF11" s="608"/>
      <c r="DG11" s="608"/>
      <c r="DH11" s="608"/>
      <c r="DI11" s="608"/>
      <c r="DJ11" s="608"/>
      <c r="DK11" s="608"/>
      <c r="DL11" s="608"/>
      <c r="DM11" s="608"/>
      <c r="DN11" s="608"/>
      <c r="DO11" s="608"/>
      <c r="DP11" s="609"/>
      <c r="DQ11" s="616">
        <v>117872</v>
      </c>
      <c r="DR11" s="608"/>
      <c r="DS11" s="608"/>
      <c r="DT11" s="608"/>
      <c r="DU11" s="608"/>
      <c r="DV11" s="608"/>
      <c r="DW11" s="608"/>
      <c r="DX11" s="608"/>
      <c r="DY11" s="608"/>
      <c r="DZ11" s="608"/>
      <c r="EA11" s="608"/>
      <c r="EB11" s="608"/>
      <c r="EC11" s="617"/>
    </row>
    <row r="12" spans="2:143" ht="11.25" customHeight="1" x14ac:dyDescent="0.2">
      <c r="B12" s="604" t="s">
        <v>247</v>
      </c>
      <c r="C12" s="605"/>
      <c r="D12" s="605"/>
      <c r="E12" s="605"/>
      <c r="F12" s="605"/>
      <c r="G12" s="605"/>
      <c r="H12" s="605"/>
      <c r="I12" s="605"/>
      <c r="J12" s="605"/>
      <c r="K12" s="605"/>
      <c r="L12" s="605"/>
      <c r="M12" s="605"/>
      <c r="N12" s="605"/>
      <c r="O12" s="605"/>
      <c r="P12" s="605"/>
      <c r="Q12" s="606"/>
      <c r="R12" s="607">
        <v>65443</v>
      </c>
      <c r="S12" s="608"/>
      <c r="T12" s="608"/>
      <c r="U12" s="608"/>
      <c r="V12" s="608"/>
      <c r="W12" s="608"/>
      <c r="X12" s="608"/>
      <c r="Y12" s="609"/>
      <c r="Z12" s="610">
        <v>1.5</v>
      </c>
      <c r="AA12" s="610"/>
      <c r="AB12" s="610"/>
      <c r="AC12" s="610"/>
      <c r="AD12" s="611">
        <v>65443</v>
      </c>
      <c r="AE12" s="611"/>
      <c r="AF12" s="611"/>
      <c r="AG12" s="611"/>
      <c r="AH12" s="611"/>
      <c r="AI12" s="611"/>
      <c r="AJ12" s="611"/>
      <c r="AK12" s="611"/>
      <c r="AL12" s="612">
        <v>2.5</v>
      </c>
      <c r="AM12" s="613"/>
      <c r="AN12" s="613"/>
      <c r="AO12" s="614"/>
      <c r="AP12" s="604" t="s">
        <v>248</v>
      </c>
      <c r="AQ12" s="605"/>
      <c r="AR12" s="605"/>
      <c r="AS12" s="605"/>
      <c r="AT12" s="605"/>
      <c r="AU12" s="605"/>
      <c r="AV12" s="605"/>
      <c r="AW12" s="605"/>
      <c r="AX12" s="605"/>
      <c r="AY12" s="605"/>
      <c r="AZ12" s="605"/>
      <c r="BA12" s="605"/>
      <c r="BB12" s="605"/>
      <c r="BC12" s="605"/>
      <c r="BD12" s="605"/>
      <c r="BE12" s="605"/>
      <c r="BF12" s="606"/>
      <c r="BG12" s="607">
        <v>373596</v>
      </c>
      <c r="BH12" s="608"/>
      <c r="BI12" s="608"/>
      <c r="BJ12" s="608"/>
      <c r="BK12" s="608"/>
      <c r="BL12" s="608"/>
      <c r="BM12" s="608"/>
      <c r="BN12" s="609"/>
      <c r="BO12" s="610">
        <v>49.8</v>
      </c>
      <c r="BP12" s="610"/>
      <c r="BQ12" s="610"/>
      <c r="BR12" s="610"/>
      <c r="BS12" s="611" t="s">
        <v>127</v>
      </c>
      <c r="BT12" s="611"/>
      <c r="BU12" s="611"/>
      <c r="BV12" s="611"/>
      <c r="BW12" s="611"/>
      <c r="BX12" s="611"/>
      <c r="BY12" s="611"/>
      <c r="BZ12" s="611"/>
      <c r="CA12" s="611"/>
      <c r="CB12" s="615"/>
      <c r="CD12" s="604" t="s">
        <v>249</v>
      </c>
      <c r="CE12" s="605"/>
      <c r="CF12" s="605"/>
      <c r="CG12" s="605"/>
      <c r="CH12" s="605"/>
      <c r="CI12" s="605"/>
      <c r="CJ12" s="605"/>
      <c r="CK12" s="605"/>
      <c r="CL12" s="605"/>
      <c r="CM12" s="605"/>
      <c r="CN12" s="605"/>
      <c r="CO12" s="605"/>
      <c r="CP12" s="605"/>
      <c r="CQ12" s="606"/>
      <c r="CR12" s="607">
        <v>35756</v>
      </c>
      <c r="CS12" s="608"/>
      <c r="CT12" s="608"/>
      <c r="CU12" s="608"/>
      <c r="CV12" s="608"/>
      <c r="CW12" s="608"/>
      <c r="CX12" s="608"/>
      <c r="CY12" s="609"/>
      <c r="CZ12" s="610">
        <v>0.9</v>
      </c>
      <c r="DA12" s="610"/>
      <c r="DB12" s="610"/>
      <c r="DC12" s="610"/>
      <c r="DD12" s="616" t="s">
        <v>127</v>
      </c>
      <c r="DE12" s="608"/>
      <c r="DF12" s="608"/>
      <c r="DG12" s="608"/>
      <c r="DH12" s="608"/>
      <c r="DI12" s="608"/>
      <c r="DJ12" s="608"/>
      <c r="DK12" s="608"/>
      <c r="DL12" s="608"/>
      <c r="DM12" s="608"/>
      <c r="DN12" s="608"/>
      <c r="DO12" s="608"/>
      <c r="DP12" s="609"/>
      <c r="DQ12" s="616">
        <v>35756</v>
      </c>
      <c r="DR12" s="608"/>
      <c r="DS12" s="608"/>
      <c r="DT12" s="608"/>
      <c r="DU12" s="608"/>
      <c r="DV12" s="608"/>
      <c r="DW12" s="608"/>
      <c r="DX12" s="608"/>
      <c r="DY12" s="608"/>
      <c r="DZ12" s="608"/>
      <c r="EA12" s="608"/>
      <c r="EB12" s="608"/>
      <c r="EC12" s="617"/>
    </row>
    <row r="13" spans="2:143" ht="11.25" customHeight="1" x14ac:dyDescent="0.2">
      <c r="B13" s="604" t="s">
        <v>250</v>
      </c>
      <c r="C13" s="605"/>
      <c r="D13" s="605"/>
      <c r="E13" s="605"/>
      <c r="F13" s="605"/>
      <c r="G13" s="605"/>
      <c r="H13" s="605"/>
      <c r="I13" s="605"/>
      <c r="J13" s="605"/>
      <c r="K13" s="605"/>
      <c r="L13" s="605"/>
      <c r="M13" s="605"/>
      <c r="N13" s="605"/>
      <c r="O13" s="605"/>
      <c r="P13" s="605"/>
      <c r="Q13" s="606"/>
      <c r="R13" s="607" t="s">
        <v>127</v>
      </c>
      <c r="S13" s="608"/>
      <c r="T13" s="608"/>
      <c r="U13" s="608"/>
      <c r="V13" s="608"/>
      <c r="W13" s="608"/>
      <c r="X13" s="608"/>
      <c r="Y13" s="609"/>
      <c r="Z13" s="610" t="s">
        <v>127</v>
      </c>
      <c r="AA13" s="610"/>
      <c r="AB13" s="610"/>
      <c r="AC13" s="610"/>
      <c r="AD13" s="611" t="s">
        <v>127</v>
      </c>
      <c r="AE13" s="611"/>
      <c r="AF13" s="611"/>
      <c r="AG13" s="611"/>
      <c r="AH13" s="611"/>
      <c r="AI13" s="611"/>
      <c r="AJ13" s="611"/>
      <c r="AK13" s="611"/>
      <c r="AL13" s="612" t="s">
        <v>127</v>
      </c>
      <c r="AM13" s="613"/>
      <c r="AN13" s="613"/>
      <c r="AO13" s="614"/>
      <c r="AP13" s="604" t="s">
        <v>251</v>
      </c>
      <c r="AQ13" s="605"/>
      <c r="AR13" s="605"/>
      <c r="AS13" s="605"/>
      <c r="AT13" s="605"/>
      <c r="AU13" s="605"/>
      <c r="AV13" s="605"/>
      <c r="AW13" s="605"/>
      <c r="AX13" s="605"/>
      <c r="AY13" s="605"/>
      <c r="AZ13" s="605"/>
      <c r="BA13" s="605"/>
      <c r="BB13" s="605"/>
      <c r="BC13" s="605"/>
      <c r="BD13" s="605"/>
      <c r="BE13" s="605"/>
      <c r="BF13" s="606"/>
      <c r="BG13" s="607">
        <v>373596</v>
      </c>
      <c r="BH13" s="608"/>
      <c r="BI13" s="608"/>
      <c r="BJ13" s="608"/>
      <c r="BK13" s="608"/>
      <c r="BL13" s="608"/>
      <c r="BM13" s="608"/>
      <c r="BN13" s="609"/>
      <c r="BO13" s="610">
        <v>49.8</v>
      </c>
      <c r="BP13" s="610"/>
      <c r="BQ13" s="610"/>
      <c r="BR13" s="610"/>
      <c r="BS13" s="611" t="s">
        <v>127</v>
      </c>
      <c r="BT13" s="611"/>
      <c r="BU13" s="611"/>
      <c r="BV13" s="611"/>
      <c r="BW13" s="611"/>
      <c r="BX13" s="611"/>
      <c r="BY13" s="611"/>
      <c r="BZ13" s="611"/>
      <c r="CA13" s="611"/>
      <c r="CB13" s="615"/>
      <c r="CD13" s="604" t="s">
        <v>252</v>
      </c>
      <c r="CE13" s="605"/>
      <c r="CF13" s="605"/>
      <c r="CG13" s="605"/>
      <c r="CH13" s="605"/>
      <c r="CI13" s="605"/>
      <c r="CJ13" s="605"/>
      <c r="CK13" s="605"/>
      <c r="CL13" s="605"/>
      <c r="CM13" s="605"/>
      <c r="CN13" s="605"/>
      <c r="CO13" s="605"/>
      <c r="CP13" s="605"/>
      <c r="CQ13" s="606"/>
      <c r="CR13" s="607">
        <v>132405</v>
      </c>
      <c r="CS13" s="608"/>
      <c r="CT13" s="608"/>
      <c r="CU13" s="608"/>
      <c r="CV13" s="608"/>
      <c r="CW13" s="608"/>
      <c r="CX13" s="608"/>
      <c r="CY13" s="609"/>
      <c r="CZ13" s="610">
        <v>3.2</v>
      </c>
      <c r="DA13" s="610"/>
      <c r="DB13" s="610"/>
      <c r="DC13" s="610"/>
      <c r="DD13" s="616">
        <v>109764</v>
      </c>
      <c r="DE13" s="608"/>
      <c r="DF13" s="608"/>
      <c r="DG13" s="608"/>
      <c r="DH13" s="608"/>
      <c r="DI13" s="608"/>
      <c r="DJ13" s="608"/>
      <c r="DK13" s="608"/>
      <c r="DL13" s="608"/>
      <c r="DM13" s="608"/>
      <c r="DN13" s="608"/>
      <c r="DO13" s="608"/>
      <c r="DP13" s="609"/>
      <c r="DQ13" s="616">
        <v>61960</v>
      </c>
      <c r="DR13" s="608"/>
      <c r="DS13" s="608"/>
      <c r="DT13" s="608"/>
      <c r="DU13" s="608"/>
      <c r="DV13" s="608"/>
      <c r="DW13" s="608"/>
      <c r="DX13" s="608"/>
      <c r="DY13" s="608"/>
      <c r="DZ13" s="608"/>
      <c r="EA13" s="608"/>
      <c r="EB13" s="608"/>
      <c r="EC13" s="617"/>
    </row>
    <row r="14" spans="2:143" ht="11.25" customHeight="1" x14ac:dyDescent="0.2">
      <c r="B14" s="604" t="s">
        <v>253</v>
      </c>
      <c r="C14" s="605"/>
      <c r="D14" s="605"/>
      <c r="E14" s="605"/>
      <c r="F14" s="605"/>
      <c r="G14" s="605"/>
      <c r="H14" s="605"/>
      <c r="I14" s="605"/>
      <c r="J14" s="605"/>
      <c r="K14" s="605"/>
      <c r="L14" s="605"/>
      <c r="M14" s="605"/>
      <c r="N14" s="605"/>
      <c r="O14" s="605"/>
      <c r="P14" s="605"/>
      <c r="Q14" s="606"/>
      <c r="R14" s="607" t="s">
        <v>127</v>
      </c>
      <c r="S14" s="608"/>
      <c r="T14" s="608"/>
      <c r="U14" s="608"/>
      <c r="V14" s="608"/>
      <c r="W14" s="608"/>
      <c r="X14" s="608"/>
      <c r="Y14" s="609"/>
      <c r="Z14" s="610" t="s">
        <v>127</v>
      </c>
      <c r="AA14" s="610"/>
      <c r="AB14" s="610"/>
      <c r="AC14" s="610"/>
      <c r="AD14" s="611" t="s">
        <v>127</v>
      </c>
      <c r="AE14" s="611"/>
      <c r="AF14" s="611"/>
      <c r="AG14" s="611"/>
      <c r="AH14" s="611"/>
      <c r="AI14" s="611"/>
      <c r="AJ14" s="611"/>
      <c r="AK14" s="611"/>
      <c r="AL14" s="612" t="s">
        <v>127</v>
      </c>
      <c r="AM14" s="613"/>
      <c r="AN14" s="613"/>
      <c r="AO14" s="614"/>
      <c r="AP14" s="604" t="s">
        <v>254</v>
      </c>
      <c r="AQ14" s="605"/>
      <c r="AR14" s="605"/>
      <c r="AS14" s="605"/>
      <c r="AT14" s="605"/>
      <c r="AU14" s="605"/>
      <c r="AV14" s="605"/>
      <c r="AW14" s="605"/>
      <c r="AX14" s="605"/>
      <c r="AY14" s="605"/>
      <c r="AZ14" s="605"/>
      <c r="BA14" s="605"/>
      <c r="BB14" s="605"/>
      <c r="BC14" s="605"/>
      <c r="BD14" s="605"/>
      <c r="BE14" s="605"/>
      <c r="BF14" s="606"/>
      <c r="BG14" s="607">
        <v>27326</v>
      </c>
      <c r="BH14" s="608"/>
      <c r="BI14" s="608"/>
      <c r="BJ14" s="608"/>
      <c r="BK14" s="608"/>
      <c r="BL14" s="608"/>
      <c r="BM14" s="608"/>
      <c r="BN14" s="609"/>
      <c r="BO14" s="610">
        <v>3.6</v>
      </c>
      <c r="BP14" s="610"/>
      <c r="BQ14" s="610"/>
      <c r="BR14" s="610"/>
      <c r="BS14" s="611" t="s">
        <v>127</v>
      </c>
      <c r="BT14" s="611"/>
      <c r="BU14" s="611"/>
      <c r="BV14" s="611"/>
      <c r="BW14" s="611"/>
      <c r="BX14" s="611"/>
      <c r="BY14" s="611"/>
      <c r="BZ14" s="611"/>
      <c r="CA14" s="611"/>
      <c r="CB14" s="615"/>
      <c r="CD14" s="604" t="s">
        <v>255</v>
      </c>
      <c r="CE14" s="605"/>
      <c r="CF14" s="605"/>
      <c r="CG14" s="605"/>
      <c r="CH14" s="605"/>
      <c r="CI14" s="605"/>
      <c r="CJ14" s="605"/>
      <c r="CK14" s="605"/>
      <c r="CL14" s="605"/>
      <c r="CM14" s="605"/>
      <c r="CN14" s="605"/>
      <c r="CO14" s="605"/>
      <c r="CP14" s="605"/>
      <c r="CQ14" s="606"/>
      <c r="CR14" s="607">
        <v>184595</v>
      </c>
      <c r="CS14" s="608"/>
      <c r="CT14" s="608"/>
      <c r="CU14" s="608"/>
      <c r="CV14" s="608"/>
      <c r="CW14" s="608"/>
      <c r="CX14" s="608"/>
      <c r="CY14" s="609"/>
      <c r="CZ14" s="610">
        <v>4.5</v>
      </c>
      <c r="DA14" s="610"/>
      <c r="DB14" s="610"/>
      <c r="DC14" s="610"/>
      <c r="DD14" s="616" t="s">
        <v>127</v>
      </c>
      <c r="DE14" s="608"/>
      <c r="DF14" s="608"/>
      <c r="DG14" s="608"/>
      <c r="DH14" s="608"/>
      <c r="DI14" s="608"/>
      <c r="DJ14" s="608"/>
      <c r="DK14" s="608"/>
      <c r="DL14" s="608"/>
      <c r="DM14" s="608"/>
      <c r="DN14" s="608"/>
      <c r="DO14" s="608"/>
      <c r="DP14" s="609"/>
      <c r="DQ14" s="616">
        <v>181603</v>
      </c>
      <c r="DR14" s="608"/>
      <c r="DS14" s="608"/>
      <c r="DT14" s="608"/>
      <c r="DU14" s="608"/>
      <c r="DV14" s="608"/>
      <c r="DW14" s="608"/>
      <c r="DX14" s="608"/>
      <c r="DY14" s="608"/>
      <c r="DZ14" s="608"/>
      <c r="EA14" s="608"/>
      <c r="EB14" s="608"/>
      <c r="EC14" s="617"/>
    </row>
    <row r="15" spans="2:143" ht="11.25" customHeight="1" x14ac:dyDescent="0.2">
      <c r="B15" s="604" t="s">
        <v>256</v>
      </c>
      <c r="C15" s="605"/>
      <c r="D15" s="605"/>
      <c r="E15" s="605"/>
      <c r="F15" s="605"/>
      <c r="G15" s="605"/>
      <c r="H15" s="605"/>
      <c r="I15" s="605"/>
      <c r="J15" s="605"/>
      <c r="K15" s="605"/>
      <c r="L15" s="605"/>
      <c r="M15" s="605"/>
      <c r="N15" s="605"/>
      <c r="O15" s="605"/>
      <c r="P15" s="605"/>
      <c r="Q15" s="606"/>
      <c r="R15" s="607" t="s">
        <v>127</v>
      </c>
      <c r="S15" s="608"/>
      <c r="T15" s="608"/>
      <c r="U15" s="608"/>
      <c r="V15" s="608"/>
      <c r="W15" s="608"/>
      <c r="X15" s="608"/>
      <c r="Y15" s="609"/>
      <c r="Z15" s="610" t="s">
        <v>127</v>
      </c>
      <c r="AA15" s="610"/>
      <c r="AB15" s="610"/>
      <c r="AC15" s="610"/>
      <c r="AD15" s="611" t="s">
        <v>127</v>
      </c>
      <c r="AE15" s="611"/>
      <c r="AF15" s="611"/>
      <c r="AG15" s="611"/>
      <c r="AH15" s="611"/>
      <c r="AI15" s="611"/>
      <c r="AJ15" s="611"/>
      <c r="AK15" s="611"/>
      <c r="AL15" s="612" t="s">
        <v>127</v>
      </c>
      <c r="AM15" s="613"/>
      <c r="AN15" s="613"/>
      <c r="AO15" s="614"/>
      <c r="AP15" s="604" t="s">
        <v>257</v>
      </c>
      <c r="AQ15" s="605"/>
      <c r="AR15" s="605"/>
      <c r="AS15" s="605"/>
      <c r="AT15" s="605"/>
      <c r="AU15" s="605"/>
      <c r="AV15" s="605"/>
      <c r="AW15" s="605"/>
      <c r="AX15" s="605"/>
      <c r="AY15" s="605"/>
      <c r="AZ15" s="605"/>
      <c r="BA15" s="605"/>
      <c r="BB15" s="605"/>
      <c r="BC15" s="605"/>
      <c r="BD15" s="605"/>
      <c r="BE15" s="605"/>
      <c r="BF15" s="606"/>
      <c r="BG15" s="607">
        <v>45373</v>
      </c>
      <c r="BH15" s="608"/>
      <c r="BI15" s="608"/>
      <c r="BJ15" s="608"/>
      <c r="BK15" s="608"/>
      <c r="BL15" s="608"/>
      <c r="BM15" s="608"/>
      <c r="BN15" s="609"/>
      <c r="BO15" s="610">
        <v>6</v>
      </c>
      <c r="BP15" s="610"/>
      <c r="BQ15" s="610"/>
      <c r="BR15" s="610"/>
      <c r="BS15" s="611" t="s">
        <v>127</v>
      </c>
      <c r="BT15" s="611"/>
      <c r="BU15" s="611"/>
      <c r="BV15" s="611"/>
      <c r="BW15" s="611"/>
      <c r="BX15" s="611"/>
      <c r="BY15" s="611"/>
      <c r="BZ15" s="611"/>
      <c r="CA15" s="611"/>
      <c r="CB15" s="615"/>
      <c r="CD15" s="604" t="s">
        <v>258</v>
      </c>
      <c r="CE15" s="605"/>
      <c r="CF15" s="605"/>
      <c r="CG15" s="605"/>
      <c r="CH15" s="605"/>
      <c r="CI15" s="605"/>
      <c r="CJ15" s="605"/>
      <c r="CK15" s="605"/>
      <c r="CL15" s="605"/>
      <c r="CM15" s="605"/>
      <c r="CN15" s="605"/>
      <c r="CO15" s="605"/>
      <c r="CP15" s="605"/>
      <c r="CQ15" s="606"/>
      <c r="CR15" s="607">
        <v>562801</v>
      </c>
      <c r="CS15" s="608"/>
      <c r="CT15" s="608"/>
      <c r="CU15" s="608"/>
      <c r="CV15" s="608"/>
      <c r="CW15" s="608"/>
      <c r="CX15" s="608"/>
      <c r="CY15" s="609"/>
      <c r="CZ15" s="610">
        <v>13.7</v>
      </c>
      <c r="DA15" s="610"/>
      <c r="DB15" s="610"/>
      <c r="DC15" s="610"/>
      <c r="DD15" s="616">
        <v>120681</v>
      </c>
      <c r="DE15" s="608"/>
      <c r="DF15" s="608"/>
      <c r="DG15" s="608"/>
      <c r="DH15" s="608"/>
      <c r="DI15" s="608"/>
      <c r="DJ15" s="608"/>
      <c r="DK15" s="608"/>
      <c r="DL15" s="608"/>
      <c r="DM15" s="608"/>
      <c r="DN15" s="608"/>
      <c r="DO15" s="608"/>
      <c r="DP15" s="609"/>
      <c r="DQ15" s="616">
        <v>402143</v>
      </c>
      <c r="DR15" s="608"/>
      <c r="DS15" s="608"/>
      <c r="DT15" s="608"/>
      <c r="DU15" s="608"/>
      <c r="DV15" s="608"/>
      <c r="DW15" s="608"/>
      <c r="DX15" s="608"/>
      <c r="DY15" s="608"/>
      <c r="DZ15" s="608"/>
      <c r="EA15" s="608"/>
      <c r="EB15" s="608"/>
      <c r="EC15" s="617"/>
    </row>
    <row r="16" spans="2:143" ht="11.25" customHeight="1" x14ac:dyDescent="0.2">
      <c r="B16" s="604" t="s">
        <v>259</v>
      </c>
      <c r="C16" s="605"/>
      <c r="D16" s="605"/>
      <c r="E16" s="605"/>
      <c r="F16" s="605"/>
      <c r="G16" s="605"/>
      <c r="H16" s="605"/>
      <c r="I16" s="605"/>
      <c r="J16" s="605"/>
      <c r="K16" s="605"/>
      <c r="L16" s="605"/>
      <c r="M16" s="605"/>
      <c r="N16" s="605"/>
      <c r="O16" s="605"/>
      <c r="P16" s="605"/>
      <c r="Q16" s="606"/>
      <c r="R16" s="607">
        <v>8041</v>
      </c>
      <c r="S16" s="608"/>
      <c r="T16" s="608"/>
      <c r="U16" s="608"/>
      <c r="V16" s="608"/>
      <c r="W16" s="608"/>
      <c r="X16" s="608"/>
      <c r="Y16" s="609"/>
      <c r="Z16" s="610">
        <v>0.2</v>
      </c>
      <c r="AA16" s="610"/>
      <c r="AB16" s="610"/>
      <c r="AC16" s="610"/>
      <c r="AD16" s="611">
        <v>8041</v>
      </c>
      <c r="AE16" s="611"/>
      <c r="AF16" s="611"/>
      <c r="AG16" s="611"/>
      <c r="AH16" s="611"/>
      <c r="AI16" s="611"/>
      <c r="AJ16" s="611"/>
      <c r="AK16" s="611"/>
      <c r="AL16" s="612">
        <v>0.3</v>
      </c>
      <c r="AM16" s="613"/>
      <c r="AN16" s="613"/>
      <c r="AO16" s="614"/>
      <c r="AP16" s="604" t="s">
        <v>260</v>
      </c>
      <c r="AQ16" s="605"/>
      <c r="AR16" s="605"/>
      <c r="AS16" s="605"/>
      <c r="AT16" s="605"/>
      <c r="AU16" s="605"/>
      <c r="AV16" s="605"/>
      <c r="AW16" s="605"/>
      <c r="AX16" s="605"/>
      <c r="AY16" s="605"/>
      <c r="AZ16" s="605"/>
      <c r="BA16" s="605"/>
      <c r="BB16" s="605"/>
      <c r="BC16" s="605"/>
      <c r="BD16" s="605"/>
      <c r="BE16" s="605"/>
      <c r="BF16" s="606"/>
      <c r="BG16" s="607">
        <v>7039</v>
      </c>
      <c r="BH16" s="608"/>
      <c r="BI16" s="608"/>
      <c r="BJ16" s="608"/>
      <c r="BK16" s="608"/>
      <c r="BL16" s="608"/>
      <c r="BM16" s="608"/>
      <c r="BN16" s="609"/>
      <c r="BO16" s="610">
        <v>0.9</v>
      </c>
      <c r="BP16" s="610"/>
      <c r="BQ16" s="610"/>
      <c r="BR16" s="610"/>
      <c r="BS16" s="611" t="s">
        <v>127</v>
      </c>
      <c r="BT16" s="611"/>
      <c r="BU16" s="611"/>
      <c r="BV16" s="611"/>
      <c r="BW16" s="611"/>
      <c r="BX16" s="611"/>
      <c r="BY16" s="611"/>
      <c r="BZ16" s="611"/>
      <c r="CA16" s="611"/>
      <c r="CB16" s="615"/>
      <c r="CD16" s="604" t="s">
        <v>261</v>
      </c>
      <c r="CE16" s="605"/>
      <c r="CF16" s="605"/>
      <c r="CG16" s="605"/>
      <c r="CH16" s="605"/>
      <c r="CI16" s="605"/>
      <c r="CJ16" s="605"/>
      <c r="CK16" s="605"/>
      <c r="CL16" s="605"/>
      <c r="CM16" s="605"/>
      <c r="CN16" s="605"/>
      <c r="CO16" s="605"/>
      <c r="CP16" s="605"/>
      <c r="CQ16" s="606"/>
      <c r="CR16" s="607">
        <v>22799</v>
      </c>
      <c r="CS16" s="608"/>
      <c r="CT16" s="608"/>
      <c r="CU16" s="608"/>
      <c r="CV16" s="608"/>
      <c r="CW16" s="608"/>
      <c r="CX16" s="608"/>
      <c r="CY16" s="609"/>
      <c r="CZ16" s="610">
        <v>0.6</v>
      </c>
      <c r="DA16" s="610"/>
      <c r="DB16" s="610"/>
      <c r="DC16" s="610"/>
      <c r="DD16" s="616" t="s">
        <v>127</v>
      </c>
      <c r="DE16" s="608"/>
      <c r="DF16" s="608"/>
      <c r="DG16" s="608"/>
      <c r="DH16" s="608"/>
      <c r="DI16" s="608"/>
      <c r="DJ16" s="608"/>
      <c r="DK16" s="608"/>
      <c r="DL16" s="608"/>
      <c r="DM16" s="608"/>
      <c r="DN16" s="608"/>
      <c r="DO16" s="608"/>
      <c r="DP16" s="609"/>
      <c r="DQ16" s="616">
        <v>10967</v>
      </c>
      <c r="DR16" s="608"/>
      <c r="DS16" s="608"/>
      <c r="DT16" s="608"/>
      <c r="DU16" s="608"/>
      <c r="DV16" s="608"/>
      <c r="DW16" s="608"/>
      <c r="DX16" s="608"/>
      <c r="DY16" s="608"/>
      <c r="DZ16" s="608"/>
      <c r="EA16" s="608"/>
      <c r="EB16" s="608"/>
      <c r="EC16" s="617"/>
    </row>
    <row r="17" spans="2:133" ht="11.25" customHeight="1" x14ac:dyDescent="0.2">
      <c r="B17" s="604" t="s">
        <v>262</v>
      </c>
      <c r="C17" s="605"/>
      <c r="D17" s="605"/>
      <c r="E17" s="605"/>
      <c r="F17" s="605"/>
      <c r="G17" s="605"/>
      <c r="H17" s="605"/>
      <c r="I17" s="605"/>
      <c r="J17" s="605"/>
      <c r="K17" s="605"/>
      <c r="L17" s="605"/>
      <c r="M17" s="605"/>
      <c r="N17" s="605"/>
      <c r="O17" s="605"/>
      <c r="P17" s="605"/>
      <c r="Q17" s="606"/>
      <c r="R17" s="607">
        <v>4919</v>
      </c>
      <c r="S17" s="608"/>
      <c r="T17" s="608"/>
      <c r="U17" s="608"/>
      <c r="V17" s="608"/>
      <c r="W17" s="608"/>
      <c r="X17" s="608"/>
      <c r="Y17" s="609"/>
      <c r="Z17" s="610">
        <v>0.1</v>
      </c>
      <c r="AA17" s="610"/>
      <c r="AB17" s="610"/>
      <c r="AC17" s="610"/>
      <c r="AD17" s="611">
        <v>4919</v>
      </c>
      <c r="AE17" s="611"/>
      <c r="AF17" s="611"/>
      <c r="AG17" s="611"/>
      <c r="AH17" s="611"/>
      <c r="AI17" s="611"/>
      <c r="AJ17" s="611"/>
      <c r="AK17" s="611"/>
      <c r="AL17" s="612">
        <v>0.2</v>
      </c>
      <c r="AM17" s="613"/>
      <c r="AN17" s="613"/>
      <c r="AO17" s="614"/>
      <c r="AP17" s="604" t="s">
        <v>263</v>
      </c>
      <c r="AQ17" s="605"/>
      <c r="AR17" s="605"/>
      <c r="AS17" s="605"/>
      <c r="AT17" s="605"/>
      <c r="AU17" s="605"/>
      <c r="AV17" s="605"/>
      <c r="AW17" s="605"/>
      <c r="AX17" s="605"/>
      <c r="AY17" s="605"/>
      <c r="AZ17" s="605"/>
      <c r="BA17" s="605"/>
      <c r="BB17" s="605"/>
      <c r="BC17" s="605"/>
      <c r="BD17" s="605"/>
      <c r="BE17" s="605"/>
      <c r="BF17" s="606"/>
      <c r="BG17" s="607" t="s">
        <v>127</v>
      </c>
      <c r="BH17" s="608"/>
      <c r="BI17" s="608"/>
      <c r="BJ17" s="608"/>
      <c r="BK17" s="608"/>
      <c r="BL17" s="608"/>
      <c r="BM17" s="608"/>
      <c r="BN17" s="609"/>
      <c r="BO17" s="610" t="s">
        <v>127</v>
      </c>
      <c r="BP17" s="610"/>
      <c r="BQ17" s="610"/>
      <c r="BR17" s="610"/>
      <c r="BS17" s="611" t="s">
        <v>127</v>
      </c>
      <c r="BT17" s="611"/>
      <c r="BU17" s="611"/>
      <c r="BV17" s="611"/>
      <c r="BW17" s="611"/>
      <c r="BX17" s="611"/>
      <c r="BY17" s="611"/>
      <c r="BZ17" s="611"/>
      <c r="CA17" s="611"/>
      <c r="CB17" s="615"/>
      <c r="CD17" s="604" t="s">
        <v>264</v>
      </c>
      <c r="CE17" s="605"/>
      <c r="CF17" s="605"/>
      <c r="CG17" s="605"/>
      <c r="CH17" s="605"/>
      <c r="CI17" s="605"/>
      <c r="CJ17" s="605"/>
      <c r="CK17" s="605"/>
      <c r="CL17" s="605"/>
      <c r="CM17" s="605"/>
      <c r="CN17" s="605"/>
      <c r="CO17" s="605"/>
      <c r="CP17" s="605"/>
      <c r="CQ17" s="606"/>
      <c r="CR17" s="607">
        <v>303133</v>
      </c>
      <c r="CS17" s="608"/>
      <c r="CT17" s="608"/>
      <c r="CU17" s="608"/>
      <c r="CV17" s="608"/>
      <c r="CW17" s="608"/>
      <c r="CX17" s="608"/>
      <c r="CY17" s="609"/>
      <c r="CZ17" s="610">
        <v>7.4</v>
      </c>
      <c r="DA17" s="610"/>
      <c r="DB17" s="610"/>
      <c r="DC17" s="610"/>
      <c r="DD17" s="616" t="s">
        <v>127</v>
      </c>
      <c r="DE17" s="608"/>
      <c r="DF17" s="608"/>
      <c r="DG17" s="608"/>
      <c r="DH17" s="608"/>
      <c r="DI17" s="608"/>
      <c r="DJ17" s="608"/>
      <c r="DK17" s="608"/>
      <c r="DL17" s="608"/>
      <c r="DM17" s="608"/>
      <c r="DN17" s="608"/>
      <c r="DO17" s="608"/>
      <c r="DP17" s="609"/>
      <c r="DQ17" s="616">
        <v>303133</v>
      </c>
      <c r="DR17" s="608"/>
      <c r="DS17" s="608"/>
      <c r="DT17" s="608"/>
      <c r="DU17" s="608"/>
      <c r="DV17" s="608"/>
      <c r="DW17" s="608"/>
      <c r="DX17" s="608"/>
      <c r="DY17" s="608"/>
      <c r="DZ17" s="608"/>
      <c r="EA17" s="608"/>
      <c r="EB17" s="608"/>
      <c r="EC17" s="617"/>
    </row>
    <row r="18" spans="2:133" ht="11.25" customHeight="1" x14ac:dyDescent="0.2">
      <c r="B18" s="604" t="s">
        <v>265</v>
      </c>
      <c r="C18" s="605"/>
      <c r="D18" s="605"/>
      <c r="E18" s="605"/>
      <c r="F18" s="605"/>
      <c r="G18" s="605"/>
      <c r="H18" s="605"/>
      <c r="I18" s="605"/>
      <c r="J18" s="605"/>
      <c r="K18" s="605"/>
      <c r="L18" s="605"/>
      <c r="M18" s="605"/>
      <c r="N18" s="605"/>
      <c r="O18" s="605"/>
      <c r="P18" s="605"/>
      <c r="Q18" s="606"/>
      <c r="R18" s="607">
        <v>18349</v>
      </c>
      <c r="S18" s="608"/>
      <c r="T18" s="608"/>
      <c r="U18" s="608"/>
      <c r="V18" s="608"/>
      <c r="W18" s="608"/>
      <c r="X18" s="608"/>
      <c r="Y18" s="609"/>
      <c r="Z18" s="610">
        <v>0.4</v>
      </c>
      <c r="AA18" s="610"/>
      <c r="AB18" s="610"/>
      <c r="AC18" s="610"/>
      <c r="AD18" s="611">
        <v>18349</v>
      </c>
      <c r="AE18" s="611"/>
      <c r="AF18" s="611"/>
      <c r="AG18" s="611"/>
      <c r="AH18" s="611"/>
      <c r="AI18" s="611"/>
      <c r="AJ18" s="611"/>
      <c r="AK18" s="611"/>
      <c r="AL18" s="612">
        <v>0.69999998807907104</v>
      </c>
      <c r="AM18" s="613"/>
      <c r="AN18" s="613"/>
      <c r="AO18" s="614"/>
      <c r="AP18" s="604" t="s">
        <v>266</v>
      </c>
      <c r="AQ18" s="605"/>
      <c r="AR18" s="605"/>
      <c r="AS18" s="605"/>
      <c r="AT18" s="605"/>
      <c r="AU18" s="605"/>
      <c r="AV18" s="605"/>
      <c r="AW18" s="605"/>
      <c r="AX18" s="605"/>
      <c r="AY18" s="605"/>
      <c r="AZ18" s="605"/>
      <c r="BA18" s="605"/>
      <c r="BB18" s="605"/>
      <c r="BC18" s="605"/>
      <c r="BD18" s="605"/>
      <c r="BE18" s="605"/>
      <c r="BF18" s="606"/>
      <c r="BG18" s="607" t="s">
        <v>127</v>
      </c>
      <c r="BH18" s="608"/>
      <c r="BI18" s="608"/>
      <c r="BJ18" s="608"/>
      <c r="BK18" s="608"/>
      <c r="BL18" s="608"/>
      <c r="BM18" s="608"/>
      <c r="BN18" s="609"/>
      <c r="BO18" s="610" t="s">
        <v>127</v>
      </c>
      <c r="BP18" s="610"/>
      <c r="BQ18" s="610"/>
      <c r="BR18" s="610"/>
      <c r="BS18" s="611" t="s">
        <v>127</v>
      </c>
      <c r="BT18" s="611"/>
      <c r="BU18" s="611"/>
      <c r="BV18" s="611"/>
      <c r="BW18" s="611"/>
      <c r="BX18" s="611"/>
      <c r="BY18" s="611"/>
      <c r="BZ18" s="611"/>
      <c r="CA18" s="611"/>
      <c r="CB18" s="615"/>
      <c r="CD18" s="604" t="s">
        <v>267</v>
      </c>
      <c r="CE18" s="605"/>
      <c r="CF18" s="605"/>
      <c r="CG18" s="605"/>
      <c r="CH18" s="605"/>
      <c r="CI18" s="605"/>
      <c r="CJ18" s="605"/>
      <c r="CK18" s="605"/>
      <c r="CL18" s="605"/>
      <c r="CM18" s="605"/>
      <c r="CN18" s="605"/>
      <c r="CO18" s="605"/>
      <c r="CP18" s="605"/>
      <c r="CQ18" s="606"/>
      <c r="CR18" s="607" t="s">
        <v>127</v>
      </c>
      <c r="CS18" s="608"/>
      <c r="CT18" s="608"/>
      <c r="CU18" s="608"/>
      <c r="CV18" s="608"/>
      <c r="CW18" s="608"/>
      <c r="CX18" s="608"/>
      <c r="CY18" s="609"/>
      <c r="CZ18" s="610" t="s">
        <v>127</v>
      </c>
      <c r="DA18" s="610"/>
      <c r="DB18" s="610"/>
      <c r="DC18" s="610"/>
      <c r="DD18" s="616" t="s">
        <v>127</v>
      </c>
      <c r="DE18" s="608"/>
      <c r="DF18" s="608"/>
      <c r="DG18" s="608"/>
      <c r="DH18" s="608"/>
      <c r="DI18" s="608"/>
      <c r="DJ18" s="608"/>
      <c r="DK18" s="608"/>
      <c r="DL18" s="608"/>
      <c r="DM18" s="608"/>
      <c r="DN18" s="608"/>
      <c r="DO18" s="608"/>
      <c r="DP18" s="609"/>
      <c r="DQ18" s="616" t="s">
        <v>127</v>
      </c>
      <c r="DR18" s="608"/>
      <c r="DS18" s="608"/>
      <c r="DT18" s="608"/>
      <c r="DU18" s="608"/>
      <c r="DV18" s="608"/>
      <c r="DW18" s="608"/>
      <c r="DX18" s="608"/>
      <c r="DY18" s="608"/>
      <c r="DZ18" s="608"/>
      <c r="EA18" s="608"/>
      <c r="EB18" s="608"/>
      <c r="EC18" s="617"/>
    </row>
    <row r="19" spans="2:133" ht="11.25" customHeight="1" x14ac:dyDescent="0.2">
      <c r="B19" s="604" t="s">
        <v>268</v>
      </c>
      <c r="C19" s="605"/>
      <c r="D19" s="605"/>
      <c r="E19" s="605"/>
      <c r="F19" s="605"/>
      <c r="G19" s="605"/>
      <c r="H19" s="605"/>
      <c r="I19" s="605"/>
      <c r="J19" s="605"/>
      <c r="K19" s="605"/>
      <c r="L19" s="605"/>
      <c r="M19" s="605"/>
      <c r="N19" s="605"/>
      <c r="O19" s="605"/>
      <c r="P19" s="605"/>
      <c r="Q19" s="606"/>
      <c r="R19" s="607">
        <v>4554</v>
      </c>
      <c r="S19" s="608"/>
      <c r="T19" s="608"/>
      <c r="U19" s="608"/>
      <c r="V19" s="608"/>
      <c r="W19" s="608"/>
      <c r="X19" s="608"/>
      <c r="Y19" s="609"/>
      <c r="Z19" s="610">
        <v>0.1</v>
      </c>
      <c r="AA19" s="610"/>
      <c r="AB19" s="610"/>
      <c r="AC19" s="610"/>
      <c r="AD19" s="611">
        <v>4554</v>
      </c>
      <c r="AE19" s="611"/>
      <c r="AF19" s="611"/>
      <c r="AG19" s="611"/>
      <c r="AH19" s="611"/>
      <c r="AI19" s="611"/>
      <c r="AJ19" s="611"/>
      <c r="AK19" s="611"/>
      <c r="AL19" s="612">
        <v>0.2</v>
      </c>
      <c r="AM19" s="613"/>
      <c r="AN19" s="613"/>
      <c r="AO19" s="614"/>
      <c r="AP19" s="604" t="s">
        <v>269</v>
      </c>
      <c r="AQ19" s="605"/>
      <c r="AR19" s="605"/>
      <c r="AS19" s="605"/>
      <c r="AT19" s="605"/>
      <c r="AU19" s="605"/>
      <c r="AV19" s="605"/>
      <c r="AW19" s="605"/>
      <c r="AX19" s="605"/>
      <c r="AY19" s="605"/>
      <c r="AZ19" s="605"/>
      <c r="BA19" s="605"/>
      <c r="BB19" s="605"/>
      <c r="BC19" s="605"/>
      <c r="BD19" s="605"/>
      <c r="BE19" s="605"/>
      <c r="BF19" s="606"/>
      <c r="BG19" s="607" t="s">
        <v>127</v>
      </c>
      <c r="BH19" s="608"/>
      <c r="BI19" s="608"/>
      <c r="BJ19" s="608"/>
      <c r="BK19" s="608"/>
      <c r="BL19" s="608"/>
      <c r="BM19" s="608"/>
      <c r="BN19" s="609"/>
      <c r="BO19" s="610" t="s">
        <v>127</v>
      </c>
      <c r="BP19" s="610"/>
      <c r="BQ19" s="610"/>
      <c r="BR19" s="610"/>
      <c r="BS19" s="611" t="s">
        <v>127</v>
      </c>
      <c r="BT19" s="611"/>
      <c r="BU19" s="611"/>
      <c r="BV19" s="611"/>
      <c r="BW19" s="611"/>
      <c r="BX19" s="611"/>
      <c r="BY19" s="611"/>
      <c r="BZ19" s="611"/>
      <c r="CA19" s="611"/>
      <c r="CB19" s="615"/>
      <c r="CD19" s="604" t="s">
        <v>270</v>
      </c>
      <c r="CE19" s="605"/>
      <c r="CF19" s="605"/>
      <c r="CG19" s="605"/>
      <c r="CH19" s="605"/>
      <c r="CI19" s="605"/>
      <c r="CJ19" s="605"/>
      <c r="CK19" s="605"/>
      <c r="CL19" s="605"/>
      <c r="CM19" s="605"/>
      <c r="CN19" s="605"/>
      <c r="CO19" s="605"/>
      <c r="CP19" s="605"/>
      <c r="CQ19" s="606"/>
      <c r="CR19" s="607" t="s">
        <v>127</v>
      </c>
      <c r="CS19" s="608"/>
      <c r="CT19" s="608"/>
      <c r="CU19" s="608"/>
      <c r="CV19" s="608"/>
      <c r="CW19" s="608"/>
      <c r="CX19" s="608"/>
      <c r="CY19" s="609"/>
      <c r="CZ19" s="610" t="s">
        <v>127</v>
      </c>
      <c r="DA19" s="610"/>
      <c r="DB19" s="610"/>
      <c r="DC19" s="610"/>
      <c r="DD19" s="616" t="s">
        <v>127</v>
      </c>
      <c r="DE19" s="608"/>
      <c r="DF19" s="608"/>
      <c r="DG19" s="608"/>
      <c r="DH19" s="608"/>
      <c r="DI19" s="608"/>
      <c r="DJ19" s="608"/>
      <c r="DK19" s="608"/>
      <c r="DL19" s="608"/>
      <c r="DM19" s="608"/>
      <c r="DN19" s="608"/>
      <c r="DO19" s="608"/>
      <c r="DP19" s="609"/>
      <c r="DQ19" s="616" t="s">
        <v>127</v>
      </c>
      <c r="DR19" s="608"/>
      <c r="DS19" s="608"/>
      <c r="DT19" s="608"/>
      <c r="DU19" s="608"/>
      <c r="DV19" s="608"/>
      <c r="DW19" s="608"/>
      <c r="DX19" s="608"/>
      <c r="DY19" s="608"/>
      <c r="DZ19" s="608"/>
      <c r="EA19" s="608"/>
      <c r="EB19" s="608"/>
      <c r="EC19" s="617"/>
    </row>
    <row r="20" spans="2:133" ht="11.25" customHeight="1" x14ac:dyDescent="0.2">
      <c r="B20" s="604" t="s">
        <v>271</v>
      </c>
      <c r="C20" s="605"/>
      <c r="D20" s="605"/>
      <c r="E20" s="605"/>
      <c r="F20" s="605"/>
      <c r="G20" s="605"/>
      <c r="H20" s="605"/>
      <c r="I20" s="605"/>
      <c r="J20" s="605"/>
      <c r="K20" s="605"/>
      <c r="L20" s="605"/>
      <c r="M20" s="605"/>
      <c r="N20" s="605"/>
      <c r="O20" s="605"/>
      <c r="P20" s="605"/>
      <c r="Q20" s="606"/>
      <c r="R20" s="607">
        <v>2501</v>
      </c>
      <c r="S20" s="608"/>
      <c r="T20" s="608"/>
      <c r="U20" s="608"/>
      <c r="V20" s="608"/>
      <c r="W20" s="608"/>
      <c r="X20" s="608"/>
      <c r="Y20" s="609"/>
      <c r="Z20" s="610">
        <v>0.1</v>
      </c>
      <c r="AA20" s="610"/>
      <c r="AB20" s="610"/>
      <c r="AC20" s="610"/>
      <c r="AD20" s="611">
        <v>2501</v>
      </c>
      <c r="AE20" s="611"/>
      <c r="AF20" s="611"/>
      <c r="AG20" s="611"/>
      <c r="AH20" s="611"/>
      <c r="AI20" s="611"/>
      <c r="AJ20" s="611"/>
      <c r="AK20" s="611"/>
      <c r="AL20" s="612">
        <v>0.1</v>
      </c>
      <c r="AM20" s="613"/>
      <c r="AN20" s="613"/>
      <c r="AO20" s="614"/>
      <c r="AP20" s="604" t="s">
        <v>272</v>
      </c>
      <c r="AQ20" s="605"/>
      <c r="AR20" s="605"/>
      <c r="AS20" s="605"/>
      <c r="AT20" s="605"/>
      <c r="AU20" s="605"/>
      <c r="AV20" s="605"/>
      <c r="AW20" s="605"/>
      <c r="AX20" s="605"/>
      <c r="AY20" s="605"/>
      <c r="AZ20" s="605"/>
      <c r="BA20" s="605"/>
      <c r="BB20" s="605"/>
      <c r="BC20" s="605"/>
      <c r="BD20" s="605"/>
      <c r="BE20" s="605"/>
      <c r="BF20" s="606"/>
      <c r="BG20" s="607" t="s">
        <v>127</v>
      </c>
      <c r="BH20" s="608"/>
      <c r="BI20" s="608"/>
      <c r="BJ20" s="608"/>
      <c r="BK20" s="608"/>
      <c r="BL20" s="608"/>
      <c r="BM20" s="608"/>
      <c r="BN20" s="609"/>
      <c r="BO20" s="610" t="s">
        <v>127</v>
      </c>
      <c r="BP20" s="610"/>
      <c r="BQ20" s="610"/>
      <c r="BR20" s="610"/>
      <c r="BS20" s="611" t="s">
        <v>127</v>
      </c>
      <c r="BT20" s="611"/>
      <c r="BU20" s="611"/>
      <c r="BV20" s="611"/>
      <c r="BW20" s="611"/>
      <c r="BX20" s="611"/>
      <c r="BY20" s="611"/>
      <c r="BZ20" s="611"/>
      <c r="CA20" s="611"/>
      <c r="CB20" s="615"/>
      <c r="CD20" s="604" t="s">
        <v>273</v>
      </c>
      <c r="CE20" s="605"/>
      <c r="CF20" s="605"/>
      <c r="CG20" s="605"/>
      <c r="CH20" s="605"/>
      <c r="CI20" s="605"/>
      <c r="CJ20" s="605"/>
      <c r="CK20" s="605"/>
      <c r="CL20" s="605"/>
      <c r="CM20" s="605"/>
      <c r="CN20" s="605"/>
      <c r="CO20" s="605"/>
      <c r="CP20" s="605"/>
      <c r="CQ20" s="606"/>
      <c r="CR20" s="607">
        <v>4107026</v>
      </c>
      <c r="CS20" s="608"/>
      <c r="CT20" s="608"/>
      <c r="CU20" s="608"/>
      <c r="CV20" s="608"/>
      <c r="CW20" s="608"/>
      <c r="CX20" s="608"/>
      <c r="CY20" s="609"/>
      <c r="CZ20" s="610">
        <v>100</v>
      </c>
      <c r="DA20" s="610"/>
      <c r="DB20" s="610"/>
      <c r="DC20" s="610"/>
      <c r="DD20" s="616">
        <v>339687</v>
      </c>
      <c r="DE20" s="608"/>
      <c r="DF20" s="608"/>
      <c r="DG20" s="608"/>
      <c r="DH20" s="608"/>
      <c r="DI20" s="608"/>
      <c r="DJ20" s="608"/>
      <c r="DK20" s="608"/>
      <c r="DL20" s="608"/>
      <c r="DM20" s="608"/>
      <c r="DN20" s="608"/>
      <c r="DO20" s="608"/>
      <c r="DP20" s="609"/>
      <c r="DQ20" s="616">
        <v>3045906</v>
      </c>
      <c r="DR20" s="608"/>
      <c r="DS20" s="608"/>
      <c r="DT20" s="608"/>
      <c r="DU20" s="608"/>
      <c r="DV20" s="608"/>
      <c r="DW20" s="608"/>
      <c r="DX20" s="608"/>
      <c r="DY20" s="608"/>
      <c r="DZ20" s="608"/>
      <c r="EA20" s="608"/>
      <c r="EB20" s="608"/>
      <c r="EC20" s="617"/>
    </row>
    <row r="21" spans="2:133" ht="11.25" customHeight="1" x14ac:dyDescent="0.2">
      <c r="B21" s="604" t="s">
        <v>274</v>
      </c>
      <c r="C21" s="605"/>
      <c r="D21" s="605"/>
      <c r="E21" s="605"/>
      <c r="F21" s="605"/>
      <c r="G21" s="605"/>
      <c r="H21" s="605"/>
      <c r="I21" s="605"/>
      <c r="J21" s="605"/>
      <c r="K21" s="605"/>
      <c r="L21" s="605"/>
      <c r="M21" s="605"/>
      <c r="N21" s="605"/>
      <c r="O21" s="605"/>
      <c r="P21" s="605"/>
      <c r="Q21" s="606"/>
      <c r="R21" s="607">
        <v>444</v>
      </c>
      <c r="S21" s="608"/>
      <c r="T21" s="608"/>
      <c r="U21" s="608"/>
      <c r="V21" s="608"/>
      <c r="W21" s="608"/>
      <c r="X21" s="608"/>
      <c r="Y21" s="609"/>
      <c r="Z21" s="610">
        <v>0</v>
      </c>
      <c r="AA21" s="610"/>
      <c r="AB21" s="610"/>
      <c r="AC21" s="610"/>
      <c r="AD21" s="611">
        <v>444</v>
      </c>
      <c r="AE21" s="611"/>
      <c r="AF21" s="611"/>
      <c r="AG21" s="611"/>
      <c r="AH21" s="611"/>
      <c r="AI21" s="611"/>
      <c r="AJ21" s="611"/>
      <c r="AK21" s="611"/>
      <c r="AL21" s="612">
        <v>0</v>
      </c>
      <c r="AM21" s="613"/>
      <c r="AN21" s="613"/>
      <c r="AO21" s="614"/>
      <c r="AP21" s="604" t="s">
        <v>275</v>
      </c>
      <c r="AQ21" s="620"/>
      <c r="AR21" s="620"/>
      <c r="AS21" s="620"/>
      <c r="AT21" s="620"/>
      <c r="AU21" s="620"/>
      <c r="AV21" s="620"/>
      <c r="AW21" s="620"/>
      <c r="AX21" s="620"/>
      <c r="AY21" s="620"/>
      <c r="AZ21" s="620"/>
      <c r="BA21" s="620"/>
      <c r="BB21" s="620"/>
      <c r="BC21" s="620"/>
      <c r="BD21" s="620"/>
      <c r="BE21" s="620"/>
      <c r="BF21" s="621"/>
      <c r="BG21" s="607" t="s">
        <v>127</v>
      </c>
      <c r="BH21" s="608"/>
      <c r="BI21" s="608"/>
      <c r="BJ21" s="608"/>
      <c r="BK21" s="608"/>
      <c r="BL21" s="608"/>
      <c r="BM21" s="608"/>
      <c r="BN21" s="609"/>
      <c r="BO21" s="610" t="s">
        <v>127</v>
      </c>
      <c r="BP21" s="610"/>
      <c r="BQ21" s="610"/>
      <c r="BR21" s="610"/>
      <c r="BS21" s="611" t="s">
        <v>127</v>
      </c>
      <c r="BT21" s="611"/>
      <c r="BU21" s="611"/>
      <c r="BV21" s="611"/>
      <c r="BW21" s="611"/>
      <c r="BX21" s="611"/>
      <c r="BY21" s="611"/>
      <c r="BZ21" s="611"/>
      <c r="CA21" s="611"/>
      <c r="CB21" s="615"/>
      <c r="CD21" s="625"/>
      <c r="CE21" s="626"/>
      <c r="CF21" s="626"/>
      <c r="CG21" s="626"/>
      <c r="CH21" s="626"/>
      <c r="CI21" s="626"/>
      <c r="CJ21" s="626"/>
      <c r="CK21" s="626"/>
      <c r="CL21" s="626"/>
      <c r="CM21" s="626"/>
      <c r="CN21" s="626"/>
      <c r="CO21" s="626"/>
      <c r="CP21" s="626"/>
      <c r="CQ21" s="627"/>
      <c r="CR21" s="628"/>
      <c r="CS21" s="623"/>
      <c r="CT21" s="623"/>
      <c r="CU21" s="623"/>
      <c r="CV21" s="623"/>
      <c r="CW21" s="623"/>
      <c r="CX21" s="623"/>
      <c r="CY21" s="629"/>
      <c r="CZ21" s="630"/>
      <c r="DA21" s="630"/>
      <c r="DB21" s="630"/>
      <c r="DC21" s="630"/>
      <c r="DD21" s="622"/>
      <c r="DE21" s="623"/>
      <c r="DF21" s="623"/>
      <c r="DG21" s="623"/>
      <c r="DH21" s="623"/>
      <c r="DI21" s="623"/>
      <c r="DJ21" s="623"/>
      <c r="DK21" s="623"/>
      <c r="DL21" s="623"/>
      <c r="DM21" s="623"/>
      <c r="DN21" s="623"/>
      <c r="DO21" s="623"/>
      <c r="DP21" s="629"/>
      <c r="DQ21" s="622"/>
      <c r="DR21" s="623"/>
      <c r="DS21" s="623"/>
      <c r="DT21" s="623"/>
      <c r="DU21" s="623"/>
      <c r="DV21" s="623"/>
      <c r="DW21" s="623"/>
      <c r="DX21" s="623"/>
      <c r="DY21" s="623"/>
      <c r="DZ21" s="623"/>
      <c r="EA21" s="623"/>
      <c r="EB21" s="623"/>
      <c r="EC21" s="624"/>
    </row>
    <row r="22" spans="2:133" ht="11.25" customHeight="1" x14ac:dyDescent="0.2">
      <c r="B22" s="636" t="s">
        <v>276</v>
      </c>
      <c r="C22" s="637"/>
      <c r="D22" s="637"/>
      <c r="E22" s="637"/>
      <c r="F22" s="637"/>
      <c r="G22" s="637"/>
      <c r="H22" s="637"/>
      <c r="I22" s="637"/>
      <c r="J22" s="637"/>
      <c r="K22" s="637"/>
      <c r="L22" s="637"/>
      <c r="M22" s="637"/>
      <c r="N22" s="637"/>
      <c r="O22" s="637"/>
      <c r="P22" s="637"/>
      <c r="Q22" s="638"/>
      <c r="R22" s="607">
        <v>10850</v>
      </c>
      <c r="S22" s="608"/>
      <c r="T22" s="608"/>
      <c r="U22" s="608"/>
      <c r="V22" s="608"/>
      <c r="W22" s="608"/>
      <c r="X22" s="608"/>
      <c r="Y22" s="609"/>
      <c r="Z22" s="610">
        <v>0.3</v>
      </c>
      <c r="AA22" s="610"/>
      <c r="AB22" s="610"/>
      <c r="AC22" s="610"/>
      <c r="AD22" s="611">
        <v>10850</v>
      </c>
      <c r="AE22" s="611"/>
      <c r="AF22" s="611"/>
      <c r="AG22" s="611"/>
      <c r="AH22" s="611"/>
      <c r="AI22" s="611"/>
      <c r="AJ22" s="611"/>
      <c r="AK22" s="611"/>
      <c r="AL22" s="612">
        <v>0.40000000596046448</v>
      </c>
      <c r="AM22" s="613"/>
      <c r="AN22" s="613"/>
      <c r="AO22" s="614"/>
      <c r="AP22" s="604" t="s">
        <v>277</v>
      </c>
      <c r="AQ22" s="620"/>
      <c r="AR22" s="620"/>
      <c r="AS22" s="620"/>
      <c r="AT22" s="620"/>
      <c r="AU22" s="620"/>
      <c r="AV22" s="620"/>
      <c r="AW22" s="620"/>
      <c r="AX22" s="620"/>
      <c r="AY22" s="620"/>
      <c r="AZ22" s="620"/>
      <c r="BA22" s="620"/>
      <c r="BB22" s="620"/>
      <c r="BC22" s="620"/>
      <c r="BD22" s="620"/>
      <c r="BE22" s="620"/>
      <c r="BF22" s="621"/>
      <c r="BG22" s="607" t="s">
        <v>127</v>
      </c>
      <c r="BH22" s="608"/>
      <c r="BI22" s="608"/>
      <c r="BJ22" s="608"/>
      <c r="BK22" s="608"/>
      <c r="BL22" s="608"/>
      <c r="BM22" s="608"/>
      <c r="BN22" s="609"/>
      <c r="BO22" s="610" t="s">
        <v>127</v>
      </c>
      <c r="BP22" s="610"/>
      <c r="BQ22" s="610"/>
      <c r="BR22" s="610"/>
      <c r="BS22" s="611" t="s">
        <v>127</v>
      </c>
      <c r="BT22" s="611"/>
      <c r="BU22" s="611"/>
      <c r="BV22" s="611"/>
      <c r="BW22" s="611"/>
      <c r="BX22" s="611"/>
      <c r="BY22" s="611"/>
      <c r="BZ22" s="611"/>
      <c r="CA22" s="611"/>
      <c r="CB22" s="615"/>
      <c r="CD22" s="589" t="s">
        <v>278</v>
      </c>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1"/>
    </row>
    <row r="23" spans="2:133" ht="11.25" customHeight="1" x14ac:dyDescent="0.2">
      <c r="B23" s="604" t="s">
        <v>279</v>
      </c>
      <c r="C23" s="605"/>
      <c r="D23" s="605"/>
      <c r="E23" s="605"/>
      <c r="F23" s="605"/>
      <c r="G23" s="605"/>
      <c r="H23" s="605"/>
      <c r="I23" s="605"/>
      <c r="J23" s="605"/>
      <c r="K23" s="605"/>
      <c r="L23" s="605"/>
      <c r="M23" s="605"/>
      <c r="N23" s="605"/>
      <c r="O23" s="605"/>
      <c r="P23" s="605"/>
      <c r="Q23" s="606"/>
      <c r="R23" s="607">
        <v>1563676</v>
      </c>
      <c r="S23" s="608"/>
      <c r="T23" s="608"/>
      <c r="U23" s="608"/>
      <c r="V23" s="608"/>
      <c r="W23" s="608"/>
      <c r="X23" s="608"/>
      <c r="Y23" s="609"/>
      <c r="Z23" s="610">
        <v>36.6</v>
      </c>
      <c r="AA23" s="610"/>
      <c r="AB23" s="610"/>
      <c r="AC23" s="610"/>
      <c r="AD23" s="611">
        <v>1479586</v>
      </c>
      <c r="AE23" s="611"/>
      <c r="AF23" s="611"/>
      <c r="AG23" s="611"/>
      <c r="AH23" s="611"/>
      <c r="AI23" s="611"/>
      <c r="AJ23" s="611"/>
      <c r="AK23" s="611"/>
      <c r="AL23" s="612">
        <v>56.6</v>
      </c>
      <c r="AM23" s="613"/>
      <c r="AN23" s="613"/>
      <c r="AO23" s="614"/>
      <c r="AP23" s="604" t="s">
        <v>280</v>
      </c>
      <c r="AQ23" s="620"/>
      <c r="AR23" s="620"/>
      <c r="AS23" s="620"/>
      <c r="AT23" s="620"/>
      <c r="AU23" s="620"/>
      <c r="AV23" s="620"/>
      <c r="AW23" s="620"/>
      <c r="AX23" s="620"/>
      <c r="AY23" s="620"/>
      <c r="AZ23" s="620"/>
      <c r="BA23" s="620"/>
      <c r="BB23" s="620"/>
      <c r="BC23" s="620"/>
      <c r="BD23" s="620"/>
      <c r="BE23" s="620"/>
      <c r="BF23" s="621"/>
      <c r="BG23" s="607" t="s">
        <v>127</v>
      </c>
      <c r="BH23" s="608"/>
      <c r="BI23" s="608"/>
      <c r="BJ23" s="608"/>
      <c r="BK23" s="608"/>
      <c r="BL23" s="608"/>
      <c r="BM23" s="608"/>
      <c r="BN23" s="609"/>
      <c r="BO23" s="610" t="s">
        <v>127</v>
      </c>
      <c r="BP23" s="610"/>
      <c r="BQ23" s="610"/>
      <c r="BR23" s="610"/>
      <c r="BS23" s="611" t="s">
        <v>127</v>
      </c>
      <c r="BT23" s="611"/>
      <c r="BU23" s="611"/>
      <c r="BV23" s="611"/>
      <c r="BW23" s="611"/>
      <c r="BX23" s="611"/>
      <c r="BY23" s="611"/>
      <c r="BZ23" s="611"/>
      <c r="CA23" s="611"/>
      <c r="CB23" s="615"/>
      <c r="CD23" s="589" t="s">
        <v>220</v>
      </c>
      <c r="CE23" s="590"/>
      <c r="CF23" s="590"/>
      <c r="CG23" s="590"/>
      <c r="CH23" s="590"/>
      <c r="CI23" s="590"/>
      <c r="CJ23" s="590"/>
      <c r="CK23" s="590"/>
      <c r="CL23" s="590"/>
      <c r="CM23" s="590"/>
      <c r="CN23" s="590"/>
      <c r="CO23" s="590"/>
      <c r="CP23" s="590"/>
      <c r="CQ23" s="591"/>
      <c r="CR23" s="589" t="s">
        <v>281</v>
      </c>
      <c r="CS23" s="590"/>
      <c r="CT23" s="590"/>
      <c r="CU23" s="590"/>
      <c r="CV23" s="590"/>
      <c r="CW23" s="590"/>
      <c r="CX23" s="590"/>
      <c r="CY23" s="591"/>
      <c r="CZ23" s="589" t="s">
        <v>282</v>
      </c>
      <c r="DA23" s="590"/>
      <c r="DB23" s="590"/>
      <c r="DC23" s="591"/>
      <c r="DD23" s="589" t="s">
        <v>283</v>
      </c>
      <c r="DE23" s="590"/>
      <c r="DF23" s="590"/>
      <c r="DG23" s="590"/>
      <c r="DH23" s="590"/>
      <c r="DI23" s="590"/>
      <c r="DJ23" s="590"/>
      <c r="DK23" s="591"/>
      <c r="DL23" s="631" t="s">
        <v>284</v>
      </c>
      <c r="DM23" s="632"/>
      <c r="DN23" s="632"/>
      <c r="DO23" s="632"/>
      <c r="DP23" s="632"/>
      <c r="DQ23" s="632"/>
      <c r="DR23" s="632"/>
      <c r="DS23" s="632"/>
      <c r="DT23" s="632"/>
      <c r="DU23" s="632"/>
      <c r="DV23" s="633"/>
      <c r="DW23" s="589" t="s">
        <v>285</v>
      </c>
      <c r="DX23" s="590"/>
      <c r="DY23" s="590"/>
      <c r="DZ23" s="590"/>
      <c r="EA23" s="590"/>
      <c r="EB23" s="590"/>
      <c r="EC23" s="591"/>
    </row>
    <row r="24" spans="2:133" ht="11.25" customHeight="1" x14ac:dyDescent="0.2">
      <c r="B24" s="604" t="s">
        <v>286</v>
      </c>
      <c r="C24" s="605"/>
      <c r="D24" s="605"/>
      <c r="E24" s="605"/>
      <c r="F24" s="605"/>
      <c r="G24" s="605"/>
      <c r="H24" s="605"/>
      <c r="I24" s="605"/>
      <c r="J24" s="605"/>
      <c r="K24" s="605"/>
      <c r="L24" s="605"/>
      <c r="M24" s="605"/>
      <c r="N24" s="605"/>
      <c r="O24" s="605"/>
      <c r="P24" s="605"/>
      <c r="Q24" s="606"/>
      <c r="R24" s="607">
        <v>1479586</v>
      </c>
      <c r="S24" s="608"/>
      <c r="T24" s="608"/>
      <c r="U24" s="608"/>
      <c r="V24" s="608"/>
      <c r="W24" s="608"/>
      <c r="X24" s="608"/>
      <c r="Y24" s="609"/>
      <c r="Z24" s="610">
        <v>34.6</v>
      </c>
      <c r="AA24" s="610"/>
      <c r="AB24" s="610"/>
      <c r="AC24" s="610"/>
      <c r="AD24" s="611">
        <v>1479586</v>
      </c>
      <c r="AE24" s="611"/>
      <c r="AF24" s="611"/>
      <c r="AG24" s="611"/>
      <c r="AH24" s="611"/>
      <c r="AI24" s="611"/>
      <c r="AJ24" s="611"/>
      <c r="AK24" s="611"/>
      <c r="AL24" s="612">
        <v>56.6</v>
      </c>
      <c r="AM24" s="613"/>
      <c r="AN24" s="613"/>
      <c r="AO24" s="614"/>
      <c r="AP24" s="604" t="s">
        <v>287</v>
      </c>
      <c r="AQ24" s="620"/>
      <c r="AR24" s="620"/>
      <c r="AS24" s="620"/>
      <c r="AT24" s="620"/>
      <c r="AU24" s="620"/>
      <c r="AV24" s="620"/>
      <c r="AW24" s="620"/>
      <c r="AX24" s="620"/>
      <c r="AY24" s="620"/>
      <c r="AZ24" s="620"/>
      <c r="BA24" s="620"/>
      <c r="BB24" s="620"/>
      <c r="BC24" s="620"/>
      <c r="BD24" s="620"/>
      <c r="BE24" s="620"/>
      <c r="BF24" s="621"/>
      <c r="BG24" s="607" t="s">
        <v>127</v>
      </c>
      <c r="BH24" s="608"/>
      <c r="BI24" s="608"/>
      <c r="BJ24" s="608"/>
      <c r="BK24" s="608"/>
      <c r="BL24" s="608"/>
      <c r="BM24" s="608"/>
      <c r="BN24" s="609"/>
      <c r="BO24" s="610" t="s">
        <v>127</v>
      </c>
      <c r="BP24" s="610"/>
      <c r="BQ24" s="610"/>
      <c r="BR24" s="610"/>
      <c r="BS24" s="611" t="s">
        <v>127</v>
      </c>
      <c r="BT24" s="611"/>
      <c r="BU24" s="611"/>
      <c r="BV24" s="611"/>
      <c r="BW24" s="611"/>
      <c r="BX24" s="611"/>
      <c r="BY24" s="611"/>
      <c r="BZ24" s="611"/>
      <c r="CA24" s="611"/>
      <c r="CB24" s="615"/>
      <c r="CD24" s="593" t="s">
        <v>288</v>
      </c>
      <c r="CE24" s="594"/>
      <c r="CF24" s="594"/>
      <c r="CG24" s="594"/>
      <c r="CH24" s="594"/>
      <c r="CI24" s="594"/>
      <c r="CJ24" s="594"/>
      <c r="CK24" s="594"/>
      <c r="CL24" s="594"/>
      <c r="CM24" s="594"/>
      <c r="CN24" s="594"/>
      <c r="CO24" s="594"/>
      <c r="CP24" s="594"/>
      <c r="CQ24" s="595"/>
      <c r="CR24" s="596">
        <v>1691481</v>
      </c>
      <c r="CS24" s="597"/>
      <c r="CT24" s="597"/>
      <c r="CU24" s="597"/>
      <c r="CV24" s="597"/>
      <c r="CW24" s="597"/>
      <c r="CX24" s="597"/>
      <c r="CY24" s="598"/>
      <c r="CZ24" s="601">
        <v>41.2</v>
      </c>
      <c r="DA24" s="602"/>
      <c r="DB24" s="602"/>
      <c r="DC24" s="618"/>
      <c r="DD24" s="639">
        <v>1257935</v>
      </c>
      <c r="DE24" s="597"/>
      <c r="DF24" s="597"/>
      <c r="DG24" s="597"/>
      <c r="DH24" s="597"/>
      <c r="DI24" s="597"/>
      <c r="DJ24" s="597"/>
      <c r="DK24" s="598"/>
      <c r="DL24" s="639">
        <v>1197581</v>
      </c>
      <c r="DM24" s="597"/>
      <c r="DN24" s="597"/>
      <c r="DO24" s="597"/>
      <c r="DP24" s="597"/>
      <c r="DQ24" s="597"/>
      <c r="DR24" s="597"/>
      <c r="DS24" s="597"/>
      <c r="DT24" s="597"/>
      <c r="DU24" s="597"/>
      <c r="DV24" s="598"/>
      <c r="DW24" s="601">
        <v>43.7</v>
      </c>
      <c r="DX24" s="602"/>
      <c r="DY24" s="602"/>
      <c r="DZ24" s="602"/>
      <c r="EA24" s="602"/>
      <c r="EB24" s="602"/>
      <c r="EC24" s="603"/>
    </row>
    <row r="25" spans="2:133" ht="11.25" customHeight="1" x14ac:dyDescent="0.2">
      <c r="B25" s="604" t="s">
        <v>289</v>
      </c>
      <c r="C25" s="605"/>
      <c r="D25" s="605"/>
      <c r="E25" s="605"/>
      <c r="F25" s="605"/>
      <c r="G25" s="605"/>
      <c r="H25" s="605"/>
      <c r="I25" s="605"/>
      <c r="J25" s="605"/>
      <c r="K25" s="605"/>
      <c r="L25" s="605"/>
      <c r="M25" s="605"/>
      <c r="N25" s="605"/>
      <c r="O25" s="605"/>
      <c r="P25" s="605"/>
      <c r="Q25" s="606"/>
      <c r="R25" s="607">
        <v>84082</v>
      </c>
      <c r="S25" s="608"/>
      <c r="T25" s="608"/>
      <c r="U25" s="608"/>
      <c r="V25" s="608"/>
      <c r="W25" s="608"/>
      <c r="X25" s="608"/>
      <c r="Y25" s="609"/>
      <c r="Z25" s="610">
        <v>2</v>
      </c>
      <c r="AA25" s="610"/>
      <c r="AB25" s="610"/>
      <c r="AC25" s="610"/>
      <c r="AD25" s="611" t="s">
        <v>127</v>
      </c>
      <c r="AE25" s="611"/>
      <c r="AF25" s="611"/>
      <c r="AG25" s="611"/>
      <c r="AH25" s="611"/>
      <c r="AI25" s="611"/>
      <c r="AJ25" s="611"/>
      <c r="AK25" s="611"/>
      <c r="AL25" s="612" t="s">
        <v>127</v>
      </c>
      <c r="AM25" s="613"/>
      <c r="AN25" s="613"/>
      <c r="AO25" s="614"/>
      <c r="AP25" s="604" t="s">
        <v>290</v>
      </c>
      <c r="AQ25" s="620"/>
      <c r="AR25" s="620"/>
      <c r="AS25" s="620"/>
      <c r="AT25" s="620"/>
      <c r="AU25" s="620"/>
      <c r="AV25" s="620"/>
      <c r="AW25" s="620"/>
      <c r="AX25" s="620"/>
      <c r="AY25" s="620"/>
      <c r="AZ25" s="620"/>
      <c r="BA25" s="620"/>
      <c r="BB25" s="620"/>
      <c r="BC25" s="620"/>
      <c r="BD25" s="620"/>
      <c r="BE25" s="620"/>
      <c r="BF25" s="621"/>
      <c r="BG25" s="607" t="s">
        <v>127</v>
      </c>
      <c r="BH25" s="608"/>
      <c r="BI25" s="608"/>
      <c r="BJ25" s="608"/>
      <c r="BK25" s="608"/>
      <c r="BL25" s="608"/>
      <c r="BM25" s="608"/>
      <c r="BN25" s="609"/>
      <c r="BO25" s="610" t="s">
        <v>127</v>
      </c>
      <c r="BP25" s="610"/>
      <c r="BQ25" s="610"/>
      <c r="BR25" s="610"/>
      <c r="BS25" s="611" t="s">
        <v>127</v>
      </c>
      <c r="BT25" s="611"/>
      <c r="BU25" s="611"/>
      <c r="BV25" s="611"/>
      <c r="BW25" s="611"/>
      <c r="BX25" s="611"/>
      <c r="BY25" s="611"/>
      <c r="BZ25" s="611"/>
      <c r="CA25" s="611"/>
      <c r="CB25" s="615"/>
      <c r="CD25" s="604" t="s">
        <v>291</v>
      </c>
      <c r="CE25" s="605"/>
      <c r="CF25" s="605"/>
      <c r="CG25" s="605"/>
      <c r="CH25" s="605"/>
      <c r="CI25" s="605"/>
      <c r="CJ25" s="605"/>
      <c r="CK25" s="605"/>
      <c r="CL25" s="605"/>
      <c r="CM25" s="605"/>
      <c r="CN25" s="605"/>
      <c r="CO25" s="605"/>
      <c r="CP25" s="605"/>
      <c r="CQ25" s="606"/>
      <c r="CR25" s="607">
        <v>870760</v>
      </c>
      <c r="CS25" s="640"/>
      <c r="CT25" s="640"/>
      <c r="CU25" s="640"/>
      <c r="CV25" s="640"/>
      <c r="CW25" s="640"/>
      <c r="CX25" s="640"/>
      <c r="CY25" s="641"/>
      <c r="CZ25" s="612">
        <v>21.2</v>
      </c>
      <c r="DA25" s="634"/>
      <c r="DB25" s="634"/>
      <c r="DC25" s="642"/>
      <c r="DD25" s="616">
        <v>821101</v>
      </c>
      <c r="DE25" s="640"/>
      <c r="DF25" s="640"/>
      <c r="DG25" s="640"/>
      <c r="DH25" s="640"/>
      <c r="DI25" s="640"/>
      <c r="DJ25" s="640"/>
      <c r="DK25" s="641"/>
      <c r="DL25" s="616">
        <v>778612</v>
      </c>
      <c r="DM25" s="640"/>
      <c r="DN25" s="640"/>
      <c r="DO25" s="640"/>
      <c r="DP25" s="640"/>
      <c r="DQ25" s="640"/>
      <c r="DR25" s="640"/>
      <c r="DS25" s="640"/>
      <c r="DT25" s="640"/>
      <c r="DU25" s="640"/>
      <c r="DV25" s="641"/>
      <c r="DW25" s="612">
        <v>28.4</v>
      </c>
      <c r="DX25" s="634"/>
      <c r="DY25" s="634"/>
      <c r="DZ25" s="634"/>
      <c r="EA25" s="634"/>
      <c r="EB25" s="634"/>
      <c r="EC25" s="635"/>
    </row>
    <row r="26" spans="2:133" ht="11.25" customHeight="1" x14ac:dyDescent="0.2">
      <c r="B26" s="604" t="s">
        <v>292</v>
      </c>
      <c r="C26" s="605"/>
      <c r="D26" s="605"/>
      <c r="E26" s="605"/>
      <c r="F26" s="605"/>
      <c r="G26" s="605"/>
      <c r="H26" s="605"/>
      <c r="I26" s="605"/>
      <c r="J26" s="605"/>
      <c r="K26" s="605"/>
      <c r="L26" s="605"/>
      <c r="M26" s="605"/>
      <c r="N26" s="605"/>
      <c r="O26" s="605"/>
      <c r="P26" s="605"/>
      <c r="Q26" s="606"/>
      <c r="R26" s="607">
        <v>8</v>
      </c>
      <c r="S26" s="608"/>
      <c r="T26" s="608"/>
      <c r="U26" s="608"/>
      <c r="V26" s="608"/>
      <c r="W26" s="608"/>
      <c r="X26" s="608"/>
      <c r="Y26" s="609"/>
      <c r="Z26" s="610">
        <v>0</v>
      </c>
      <c r="AA26" s="610"/>
      <c r="AB26" s="610"/>
      <c r="AC26" s="610"/>
      <c r="AD26" s="611" t="s">
        <v>127</v>
      </c>
      <c r="AE26" s="611"/>
      <c r="AF26" s="611"/>
      <c r="AG26" s="611"/>
      <c r="AH26" s="611"/>
      <c r="AI26" s="611"/>
      <c r="AJ26" s="611"/>
      <c r="AK26" s="611"/>
      <c r="AL26" s="612" t="s">
        <v>127</v>
      </c>
      <c r="AM26" s="613"/>
      <c r="AN26" s="613"/>
      <c r="AO26" s="614"/>
      <c r="AP26" s="604" t="s">
        <v>293</v>
      </c>
      <c r="AQ26" s="620"/>
      <c r="AR26" s="620"/>
      <c r="AS26" s="620"/>
      <c r="AT26" s="620"/>
      <c r="AU26" s="620"/>
      <c r="AV26" s="620"/>
      <c r="AW26" s="620"/>
      <c r="AX26" s="620"/>
      <c r="AY26" s="620"/>
      <c r="AZ26" s="620"/>
      <c r="BA26" s="620"/>
      <c r="BB26" s="620"/>
      <c r="BC26" s="620"/>
      <c r="BD26" s="620"/>
      <c r="BE26" s="620"/>
      <c r="BF26" s="621"/>
      <c r="BG26" s="607" t="s">
        <v>127</v>
      </c>
      <c r="BH26" s="608"/>
      <c r="BI26" s="608"/>
      <c r="BJ26" s="608"/>
      <c r="BK26" s="608"/>
      <c r="BL26" s="608"/>
      <c r="BM26" s="608"/>
      <c r="BN26" s="609"/>
      <c r="BO26" s="610" t="s">
        <v>127</v>
      </c>
      <c r="BP26" s="610"/>
      <c r="BQ26" s="610"/>
      <c r="BR26" s="610"/>
      <c r="BS26" s="611" t="s">
        <v>127</v>
      </c>
      <c r="BT26" s="611"/>
      <c r="BU26" s="611"/>
      <c r="BV26" s="611"/>
      <c r="BW26" s="611"/>
      <c r="BX26" s="611"/>
      <c r="BY26" s="611"/>
      <c r="BZ26" s="611"/>
      <c r="CA26" s="611"/>
      <c r="CB26" s="615"/>
      <c r="CD26" s="604" t="s">
        <v>294</v>
      </c>
      <c r="CE26" s="605"/>
      <c r="CF26" s="605"/>
      <c r="CG26" s="605"/>
      <c r="CH26" s="605"/>
      <c r="CI26" s="605"/>
      <c r="CJ26" s="605"/>
      <c r="CK26" s="605"/>
      <c r="CL26" s="605"/>
      <c r="CM26" s="605"/>
      <c r="CN26" s="605"/>
      <c r="CO26" s="605"/>
      <c r="CP26" s="605"/>
      <c r="CQ26" s="606"/>
      <c r="CR26" s="607">
        <v>518804</v>
      </c>
      <c r="CS26" s="608"/>
      <c r="CT26" s="608"/>
      <c r="CU26" s="608"/>
      <c r="CV26" s="608"/>
      <c r="CW26" s="608"/>
      <c r="CX26" s="608"/>
      <c r="CY26" s="609"/>
      <c r="CZ26" s="612">
        <v>12.6</v>
      </c>
      <c r="DA26" s="634"/>
      <c r="DB26" s="634"/>
      <c r="DC26" s="642"/>
      <c r="DD26" s="616">
        <v>470085</v>
      </c>
      <c r="DE26" s="608"/>
      <c r="DF26" s="608"/>
      <c r="DG26" s="608"/>
      <c r="DH26" s="608"/>
      <c r="DI26" s="608"/>
      <c r="DJ26" s="608"/>
      <c r="DK26" s="609"/>
      <c r="DL26" s="616" t="s">
        <v>127</v>
      </c>
      <c r="DM26" s="608"/>
      <c r="DN26" s="608"/>
      <c r="DO26" s="608"/>
      <c r="DP26" s="608"/>
      <c r="DQ26" s="608"/>
      <c r="DR26" s="608"/>
      <c r="DS26" s="608"/>
      <c r="DT26" s="608"/>
      <c r="DU26" s="608"/>
      <c r="DV26" s="609"/>
      <c r="DW26" s="612" t="s">
        <v>127</v>
      </c>
      <c r="DX26" s="634"/>
      <c r="DY26" s="634"/>
      <c r="DZ26" s="634"/>
      <c r="EA26" s="634"/>
      <c r="EB26" s="634"/>
      <c r="EC26" s="635"/>
    </row>
    <row r="27" spans="2:133" ht="11.25" customHeight="1" x14ac:dyDescent="0.2">
      <c r="B27" s="604" t="s">
        <v>295</v>
      </c>
      <c r="C27" s="605"/>
      <c r="D27" s="605"/>
      <c r="E27" s="605"/>
      <c r="F27" s="605"/>
      <c r="G27" s="605"/>
      <c r="H27" s="605"/>
      <c r="I27" s="605"/>
      <c r="J27" s="605"/>
      <c r="K27" s="605"/>
      <c r="L27" s="605"/>
      <c r="M27" s="605"/>
      <c r="N27" s="605"/>
      <c r="O27" s="605"/>
      <c r="P27" s="605"/>
      <c r="Q27" s="606"/>
      <c r="R27" s="607">
        <v>2640974</v>
      </c>
      <c r="S27" s="608"/>
      <c r="T27" s="608"/>
      <c r="U27" s="608"/>
      <c r="V27" s="608"/>
      <c r="W27" s="608"/>
      <c r="X27" s="608"/>
      <c r="Y27" s="609"/>
      <c r="Z27" s="610">
        <v>61.7</v>
      </c>
      <c r="AA27" s="610"/>
      <c r="AB27" s="610"/>
      <c r="AC27" s="610"/>
      <c r="AD27" s="611">
        <v>2556884</v>
      </c>
      <c r="AE27" s="611"/>
      <c r="AF27" s="611"/>
      <c r="AG27" s="611"/>
      <c r="AH27" s="611"/>
      <c r="AI27" s="611"/>
      <c r="AJ27" s="611"/>
      <c r="AK27" s="611"/>
      <c r="AL27" s="612">
        <v>97.800003051757813</v>
      </c>
      <c r="AM27" s="613"/>
      <c r="AN27" s="613"/>
      <c r="AO27" s="614"/>
      <c r="AP27" s="604" t="s">
        <v>296</v>
      </c>
      <c r="AQ27" s="605"/>
      <c r="AR27" s="605"/>
      <c r="AS27" s="605"/>
      <c r="AT27" s="605"/>
      <c r="AU27" s="605"/>
      <c r="AV27" s="605"/>
      <c r="AW27" s="605"/>
      <c r="AX27" s="605"/>
      <c r="AY27" s="605"/>
      <c r="AZ27" s="605"/>
      <c r="BA27" s="605"/>
      <c r="BB27" s="605"/>
      <c r="BC27" s="605"/>
      <c r="BD27" s="605"/>
      <c r="BE27" s="605"/>
      <c r="BF27" s="606"/>
      <c r="BG27" s="607">
        <v>750282</v>
      </c>
      <c r="BH27" s="608"/>
      <c r="BI27" s="608"/>
      <c r="BJ27" s="608"/>
      <c r="BK27" s="608"/>
      <c r="BL27" s="608"/>
      <c r="BM27" s="608"/>
      <c r="BN27" s="609"/>
      <c r="BO27" s="610">
        <v>100</v>
      </c>
      <c r="BP27" s="610"/>
      <c r="BQ27" s="610"/>
      <c r="BR27" s="610"/>
      <c r="BS27" s="611" t="s">
        <v>127</v>
      </c>
      <c r="BT27" s="611"/>
      <c r="BU27" s="611"/>
      <c r="BV27" s="611"/>
      <c r="BW27" s="611"/>
      <c r="BX27" s="611"/>
      <c r="BY27" s="611"/>
      <c r="BZ27" s="611"/>
      <c r="CA27" s="611"/>
      <c r="CB27" s="615"/>
      <c r="CD27" s="604" t="s">
        <v>297</v>
      </c>
      <c r="CE27" s="605"/>
      <c r="CF27" s="605"/>
      <c r="CG27" s="605"/>
      <c r="CH27" s="605"/>
      <c r="CI27" s="605"/>
      <c r="CJ27" s="605"/>
      <c r="CK27" s="605"/>
      <c r="CL27" s="605"/>
      <c r="CM27" s="605"/>
      <c r="CN27" s="605"/>
      <c r="CO27" s="605"/>
      <c r="CP27" s="605"/>
      <c r="CQ27" s="606"/>
      <c r="CR27" s="607">
        <v>517588</v>
      </c>
      <c r="CS27" s="640"/>
      <c r="CT27" s="640"/>
      <c r="CU27" s="640"/>
      <c r="CV27" s="640"/>
      <c r="CW27" s="640"/>
      <c r="CX27" s="640"/>
      <c r="CY27" s="641"/>
      <c r="CZ27" s="612">
        <v>12.6</v>
      </c>
      <c r="DA27" s="634"/>
      <c r="DB27" s="634"/>
      <c r="DC27" s="642"/>
      <c r="DD27" s="616">
        <v>133701</v>
      </c>
      <c r="DE27" s="640"/>
      <c r="DF27" s="640"/>
      <c r="DG27" s="640"/>
      <c r="DH27" s="640"/>
      <c r="DI27" s="640"/>
      <c r="DJ27" s="640"/>
      <c r="DK27" s="641"/>
      <c r="DL27" s="616">
        <v>115836</v>
      </c>
      <c r="DM27" s="640"/>
      <c r="DN27" s="640"/>
      <c r="DO27" s="640"/>
      <c r="DP27" s="640"/>
      <c r="DQ27" s="640"/>
      <c r="DR27" s="640"/>
      <c r="DS27" s="640"/>
      <c r="DT27" s="640"/>
      <c r="DU27" s="640"/>
      <c r="DV27" s="641"/>
      <c r="DW27" s="612">
        <v>4.2</v>
      </c>
      <c r="DX27" s="634"/>
      <c r="DY27" s="634"/>
      <c r="DZ27" s="634"/>
      <c r="EA27" s="634"/>
      <c r="EB27" s="634"/>
      <c r="EC27" s="635"/>
    </row>
    <row r="28" spans="2:133" ht="11.25" customHeight="1" x14ac:dyDescent="0.2">
      <c r="B28" s="604" t="s">
        <v>298</v>
      </c>
      <c r="C28" s="605"/>
      <c r="D28" s="605"/>
      <c r="E28" s="605"/>
      <c r="F28" s="605"/>
      <c r="G28" s="605"/>
      <c r="H28" s="605"/>
      <c r="I28" s="605"/>
      <c r="J28" s="605"/>
      <c r="K28" s="605"/>
      <c r="L28" s="605"/>
      <c r="M28" s="605"/>
      <c r="N28" s="605"/>
      <c r="O28" s="605"/>
      <c r="P28" s="605"/>
      <c r="Q28" s="606"/>
      <c r="R28" s="607">
        <v>1607</v>
      </c>
      <c r="S28" s="608"/>
      <c r="T28" s="608"/>
      <c r="U28" s="608"/>
      <c r="V28" s="608"/>
      <c r="W28" s="608"/>
      <c r="X28" s="608"/>
      <c r="Y28" s="609"/>
      <c r="Z28" s="610">
        <v>0</v>
      </c>
      <c r="AA28" s="610"/>
      <c r="AB28" s="610"/>
      <c r="AC28" s="610"/>
      <c r="AD28" s="611">
        <v>1607</v>
      </c>
      <c r="AE28" s="611"/>
      <c r="AF28" s="611"/>
      <c r="AG28" s="611"/>
      <c r="AH28" s="611"/>
      <c r="AI28" s="611"/>
      <c r="AJ28" s="611"/>
      <c r="AK28" s="611"/>
      <c r="AL28" s="612">
        <v>0.1</v>
      </c>
      <c r="AM28" s="613"/>
      <c r="AN28" s="613"/>
      <c r="AO28" s="614"/>
      <c r="AP28" s="604"/>
      <c r="AQ28" s="605"/>
      <c r="AR28" s="605"/>
      <c r="AS28" s="605"/>
      <c r="AT28" s="605"/>
      <c r="AU28" s="605"/>
      <c r="AV28" s="605"/>
      <c r="AW28" s="605"/>
      <c r="AX28" s="605"/>
      <c r="AY28" s="605"/>
      <c r="AZ28" s="605"/>
      <c r="BA28" s="605"/>
      <c r="BB28" s="605"/>
      <c r="BC28" s="605"/>
      <c r="BD28" s="605"/>
      <c r="BE28" s="605"/>
      <c r="BF28" s="606"/>
      <c r="BG28" s="607"/>
      <c r="BH28" s="608"/>
      <c r="BI28" s="608"/>
      <c r="BJ28" s="608"/>
      <c r="BK28" s="608"/>
      <c r="BL28" s="608"/>
      <c r="BM28" s="608"/>
      <c r="BN28" s="609"/>
      <c r="BO28" s="610"/>
      <c r="BP28" s="610"/>
      <c r="BQ28" s="610"/>
      <c r="BR28" s="610"/>
      <c r="BS28" s="616"/>
      <c r="BT28" s="608"/>
      <c r="BU28" s="608"/>
      <c r="BV28" s="608"/>
      <c r="BW28" s="608"/>
      <c r="BX28" s="608"/>
      <c r="BY28" s="608"/>
      <c r="BZ28" s="608"/>
      <c r="CA28" s="608"/>
      <c r="CB28" s="617"/>
      <c r="CD28" s="604" t="s">
        <v>299</v>
      </c>
      <c r="CE28" s="605"/>
      <c r="CF28" s="605"/>
      <c r="CG28" s="605"/>
      <c r="CH28" s="605"/>
      <c r="CI28" s="605"/>
      <c r="CJ28" s="605"/>
      <c r="CK28" s="605"/>
      <c r="CL28" s="605"/>
      <c r="CM28" s="605"/>
      <c r="CN28" s="605"/>
      <c r="CO28" s="605"/>
      <c r="CP28" s="605"/>
      <c r="CQ28" s="606"/>
      <c r="CR28" s="607">
        <v>303133</v>
      </c>
      <c r="CS28" s="608"/>
      <c r="CT28" s="608"/>
      <c r="CU28" s="608"/>
      <c r="CV28" s="608"/>
      <c r="CW28" s="608"/>
      <c r="CX28" s="608"/>
      <c r="CY28" s="609"/>
      <c r="CZ28" s="612">
        <v>7.4</v>
      </c>
      <c r="DA28" s="634"/>
      <c r="DB28" s="634"/>
      <c r="DC28" s="642"/>
      <c r="DD28" s="616">
        <v>303133</v>
      </c>
      <c r="DE28" s="608"/>
      <c r="DF28" s="608"/>
      <c r="DG28" s="608"/>
      <c r="DH28" s="608"/>
      <c r="DI28" s="608"/>
      <c r="DJ28" s="608"/>
      <c r="DK28" s="609"/>
      <c r="DL28" s="616">
        <v>303133</v>
      </c>
      <c r="DM28" s="608"/>
      <c r="DN28" s="608"/>
      <c r="DO28" s="608"/>
      <c r="DP28" s="608"/>
      <c r="DQ28" s="608"/>
      <c r="DR28" s="608"/>
      <c r="DS28" s="608"/>
      <c r="DT28" s="608"/>
      <c r="DU28" s="608"/>
      <c r="DV28" s="609"/>
      <c r="DW28" s="612">
        <v>11.1</v>
      </c>
      <c r="DX28" s="634"/>
      <c r="DY28" s="634"/>
      <c r="DZ28" s="634"/>
      <c r="EA28" s="634"/>
      <c r="EB28" s="634"/>
      <c r="EC28" s="635"/>
    </row>
    <row r="29" spans="2:133" ht="11.25" customHeight="1" x14ac:dyDescent="0.2">
      <c r="B29" s="604" t="s">
        <v>300</v>
      </c>
      <c r="C29" s="605"/>
      <c r="D29" s="605"/>
      <c r="E29" s="605"/>
      <c r="F29" s="605"/>
      <c r="G29" s="605"/>
      <c r="H29" s="605"/>
      <c r="I29" s="605"/>
      <c r="J29" s="605"/>
      <c r="K29" s="605"/>
      <c r="L29" s="605"/>
      <c r="M29" s="605"/>
      <c r="N29" s="605"/>
      <c r="O29" s="605"/>
      <c r="P29" s="605"/>
      <c r="Q29" s="606"/>
      <c r="R29" s="607">
        <v>4668</v>
      </c>
      <c r="S29" s="608"/>
      <c r="T29" s="608"/>
      <c r="U29" s="608"/>
      <c r="V29" s="608"/>
      <c r="W29" s="608"/>
      <c r="X29" s="608"/>
      <c r="Y29" s="609"/>
      <c r="Z29" s="610">
        <v>0.1</v>
      </c>
      <c r="AA29" s="610"/>
      <c r="AB29" s="610"/>
      <c r="AC29" s="610"/>
      <c r="AD29" s="611" t="s">
        <v>127</v>
      </c>
      <c r="AE29" s="611"/>
      <c r="AF29" s="611"/>
      <c r="AG29" s="611"/>
      <c r="AH29" s="611"/>
      <c r="AI29" s="611"/>
      <c r="AJ29" s="611"/>
      <c r="AK29" s="611"/>
      <c r="AL29" s="612" t="s">
        <v>127</v>
      </c>
      <c r="AM29" s="613"/>
      <c r="AN29" s="613"/>
      <c r="AO29" s="614"/>
      <c r="AP29" s="625"/>
      <c r="AQ29" s="626"/>
      <c r="AR29" s="626"/>
      <c r="AS29" s="626"/>
      <c r="AT29" s="626"/>
      <c r="AU29" s="626"/>
      <c r="AV29" s="626"/>
      <c r="AW29" s="626"/>
      <c r="AX29" s="626"/>
      <c r="AY29" s="626"/>
      <c r="AZ29" s="626"/>
      <c r="BA29" s="626"/>
      <c r="BB29" s="626"/>
      <c r="BC29" s="626"/>
      <c r="BD29" s="626"/>
      <c r="BE29" s="626"/>
      <c r="BF29" s="627"/>
      <c r="BG29" s="607"/>
      <c r="BH29" s="608"/>
      <c r="BI29" s="608"/>
      <c r="BJ29" s="608"/>
      <c r="BK29" s="608"/>
      <c r="BL29" s="608"/>
      <c r="BM29" s="608"/>
      <c r="BN29" s="609"/>
      <c r="BO29" s="610"/>
      <c r="BP29" s="610"/>
      <c r="BQ29" s="610"/>
      <c r="BR29" s="610"/>
      <c r="BS29" s="611"/>
      <c r="BT29" s="611"/>
      <c r="BU29" s="611"/>
      <c r="BV29" s="611"/>
      <c r="BW29" s="611"/>
      <c r="BX29" s="611"/>
      <c r="BY29" s="611"/>
      <c r="BZ29" s="611"/>
      <c r="CA29" s="611"/>
      <c r="CB29" s="615"/>
      <c r="CD29" s="645" t="s">
        <v>301</v>
      </c>
      <c r="CE29" s="646"/>
      <c r="CF29" s="604" t="s">
        <v>70</v>
      </c>
      <c r="CG29" s="605"/>
      <c r="CH29" s="605"/>
      <c r="CI29" s="605"/>
      <c r="CJ29" s="605"/>
      <c r="CK29" s="605"/>
      <c r="CL29" s="605"/>
      <c r="CM29" s="605"/>
      <c r="CN29" s="605"/>
      <c r="CO29" s="605"/>
      <c r="CP29" s="605"/>
      <c r="CQ29" s="606"/>
      <c r="CR29" s="607">
        <v>303133</v>
      </c>
      <c r="CS29" s="640"/>
      <c r="CT29" s="640"/>
      <c r="CU29" s="640"/>
      <c r="CV29" s="640"/>
      <c r="CW29" s="640"/>
      <c r="CX29" s="640"/>
      <c r="CY29" s="641"/>
      <c r="CZ29" s="612">
        <v>7.4</v>
      </c>
      <c r="DA29" s="634"/>
      <c r="DB29" s="634"/>
      <c r="DC29" s="642"/>
      <c r="DD29" s="616">
        <v>303133</v>
      </c>
      <c r="DE29" s="640"/>
      <c r="DF29" s="640"/>
      <c r="DG29" s="640"/>
      <c r="DH29" s="640"/>
      <c r="DI29" s="640"/>
      <c r="DJ29" s="640"/>
      <c r="DK29" s="641"/>
      <c r="DL29" s="616">
        <v>303133</v>
      </c>
      <c r="DM29" s="640"/>
      <c r="DN29" s="640"/>
      <c r="DO29" s="640"/>
      <c r="DP29" s="640"/>
      <c r="DQ29" s="640"/>
      <c r="DR29" s="640"/>
      <c r="DS29" s="640"/>
      <c r="DT29" s="640"/>
      <c r="DU29" s="640"/>
      <c r="DV29" s="641"/>
      <c r="DW29" s="612">
        <v>11.1</v>
      </c>
      <c r="DX29" s="634"/>
      <c r="DY29" s="634"/>
      <c r="DZ29" s="634"/>
      <c r="EA29" s="634"/>
      <c r="EB29" s="634"/>
      <c r="EC29" s="635"/>
    </row>
    <row r="30" spans="2:133" ht="11.25" customHeight="1" x14ac:dyDescent="0.2">
      <c r="B30" s="604" t="s">
        <v>302</v>
      </c>
      <c r="C30" s="605"/>
      <c r="D30" s="605"/>
      <c r="E30" s="605"/>
      <c r="F30" s="605"/>
      <c r="G30" s="605"/>
      <c r="H30" s="605"/>
      <c r="I30" s="605"/>
      <c r="J30" s="605"/>
      <c r="K30" s="605"/>
      <c r="L30" s="605"/>
      <c r="M30" s="605"/>
      <c r="N30" s="605"/>
      <c r="O30" s="605"/>
      <c r="P30" s="605"/>
      <c r="Q30" s="606"/>
      <c r="R30" s="607">
        <v>126231</v>
      </c>
      <c r="S30" s="608"/>
      <c r="T30" s="608"/>
      <c r="U30" s="608"/>
      <c r="V30" s="608"/>
      <c r="W30" s="608"/>
      <c r="X30" s="608"/>
      <c r="Y30" s="609"/>
      <c r="Z30" s="610">
        <v>3</v>
      </c>
      <c r="AA30" s="610"/>
      <c r="AB30" s="610"/>
      <c r="AC30" s="610"/>
      <c r="AD30" s="611">
        <v>52647</v>
      </c>
      <c r="AE30" s="611"/>
      <c r="AF30" s="611"/>
      <c r="AG30" s="611"/>
      <c r="AH30" s="611"/>
      <c r="AI30" s="611"/>
      <c r="AJ30" s="611"/>
      <c r="AK30" s="611"/>
      <c r="AL30" s="612">
        <v>2</v>
      </c>
      <c r="AM30" s="613"/>
      <c r="AN30" s="613"/>
      <c r="AO30" s="614"/>
      <c r="AP30" s="589" t="s">
        <v>220</v>
      </c>
      <c r="AQ30" s="590"/>
      <c r="AR30" s="590"/>
      <c r="AS30" s="590"/>
      <c r="AT30" s="590"/>
      <c r="AU30" s="590"/>
      <c r="AV30" s="590"/>
      <c r="AW30" s="590"/>
      <c r="AX30" s="590"/>
      <c r="AY30" s="590"/>
      <c r="AZ30" s="590"/>
      <c r="BA30" s="590"/>
      <c r="BB30" s="590"/>
      <c r="BC30" s="590"/>
      <c r="BD30" s="590"/>
      <c r="BE30" s="590"/>
      <c r="BF30" s="591"/>
      <c r="BG30" s="589" t="s">
        <v>303</v>
      </c>
      <c r="BH30" s="643"/>
      <c r="BI30" s="643"/>
      <c r="BJ30" s="643"/>
      <c r="BK30" s="643"/>
      <c r="BL30" s="643"/>
      <c r="BM30" s="643"/>
      <c r="BN30" s="643"/>
      <c r="BO30" s="643"/>
      <c r="BP30" s="643"/>
      <c r="BQ30" s="644"/>
      <c r="BR30" s="589" t="s">
        <v>304</v>
      </c>
      <c r="BS30" s="643"/>
      <c r="BT30" s="643"/>
      <c r="BU30" s="643"/>
      <c r="BV30" s="643"/>
      <c r="BW30" s="643"/>
      <c r="BX30" s="643"/>
      <c r="BY30" s="643"/>
      <c r="BZ30" s="643"/>
      <c r="CA30" s="643"/>
      <c r="CB30" s="644"/>
      <c r="CD30" s="647"/>
      <c r="CE30" s="648"/>
      <c r="CF30" s="604" t="s">
        <v>305</v>
      </c>
      <c r="CG30" s="605"/>
      <c r="CH30" s="605"/>
      <c r="CI30" s="605"/>
      <c r="CJ30" s="605"/>
      <c r="CK30" s="605"/>
      <c r="CL30" s="605"/>
      <c r="CM30" s="605"/>
      <c r="CN30" s="605"/>
      <c r="CO30" s="605"/>
      <c r="CP30" s="605"/>
      <c r="CQ30" s="606"/>
      <c r="CR30" s="607">
        <v>294350</v>
      </c>
      <c r="CS30" s="608"/>
      <c r="CT30" s="608"/>
      <c r="CU30" s="608"/>
      <c r="CV30" s="608"/>
      <c r="CW30" s="608"/>
      <c r="CX30" s="608"/>
      <c r="CY30" s="609"/>
      <c r="CZ30" s="612">
        <v>7.2</v>
      </c>
      <c r="DA30" s="634"/>
      <c r="DB30" s="634"/>
      <c r="DC30" s="642"/>
      <c r="DD30" s="616">
        <v>294350</v>
      </c>
      <c r="DE30" s="608"/>
      <c r="DF30" s="608"/>
      <c r="DG30" s="608"/>
      <c r="DH30" s="608"/>
      <c r="DI30" s="608"/>
      <c r="DJ30" s="608"/>
      <c r="DK30" s="609"/>
      <c r="DL30" s="616">
        <v>294350</v>
      </c>
      <c r="DM30" s="608"/>
      <c r="DN30" s="608"/>
      <c r="DO30" s="608"/>
      <c r="DP30" s="608"/>
      <c r="DQ30" s="608"/>
      <c r="DR30" s="608"/>
      <c r="DS30" s="608"/>
      <c r="DT30" s="608"/>
      <c r="DU30" s="608"/>
      <c r="DV30" s="609"/>
      <c r="DW30" s="612">
        <v>10.7</v>
      </c>
      <c r="DX30" s="634"/>
      <c r="DY30" s="634"/>
      <c r="DZ30" s="634"/>
      <c r="EA30" s="634"/>
      <c r="EB30" s="634"/>
      <c r="EC30" s="635"/>
    </row>
    <row r="31" spans="2:133" ht="11.25" customHeight="1" x14ac:dyDescent="0.2">
      <c r="B31" s="604" t="s">
        <v>306</v>
      </c>
      <c r="C31" s="605"/>
      <c r="D31" s="605"/>
      <c r="E31" s="605"/>
      <c r="F31" s="605"/>
      <c r="G31" s="605"/>
      <c r="H31" s="605"/>
      <c r="I31" s="605"/>
      <c r="J31" s="605"/>
      <c r="K31" s="605"/>
      <c r="L31" s="605"/>
      <c r="M31" s="605"/>
      <c r="N31" s="605"/>
      <c r="O31" s="605"/>
      <c r="P31" s="605"/>
      <c r="Q31" s="606"/>
      <c r="R31" s="607">
        <v>3439</v>
      </c>
      <c r="S31" s="608"/>
      <c r="T31" s="608"/>
      <c r="U31" s="608"/>
      <c r="V31" s="608"/>
      <c r="W31" s="608"/>
      <c r="X31" s="608"/>
      <c r="Y31" s="609"/>
      <c r="Z31" s="610">
        <v>0.1</v>
      </c>
      <c r="AA31" s="610"/>
      <c r="AB31" s="610"/>
      <c r="AC31" s="610"/>
      <c r="AD31" s="611">
        <v>4</v>
      </c>
      <c r="AE31" s="611"/>
      <c r="AF31" s="611"/>
      <c r="AG31" s="611"/>
      <c r="AH31" s="611"/>
      <c r="AI31" s="611"/>
      <c r="AJ31" s="611"/>
      <c r="AK31" s="611"/>
      <c r="AL31" s="612">
        <v>0</v>
      </c>
      <c r="AM31" s="613"/>
      <c r="AN31" s="613"/>
      <c r="AO31" s="614"/>
      <c r="AP31" s="655" t="s">
        <v>307</v>
      </c>
      <c r="AQ31" s="656"/>
      <c r="AR31" s="656"/>
      <c r="AS31" s="656"/>
      <c r="AT31" s="661" t="s">
        <v>308</v>
      </c>
      <c r="AU31" s="343"/>
      <c r="AV31" s="343"/>
      <c r="AW31" s="343"/>
      <c r="AX31" s="593" t="s">
        <v>184</v>
      </c>
      <c r="AY31" s="594"/>
      <c r="AZ31" s="594"/>
      <c r="BA31" s="594"/>
      <c r="BB31" s="594"/>
      <c r="BC31" s="594"/>
      <c r="BD31" s="594"/>
      <c r="BE31" s="594"/>
      <c r="BF31" s="595"/>
      <c r="BG31" s="654">
        <v>98.7</v>
      </c>
      <c r="BH31" s="651"/>
      <c r="BI31" s="651"/>
      <c r="BJ31" s="651"/>
      <c r="BK31" s="651"/>
      <c r="BL31" s="651"/>
      <c r="BM31" s="602">
        <v>94.3</v>
      </c>
      <c r="BN31" s="651"/>
      <c r="BO31" s="651"/>
      <c r="BP31" s="651"/>
      <c r="BQ31" s="652"/>
      <c r="BR31" s="654">
        <v>98.4</v>
      </c>
      <c r="BS31" s="651"/>
      <c r="BT31" s="651"/>
      <c r="BU31" s="651"/>
      <c r="BV31" s="651"/>
      <c r="BW31" s="651"/>
      <c r="BX31" s="602">
        <v>94.4</v>
      </c>
      <c r="BY31" s="651"/>
      <c r="BZ31" s="651"/>
      <c r="CA31" s="651"/>
      <c r="CB31" s="652"/>
      <c r="CD31" s="647"/>
      <c r="CE31" s="648"/>
      <c r="CF31" s="604" t="s">
        <v>309</v>
      </c>
      <c r="CG31" s="605"/>
      <c r="CH31" s="605"/>
      <c r="CI31" s="605"/>
      <c r="CJ31" s="605"/>
      <c r="CK31" s="605"/>
      <c r="CL31" s="605"/>
      <c r="CM31" s="605"/>
      <c r="CN31" s="605"/>
      <c r="CO31" s="605"/>
      <c r="CP31" s="605"/>
      <c r="CQ31" s="606"/>
      <c r="CR31" s="607">
        <v>8783</v>
      </c>
      <c r="CS31" s="640"/>
      <c r="CT31" s="640"/>
      <c r="CU31" s="640"/>
      <c r="CV31" s="640"/>
      <c r="CW31" s="640"/>
      <c r="CX31" s="640"/>
      <c r="CY31" s="641"/>
      <c r="CZ31" s="612">
        <v>0.2</v>
      </c>
      <c r="DA31" s="634"/>
      <c r="DB31" s="634"/>
      <c r="DC31" s="642"/>
      <c r="DD31" s="616">
        <v>8783</v>
      </c>
      <c r="DE31" s="640"/>
      <c r="DF31" s="640"/>
      <c r="DG31" s="640"/>
      <c r="DH31" s="640"/>
      <c r="DI31" s="640"/>
      <c r="DJ31" s="640"/>
      <c r="DK31" s="641"/>
      <c r="DL31" s="616">
        <v>8783</v>
      </c>
      <c r="DM31" s="640"/>
      <c r="DN31" s="640"/>
      <c r="DO31" s="640"/>
      <c r="DP31" s="640"/>
      <c r="DQ31" s="640"/>
      <c r="DR31" s="640"/>
      <c r="DS31" s="640"/>
      <c r="DT31" s="640"/>
      <c r="DU31" s="640"/>
      <c r="DV31" s="641"/>
      <c r="DW31" s="612">
        <v>0.3</v>
      </c>
      <c r="DX31" s="634"/>
      <c r="DY31" s="634"/>
      <c r="DZ31" s="634"/>
      <c r="EA31" s="634"/>
      <c r="EB31" s="634"/>
      <c r="EC31" s="635"/>
    </row>
    <row r="32" spans="2:133" ht="11.25" customHeight="1" x14ac:dyDescent="0.2">
      <c r="B32" s="604" t="s">
        <v>310</v>
      </c>
      <c r="C32" s="605"/>
      <c r="D32" s="605"/>
      <c r="E32" s="605"/>
      <c r="F32" s="605"/>
      <c r="G32" s="605"/>
      <c r="H32" s="605"/>
      <c r="I32" s="605"/>
      <c r="J32" s="605"/>
      <c r="K32" s="605"/>
      <c r="L32" s="605"/>
      <c r="M32" s="605"/>
      <c r="N32" s="605"/>
      <c r="O32" s="605"/>
      <c r="P32" s="605"/>
      <c r="Q32" s="606"/>
      <c r="R32" s="607">
        <v>651710</v>
      </c>
      <c r="S32" s="608"/>
      <c r="T32" s="608"/>
      <c r="U32" s="608"/>
      <c r="V32" s="608"/>
      <c r="W32" s="608"/>
      <c r="X32" s="608"/>
      <c r="Y32" s="609"/>
      <c r="Z32" s="610">
        <v>15.2</v>
      </c>
      <c r="AA32" s="610"/>
      <c r="AB32" s="610"/>
      <c r="AC32" s="610"/>
      <c r="AD32" s="611" t="s">
        <v>127</v>
      </c>
      <c r="AE32" s="611"/>
      <c r="AF32" s="611"/>
      <c r="AG32" s="611"/>
      <c r="AH32" s="611"/>
      <c r="AI32" s="611"/>
      <c r="AJ32" s="611"/>
      <c r="AK32" s="611"/>
      <c r="AL32" s="612" t="s">
        <v>127</v>
      </c>
      <c r="AM32" s="613"/>
      <c r="AN32" s="613"/>
      <c r="AO32" s="614"/>
      <c r="AP32" s="657"/>
      <c r="AQ32" s="658"/>
      <c r="AR32" s="658"/>
      <c r="AS32" s="658"/>
      <c r="AT32" s="662"/>
      <c r="AU32" s="205" t="s">
        <v>311</v>
      </c>
      <c r="AX32" s="604" t="s">
        <v>312</v>
      </c>
      <c r="AY32" s="605"/>
      <c r="AZ32" s="605"/>
      <c r="BA32" s="605"/>
      <c r="BB32" s="605"/>
      <c r="BC32" s="605"/>
      <c r="BD32" s="605"/>
      <c r="BE32" s="605"/>
      <c r="BF32" s="606"/>
      <c r="BG32" s="664">
        <v>98.6</v>
      </c>
      <c r="BH32" s="640"/>
      <c r="BI32" s="640"/>
      <c r="BJ32" s="640"/>
      <c r="BK32" s="640"/>
      <c r="BL32" s="640"/>
      <c r="BM32" s="613">
        <v>94.2</v>
      </c>
      <c r="BN32" s="640"/>
      <c r="BO32" s="640"/>
      <c r="BP32" s="640"/>
      <c r="BQ32" s="653"/>
      <c r="BR32" s="664">
        <v>98.5</v>
      </c>
      <c r="BS32" s="640"/>
      <c r="BT32" s="640"/>
      <c r="BU32" s="640"/>
      <c r="BV32" s="640"/>
      <c r="BW32" s="640"/>
      <c r="BX32" s="613">
        <v>94.4</v>
      </c>
      <c r="BY32" s="640"/>
      <c r="BZ32" s="640"/>
      <c r="CA32" s="640"/>
      <c r="CB32" s="653"/>
      <c r="CD32" s="649"/>
      <c r="CE32" s="650"/>
      <c r="CF32" s="604" t="s">
        <v>313</v>
      </c>
      <c r="CG32" s="605"/>
      <c r="CH32" s="605"/>
      <c r="CI32" s="605"/>
      <c r="CJ32" s="605"/>
      <c r="CK32" s="605"/>
      <c r="CL32" s="605"/>
      <c r="CM32" s="605"/>
      <c r="CN32" s="605"/>
      <c r="CO32" s="605"/>
      <c r="CP32" s="605"/>
      <c r="CQ32" s="606"/>
      <c r="CR32" s="607" t="s">
        <v>127</v>
      </c>
      <c r="CS32" s="608"/>
      <c r="CT32" s="608"/>
      <c r="CU32" s="608"/>
      <c r="CV32" s="608"/>
      <c r="CW32" s="608"/>
      <c r="CX32" s="608"/>
      <c r="CY32" s="609"/>
      <c r="CZ32" s="612" t="s">
        <v>127</v>
      </c>
      <c r="DA32" s="634"/>
      <c r="DB32" s="634"/>
      <c r="DC32" s="642"/>
      <c r="DD32" s="616" t="s">
        <v>127</v>
      </c>
      <c r="DE32" s="608"/>
      <c r="DF32" s="608"/>
      <c r="DG32" s="608"/>
      <c r="DH32" s="608"/>
      <c r="DI32" s="608"/>
      <c r="DJ32" s="608"/>
      <c r="DK32" s="609"/>
      <c r="DL32" s="616" t="s">
        <v>127</v>
      </c>
      <c r="DM32" s="608"/>
      <c r="DN32" s="608"/>
      <c r="DO32" s="608"/>
      <c r="DP32" s="608"/>
      <c r="DQ32" s="608"/>
      <c r="DR32" s="608"/>
      <c r="DS32" s="608"/>
      <c r="DT32" s="608"/>
      <c r="DU32" s="608"/>
      <c r="DV32" s="609"/>
      <c r="DW32" s="612" t="s">
        <v>127</v>
      </c>
      <c r="DX32" s="634"/>
      <c r="DY32" s="634"/>
      <c r="DZ32" s="634"/>
      <c r="EA32" s="634"/>
      <c r="EB32" s="634"/>
      <c r="EC32" s="635"/>
    </row>
    <row r="33" spans="2:133" ht="11.25" customHeight="1" x14ac:dyDescent="0.2">
      <c r="B33" s="636" t="s">
        <v>314</v>
      </c>
      <c r="C33" s="637"/>
      <c r="D33" s="637"/>
      <c r="E33" s="637"/>
      <c r="F33" s="637"/>
      <c r="G33" s="637"/>
      <c r="H33" s="637"/>
      <c r="I33" s="637"/>
      <c r="J33" s="637"/>
      <c r="K33" s="637"/>
      <c r="L33" s="637"/>
      <c r="M33" s="637"/>
      <c r="N33" s="637"/>
      <c r="O33" s="637"/>
      <c r="P33" s="637"/>
      <c r="Q33" s="638"/>
      <c r="R33" s="607" t="s">
        <v>127</v>
      </c>
      <c r="S33" s="608"/>
      <c r="T33" s="608"/>
      <c r="U33" s="608"/>
      <c r="V33" s="608"/>
      <c r="W33" s="608"/>
      <c r="X33" s="608"/>
      <c r="Y33" s="609"/>
      <c r="Z33" s="610" t="s">
        <v>127</v>
      </c>
      <c r="AA33" s="610"/>
      <c r="AB33" s="610"/>
      <c r="AC33" s="610"/>
      <c r="AD33" s="611" t="s">
        <v>127</v>
      </c>
      <c r="AE33" s="611"/>
      <c r="AF33" s="611"/>
      <c r="AG33" s="611"/>
      <c r="AH33" s="611"/>
      <c r="AI33" s="611"/>
      <c r="AJ33" s="611"/>
      <c r="AK33" s="611"/>
      <c r="AL33" s="612" t="s">
        <v>127</v>
      </c>
      <c r="AM33" s="613"/>
      <c r="AN33" s="613"/>
      <c r="AO33" s="614"/>
      <c r="AP33" s="659"/>
      <c r="AQ33" s="660"/>
      <c r="AR33" s="660"/>
      <c r="AS33" s="660"/>
      <c r="AT33" s="663"/>
      <c r="AU33" s="342"/>
      <c r="AV33" s="342"/>
      <c r="AW33" s="342"/>
      <c r="AX33" s="625" t="s">
        <v>315</v>
      </c>
      <c r="AY33" s="626"/>
      <c r="AZ33" s="626"/>
      <c r="BA33" s="626"/>
      <c r="BB33" s="626"/>
      <c r="BC33" s="626"/>
      <c r="BD33" s="626"/>
      <c r="BE33" s="626"/>
      <c r="BF33" s="627"/>
      <c r="BG33" s="665">
        <v>98.6</v>
      </c>
      <c r="BH33" s="666"/>
      <c r="BI33" s="666"/>
      <c r="BJ33" s="666"/>
      <c r="BK33" s="666"/>
      <c r="BL33" s="666"/>
      <c r="BM33" s="667">
        <v>93.7</v>
      </c>
      <c r="BN33" s="666"/>
      <c r="BO33" s="666"/>
      <c r="BP33" s="666"/>
      <c r="BQ33" s="668"/>
      <c r="BR33" s="665">
        <v>98.2</v>
      </c>
      <c r="BS33" s="666"/>
      <c r="BT33" s="666"/>
      <c r="BU33" s="666"/>
      <c r="BV33" s="666"/>
      <c r="BW33" s="666"/>
      <c r="BX33" s="667">
        <v>93.8</v>
      </c>
      <c r="BY33" s="666"/>
      <c r="BZ33" s="666"/>
      <c r="CA33" s="666"/>
      <c r="CB33" s="668"/>
      <c r="CD33" s="604" t="s">
        <v>316</v>
      </c>
      <c r="CE33" s="605"/>
      <c r="CF33" s="605"/>
      <c r="CG33" s="605"/>
      <c r="CH33" s="605"/>
      <c r="CI33" s="605"/>
      <c r="CJ33" s="605"/>
      <c r="CK33" s="605"/>
      <c r="CL33" s="605"/>
      <c r="CM33" s="605"/>
      <c r="CN33" s="605"/>
      <c r="CO33" s="605"/>
      <c r="CP33" s="605"/>
      <c r="CQ33" s="606"/>
      <c r="CR33" s="607">
        <v>2053059</v>
      </c>
      <c r="CS33" s="640"/>
      <c r="CT33" s="640"/>
      <c r="CU33" s="640"/>
      <c r="CV33" s="640"/>
      <c r="CW33" s="640"/>
      <c r="CX33" s="640"/>
      <c r="CY33" s="641"/>
      <c r="CZ33" s="612">
        <v>50</v>
      </c>
      <c r="DA33" s="634"/>
      <c r="DB33" s="634"/>
      <c r="DC33" s="642"/>
      <c r="DD33" s="616">
        <v>1709021</v>
      </c>
      <c r="DE33" s="640"/>
      <c r="DF33" s="640"/>
      <c r="DG33" s="640"/>
      <c r="DH33" s="640"/>
      <c r="DI33" s="640"/>
      <c r="DJ33" s="640"/>
      <c r="DK33" s="641"/>
      <c r="DL33" s="616">
        <v>977664</v>
      </c>
      <c r="DM33" s="640"/>
      <c r="DN33" s="640"/>
      <c r="DO33" s="640"/>
      <c r="DP33" s="640"/>
      <c r="DQ33" s="640"/>
      <c r="DR33" s="640"/>
      <c r="DS33" s="640"/>
      <c r="DT33" s="640"/>
      <c r="DU33" s="640"/>
      <c r="DV33" s="641"/>
      <c r="DW33" s="612">
        <v>35.700000000000003</v>
      </c>
      <c r="DX33" s="634"/>
      <c r="DY33" s="634"/>
      <c r="DZ33" s="634"/>
      <c r="EA33" s="634"/>
      <c r="EB33" s="634"/>
      <c r="EC33" s="635"/>
    </row>
    <row r="34" spans="2:133" ht="11.25" customHeight="1" x14ac:dyDescent="0.2">
      <c r="B34" s="604" t="s">
        <v>317</v>
      </c>
      <c r="C34" s="605"/>
      <c r="D34" s="605"/>
      <c r="E34" s="605"/>
      <c r="F34" s="605"/>
      <c r="G34" s="605"/>
      <c r="H34" s="605"/>
      <c r="I34" s="605"/>
      <c r="J34" s="605"/>
      <c r="K34" s="605"/>
      <c r="L34" s="605"/>
      <c r="M34" s="605"/>
      <c r="N34" s="605"/>
      <c r="O34" s="605"/>
      <c r="P34" s="605"/>
      <c r="Q34" s="606"/>
      <c r="R34" s="607">
        <v>290787</v>
      </c>
      <c r="S34" s="608"/>
      <c r="T34" s="608"/>
      <c r="U34" s="608"/>
      <c r="V34" s="608"/>
      <c r="W34" s="608"/>
      <c r="X34" s="608"/>
      <c r="Y34" s="609"/>
      <c r="Z34" s="610">
        <v>6.8</v>
      </c>
      <c r="AA34" s="610"/>
      <c r="AB34" s="610"/>
      <c r="AC34" s="610"/>
      <c r="AD34" s="611" t="s">
        <v>127</v>
      </c>
      <c r="AE34" s="611"/>
      <c r="AF34" s="611"/>
      <c r="AG34" s="611"/>
      <c r="AH34" s="611"/>
      <c r="AI34" s="611"/>
      <c r="AJ34" s="611"/>
      <c r="AK34" s="611"/>
      <c r="AL34" s="612" t="s">
        <v>127</v>
      </c>
      <c r="AM34" s="613"/>
      <c r="AN34" s="613"/>
      <c r="AO34" s="614"/>
      <c r="AP34" s="208"/>
      <c r="AQ34" s="209"/>
      <c r="AS34" s="343"/>
      <c r="AT34" s="343"/>
      <c r="AU34" s="343"/>
      <c r="AV34" s="343"/>
      <c r="AW34" s="343"/>
      <c r="AX34" s="343"/>
      <c r="AY34" s="343"/>
      <c r="AZ34" s="343"/>
      <c r="BA34" s="343"/>
      <c r="BB34" s="343"/>
      <c r="BC34" s="343"/>
      <c r="BD34" s="343"/>
      <c r="BE34" s="343"/>
      <c r="BF34" s="343"/>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D34" s="604" t="s">
        <v>318</v>
      </c>
      <c r="CE34" s="605"/>
      <c r="CF34" s="605"/>
      <c r="CG34" s="605"/>
      <c r="CH34" s="605"/>
      <c r="CI34" s="605"/>
      <c r="CJ34" s="605"/>
      <c r="CK34" s="605"/>
      <c r="CL34" s="605"/>
      <c r="CM34" s="605"/>
      <c r="CN34" s="605"/>
      <c r="CO34" s="605"/>
      <c r="CP34" s="605"/>
      <c r="CQ34" s="606"/>
      <c r="CR34" s="607">
        <v>677162</v>
      </c>
      <c r="CS34" s="608"/>
      <c r="CT34" s="608"/>
      <c r="CU34" s="608"/>
      <c r="CV34" s="608"/>
      <c r="CW34" s="608"/>
      <c r="CX34" s="608"/>
      <c r="CY34" s="609"/>
      <c r="CZ34" s="612">
        <v>16.5</v>
      </c>
      <c r="DA34" s="634"/>
      <c r="DB34" s="634"/>
      <c r="DC34" s="642"/>
      <c r="DD34" s="616">
        <v>464739</v>
      </c>
      <c r="DE34" s="608"/>
      <c r="DF34" s="608"/>
      <c r="DG34" s="608"/>
      <c r="DH34" s="608"/>
      <c r="DI34" s="608"/>
      <c r="DJ34" s="608"/>
      <c r="DK34" s="609"/>
      <c r="DL34" s="616">
        <v>311426</v>
      </c>
      <c r="DM34" s="608"/>
      <c r="DN34" s="608"/>
      <c r="DO34" s="608"/>
      <c r="DP34" s="608"/>
      <c r="DQ34" s="608"/>
      <c r="DR34" s="608"/>
      <c r="DS34" s="608"/>
      <c r="DT34" s="608"/>
      <c r="DU34" s="608"/>
      <c r="DV34" s="609"/>
      <c r="DW34" s="612">
        <v>11.4</v>
      </c>
      <c r="DX34" s="634"/>
      <c r="DY34" s="634"/>
      <c r="DZ34" s="634"/>
      <c r="EA34" s="634"/>
      <c r="EB34" s="634"/>
      <c r="EC34" s="635"/>
    </row>
    <row r="35" spans="2:133" ht="11.25" customHeight="1" x14ac:dyDescent="0.2">
      <c r="B35" s="604" t="s">
        <v>319</v>
      </c>
      <c r="C35" s="605"/>
      <c r="D35" s="605"/>
      <c r="E35" s="605"/>
      <c r="F35" s="605"/>
      <c r="G35" s="605"/>
      <c r="H35" s="605"/>
      <c r="I35" s="605"/>
      <c r="J35" s="605"/>
      <c r="K35" s="605"/>
      <c r="L35" s="605"/>
      <c r="M35" s="605"/>
      <c r="N35" s="605"/>
      <c r="O35" s="605"/>
      <c r="P35" s="605"/>
      <c r="Q35" s="606"/>
      <c r="R35" s="607">
        <v>12145</v>
      </c>
      <c r="S35" s="608"/>
      <c r="T35" s="608"/>
      <c r="U35" s="608"/>
      <c r="V35" s="608"/>
      <c r="W35" s="608"/>
      <c r="X35" s="608"/>
      <c r="Y35" s="609"/>
      <c r="Z35" s="610">
        <v>0.3</v>
      </c>
      <c r="AA35" s="610"/>
      <c r="AB35" s="610"/>
      <c r="AC35" s="610"/>
      <c r="AD35" s="611">
        <v>1042</v>
      </c>
      <c r="AE35" s="611"/>
      <c r="AF35" s="611"/>
      <c r="AG35" s="611"/>
      <c r="AH35" s="611"/>
      <c r="AI35" s="611"/>
      <c r="AJ35" s="611"/>
      <c r="AK35" s="611"/>
      <c r="AL35" s="612">
        <v>0</v>
      </c>
      <c r="AM35" s="613"/>
      <c r="AN35" s="613"/>
      <c r="AO35" s="614"/>
      <c r="AP35" s="210"/>
      <c r="AQ35" s="589" t="s">
        <v>320</v>
      </c>
      <c r="AR35" s="590"/>
      <c r="AS35" s="590"/>
      <c r="AT35" s="590"/>
      <c r="AU35" s="590"/>
      <c r="AV35" s="590"/>
      <c r="AW35" s="590"/>
      <c r="AX35" s="590"/>
      <c r="AY35" s="590"/>
      <c r="AZ35" s="590"/>
      <c r="BA35" s="590"/>
      <c r="BB35" s="590"/>
      <c r="BC35" s="590"/>
      <c r="BD35" s="590"/>
      <c r="BE35" s="590"/>
      <c r="BF35" s="591"/>
      <c r="BG35" s="589" t="s">
        <v>321</v>
      </c>
      <c r="BH35" s="590"/>
      <c r="BI35" s="590"/>
      <c r="BJ35" s="590"/>
      <c r="BK35" s="590"/>
      <c r="BL35" s="590"/>
      <c r="BM35" s="590"/>
      <c r="BN35" s="590"/>
      <c r="BO35" s="590"/>
      <c r="BP35" s="590"/>
      <c r="BQ35" s="590"/>
      <c r="BR35" s="590"/>
      <c r="BS35" s="590"/>
      <c r="BT35" s="590"/>
      <c r="BU35" s="590"/>
      <c r="BV35" s="590"/>
      <c r="BW35" s="590"/>
      <c r="BX35" s="590"/>
      <c r="BY35" s="590"/>
      <c r="BZ35" s="590"/>
      <c r="CA35" s="590"/>
      <c r="CB35" s="591"/>
      <c r="CD35" s="604" t="s">
        <v>322</v>
      </c>
      <c r="CE35" s="605"/>
      <c r="CF35" s="605"/>
      <c r="CG35" s="605"/>
      <c r="CH35" s="605"/>
      <c r="CI35" s="605"/>
      <c r="CJ35" s="605"/>
      <c r="CK35" s="605"/>
      <c r="CL35" s="605"/>
      <c r="CM35" s="605"/>
      <c r="CN35" s="605"/>
      <c r="CO35" s="605"/>
      <c r="CP35" s="605"/>
      <c r="CQ35" s="606"/>
      <c r="CR35" s="607">
        <v>6871</v>
      </c>
      <c r="CS35" s="640"/>
      <c r="CT35" s="640"/>
      <c r="CU35" s="640"/>
      <c r="CV35" s="640"/>
      <c r="CW35" s="640"/>
      <c r="CX35" s="640"/>
      <c r="CY35" s="641"/>
      <c r="CZ35" s="612">
        <v>0.2</v>
      </c>
      <c r="DA35" s="634"/>
      <c r="DB35" s="634"/>
      <c r="DC35" s="642"/>
      <c r="DD35" s="616">
        <v>6820</v>
      </c>
      <c r="DE35" s="640"/>
      <c r="DF35" s="640"/>
      <c r="DG35" s="640"/>
      <c r="DH35" s="640"/>
      <c r="DI35" s="640"/>
      <c r="DJ35" s="640"/>
      <c r="DK35" s="641"/>
      <c r="DL35" s="616">
        <v>4571</v>
      </c>
      <c r="DM35" s="640"/>
      <c r="DN35" s="640"/>
      <c r="DO35" s="640"/>
      <c r="DP35" s="640"/>
      <c r="DQ35" s="640"/>
      <c r="DR35" s="640"/>
      <c r="DS35" s="640"/>
      <c r="DT35" s="640"/>
      <c r="DU35" s="640"/>
      <c r="DV35" s="641"/>
      <c r="DW35" s="612">
        <v>0.2</v>
      </c>
      <c r="DX35" s="634"/>
      <c r="DY35" s="634"/>
      <c r="DZ35" s="634"/>
      <c r="EA35" s="634"/>
      <c r="EB35" s="634"/>
      <c r="EC35" s="635"/>
    </row>
    <row r="36" spans="2:133" ht="11.25" customHeight="1" x14ac:dyDescent="0.2">
      <c r="B36" s="604" t="s">
        <v>323</v>
      </c>
      <c r="C36" s="605"/>
      <c r="D36" s="605"/>
      <c r="E36" s="605"/>
      <c r="F36" s="605"/>
      <c r="G36" s="605"/>
      <c r="H36" s="605"/>
      <c r="I36" s="605"/>
      <c r="J36" s="605"/>
      <c r="K36" s="605"/>
      <c r="L36" s="605"/>
      <c r="M36" s="605"/>
      <c r="N36" s="605"/>
      <c r="O36" s="605"/>
      <c r="P36" s="605"/>
      <c r="Q36" s="606"/>
      <c r="R36" s="607">
        <v>36095</v>
      </c>
      <c r="S36" s="608"/>
      <c r="T36" s="608"/>
      <c r="U36" s="608"/>
      <c r="V36" s="608"/>
      <c r="W36" s="608"/>
      <c r="X36" s="608"/>
      <c r="Y36" s="609"/>
      <c r="Z36" s="610">
        <v>0.8</v>
      </c>
      <c r="AA36" s="610"/>
      <c r="AB36" s="610"/>
      <c r="AC36" s="610"/>
      <c r="AD36" s="611" t="s">
        <v>127</v>
      </c>
      <c r="AE36" s="611"/>
      <c r="AF36" s="611"/>
      <c r="AG36" s="611"/>
      <c r="AH36" s="611"/>
      <c r="AI36" s="611"/>
      <c r="AJ36" s="611"/>
      <c r="AK36" s="611"/>
      <c r="AL36" s="612" t="s">
        <v>127</v>
      </c>
      <c r="AM36" s="613"/>
      <c r="AN36" s="613"/>
      <c r="AO36" s="614"/>
      <c r="AP36" s="210"/>
      <c r="AQ36" s="669" t="s">
        <v>324</v>
      </c>
      <c r="AR36" s="670"/>
      <c r="AS36" s="670"/>
      <c r="AT36" s="670"/>
      <c r="AU36" s="670"/>
      <c r="AV36" s="670"/>
      <c r="AW36" s="670"/>
      <c r="AX36" s="670"/>
      <c r="AY36" s="671"/>
      <c r="AZ36" s="596">
        <v>415213</v>
      </c>
      <c r="BA36" s="597"/>
      <c r="BB36" s="597"/>
      <c r="BC36" s="597"/>
      <c r="BD36" s="597"/>
      <c r="BE36" s="597"/>
      <c r="BF36" s="672"/>
      <c r="BG36" s="593" t="s">
        <v>325</v>
      </c>
      <c r="BH36" s="594"/>
      <c r="BI36" s="594"/>
      <c r="BJ36" s="594"/>
      <c r="BK36" s="594"/>
      <c r="BL36" s="594"/>
      <c r="BM36" s="594"/>
      <c r="BN36" s="594"/>
      <c r="BO36" s="594"/>
      <c r="BP36" s="594"/>
      <c r="BQ36" s="594"/>
      <c r="BR36" s="594"/>
      <c r="BS36" s="594"/>
      <c r="BT36" s="594"/>
      <c r="BU36" s="595"/>
      <c r="BV36" s="596">
        <v>6898</v>
      </c>
      <c r="BW36" s="597"/>
      <c r="BX36" s="597"/>
      <c r="BY36" s="597"/>
      <c r="BZ36" s="597"/>
      <c r="CA36" s="597"/>
      <c r="CB36" s="672"/>
      <c r="CD36" s="604" t="s">
        <v>326</v>
      </c>
      <c r="CE36" s="605"/>
      <c r="CF36" s="605"/>
      <c r="CG36" s="605"/>
      <c r="CH36" s="605"/>
      <c r="CI36" s="605"/>
      <c r="CJ36" s="605"/>
      <c r="CK36" s="605"/>
      <c r="CL36" s="605"/>
      <c r="CM36" s="605"/>
      <c r="CN36" s="605"/>
      <c r="CO36" s="605"/>
      <c r="CP36" s="605"/>
      <c r="CQ36" s="606"/>
      <c r="CR36" s="607">
        <v>554196</v>
      </c>
      <c r="CS36" s="608"/>
      <c r="CT36" s="608"/>
      <c r="CU36" s="608"/>
      <c r="CV36" s="608"/>
      <c r="CW36" s="608"/>
      <c r="CX36" s="608"/>
      <c r="CY36" s="609"/>
      <c r="CZ36" s="612">
        <v>13.5</v>
      </c>
      <c r="DA36" s="634"/>
      <c r="DB36" s="634"/>
      <c r="DC36" s="642"/>
      <c r="DD36" s="616">
        <v>476075</v>
      </c>
      <c r="DE36" s="608"/>
      <c r="DF36" s="608"/>
      <c r="DG36" s="608"/>
      <c r="DH36" s="608"/>
      <c r="DI36" s="608"/>
      <c r="DJ36" s="608"/>
      <c r="DK36" s="609"/>
      <c r="DL36" s="616">
        <v>390772</v>
      </c>
      <c r="DM36" s="608"/>
      <c r="DN36" s="608"/>
      <c r="DO36" s="608"/>
      <c r="DP36" s="608"/>
      <c r="DQ36" s="608"/>
      <c r="DR36" s="608"/>
      <c r="DS36" s="608"/>
      <c r="DT36" s="608"/>
      <c r="DU36" s="608"/>
      <c r="DV36" s="609"/>
      <c r="DW36" s="612">
        <v>14.3</v>
      </c>
      <c r="DX36" s="634"/>
      <c r="DY36" s="634"/>
      <c r="DZ36" s="634"/>
      <c r="EA36" s="634"/>
      <c r="EB36" s="634"/>
      <c r="EC36" s="635"/>
    </row>
    <row r="37" spans="2:133" ht="11.25" customHeight="1" x14ac:dyDescent="0.2">
      <c r="B37" s="604" t="s">
        <v>327</v>
      </c>
      <c r="C37" s="605"/>
      <c r="D37" s="605"/>
      <c r="E37" s="605"/>
      <c r="F37" s="605"/>
      <c r="G37" s="605"/>
      <c r="H37" s="605"/>
      <c r="I37" s="605"/>
      <c r="J37" s="605"/>
      <c r="K37" s="605"/>
      <c r="L37" s="605"/>
      <c r="M37" s="605"/>
      <c r="N37" s="605"/>
      <c r="O37" s="605"/>
      <c r="P37" s="605"/>
      <c r="Q37" s="606"/>
      <c r="R37" s="607">
        <v>76907</v>
      </c>
      <c r="S37" s="608"/>
      <c r="T37" s="608"/>
      <c r="U37" s="608"/>
      <c r="V37" s="608"/>
      <c r="W37" s="608"/>
      <c r="X37" s="608"/>
      <c r="Y37" s="609"/>
      <c r="Z37" s="610">
        <v>1.8</v>
      </c>
      <c r="AA37" s="610"/>
      <c r="AB37" s="610"/>
      <c r="AC37" s="610"/>
      <c r="AD37" s="611" t="s">
        <v>127</v>
      </c>
      <c r="AE37" s="611"/>
      <c r="AF37" s="611"/>
      <c r="AG37" s="611"/>
      <c r="AH37" s="611"/>
      <c r="AI37" s="611"/>
      <c r="AJ37" s="611"/>
      <c r="AK37" s="611"/>
      <c r="AL37" s="612" t="s">
        <v>127</v>
      </c>
      <c r="AM37" s="613"/>
      <c r="AN37" s="613"/>
      <c r="AO37" s="614"/>
      <c r="AQ37" s="673" t="s">
        <v>328</v>
      </c>
      <c r="AR37" s="674"/>
      <c r="AS37" s="674"/>
      <c r="AT37" s="674"/>
      <c r="AU37" s="674"/>
      <c r="AV37" s="674"/>
      <c r="AW37" s="674"/>
      <c r="AX37" s="674"/>
      <c r="AY37" s="675"/>
      <c r="AZ37" s="607">
        <v>37070</v>
      </c>
      <c r="BA37" s="608"/>
      <c r="BB37" s="608"/>
      <c r="BC37" s="608"/>
      <c r="BD37" s="640"/>
      <c r="BE37" s="640"/>
      <c r="BF37" s="653"/>
      <c r="BG37" s="604" t="s">
        <v>329</v>
      </c>
      <c r="BH37" s="605"/>
      <c r="BI37" s="605"/>
      <c r="BJ37" s="605"/>
      <c r="BK37" s="605"/>
      <c r="BL37" s="605"/>
      <c r="BM37" s="605"/>
      <c r="BN37" s="605"/>
      <c r="BO37" s="605"/>
      <c r="BP37" s="605"/>
      <c r="BQ37" s="605"/>
      <c r="BR37" s="605"/>
      <c r="BS37" s="605"/>
      <c r="BT37" s="605"/>
      <c r="BU37" s="606"/>
      <c r="BV37" s="607">
        <v>7679</v>
      </c>
      <c r="BW37" s="608"/>
      <c r="BX37" s="608"/>
      <c r="BY37" s="608"/>
      <c r="BZ37" s="608"/>
      <c r="CA37" s="608"/>
      <c r="CB37" s="617"/>
      <c r="CD37" s="604" t="s">
        <v>330</v>
      </c>
      <c r="CE37" s="605"/>
      <c r="CF37" s="605"/>
      <c r="CG37" s="605"/>
      <c r="CH37" s="605"/>
      <c r="CI37" s="605"/>
      <c r="CJ37" s="605"/>
      <c r="CK37" s="605"/>
      <c r="CL37" s="605"/>
      <c r="CM37" s="605"/>
      <c r="CN37" s="605"/>
      <c r="CO37" s="605"/>
      <c r="CP37" s="605"/>
      <c r="CQ37" s="606"/>
      <c r="CR37" s="607">
        <v>255986</v>
      </c>
      <c r="CS37" s="640"/>
      <c r="CT37" s="640"/>
      <c r="CU37" s="640"/>
      <c r="CV37" s="640"/>
      <c r="CW37" s="640"/>
      <c r="CX37" s="640"/>
      <c r="CY37" s="641"/>
      <c r="CZ37" s="612">
        <v>6.2</v>
      </c>
      <c r="DA37" s="634"/>
      <c r="DB37" s="634"/>
      <c r="DC37" s="642"/>
      <c r="DD37" s="616">
        <v>255986</v>
      </c>
      <c r="DE37" s="640"/>
      <c r="DF37" s="640"/>
      <c r="DG37" s="640"/>
      <c r="DH37" s="640"/>
      <c r="DI37" s="640"/>
      <c r="DJ37" s="640"/>
      <c r="DK37" s="641"/>
      <c r="DL37" s="616">
        <v>254395</v>
      </c>
      <c r="DM37" s="640"/>
      <c r="DN37" s="640"/>
      <c r="DO37" s="640"/>
      <c r="DP37" s="640"/>
      <c r="DQ37" s="640"/>
      <c r="DR37" s="640"/>
      <c r="DS37" s="640"/>
      <c r="DT37" s="640"/>
      <c r="DU37" s="640"/>
      <c r="DV37" s="641"/>
      <c r="DW37" s="612">
        <v>9.3000000000000007</v>
      </c>
      <c r="DX37" s="634"/>
      <c r="DY37" s="634"/>
      <c r="DZ37" s="634"/>
      <c r="EA37" s="634"/>
      <c r="EB37" s="634"/>
      <c r="EC37" s="635"/>
    </row>
    <row r="38" spans="2:133" ht="11.25" customHeight="1" x14ac:dyDescent="0.2">
      <c r="B38" s="604" t="s">
        <v>331</v>
      </c>
      <c r="C38" s="605"/>
      <c r="D38" s="605"/>
      <c r="E38" s="605"/>
      <c r="F38" s="605"/>
      <c r="G38" s="605"/>
      <c r="H38" s="605"/>
      <c r="I38" s="605"/>
      <c r="J38" s="605"/>
      <c r="K38" s="605"/>
      <c r="L38" s="605"/>
      <c r="M38" s="605"/>
      <c r="N38" s="605"/>
      <c r="O38" s="605"/>
      <c r="P38" s="605"/>
      <c r="Q38" s="606"/>
      <c r="R38" s="607">
        <v>165639</v>
      </c>
      <c r="S38" s="608"/>
      <c r="T38" s="608"/>
      <c r="U38" s="608"/>
      <c r="V38" s="608"/>
      <c r="W38" s="608"/>
      <c r="X38" s="608"/>
      <c r="Y38" s="609"/>
      <c r="Z38" s="610">
        <v>3.9</v>
      </c>
      <c r="AA38" s="610"/>
      <c r="AB38" s="610"/>
      <c r="AC38" s="610"/>
      <c r="AD38" s="611" t="s">
        <v>127</v>
      </c>
      <c r="AE38" s="611"/>
      <c r="AF38" s="611"/>
      <c r="AG38" s="611"/>
      <c r="AH38" s="611"/>
      <c r="AI38" s="611"/>
      <c r="AJ38" s="611"/>
      <c r="AK38" s="611"/>
      <c r="AL38" s="612" t="s">
        <v>127</v>
      </c>
      <c r="AM38" s="613"/>
      <c r="AN38" s="613"/>
      <c r="AO38" s="614"/>
      <c r="AQ38" s="673" t="s">
        <v>332</v>
      </c>
      <c r="AR38" s="674"/>
      <c r="AS38" s="674"/>
      <c r="AT38" s="674"/>
      <c r="AU38" s="674"/>
      <c r="AV38" s="674"/>
      <c r="AW38" s="674"/>
      <c r="AX38" s="674"/>
      <c r="AY38" s="675"/>
      <c r="AZ38" s="607">
        <v>32000</v>
      </c>
      <c r="BA38" s="608"/>
      <c r="BB38" s="608"/>
      <c r="BC38" s="608"/>
      <c r="BD38" s="640"/>
      <c r="BE38" s="640"/>
      <c r="BF38" s="653"/>
      <c r="BG38" s="604" t="s">
        <v>333</v>
      </c>
      <c r="BH38" s="605"/>
      <c r="BI38" s="605"/>
      <c r="BJ38" s="605"/>
      <c r="BK38" s="605"/>
      <c r="BL38" s="605"/>
      <c r="BM38" s="605"/>
      <c r="BN38" s="605"/>
      <c r="BO38" s="605"/>
      <c r="BP38" s="605"/>
      <c r="BQ38" s="605"/>
      <c r="BR38" s="605"/>
      <c r="BS38" s="605"/>
      <c r="BT38" s="605"/>
      <c r="BU38" s="606"/>
      <c r="BV38" s="607">
        <v>1139</v>
      </c>
      <c r="BW38" s="608"/>
      <c r="BX38" s="608"/>
      <c r="BY38" s="608"/>
      <c r="BZ38" s="608"/>
      <c r="CA38" s="608"/>
      <c r="CB38" s="617"/>
      <c r="CD38" s="604" t="s">
        <v>334</v>
      </c>
      <c r="CE38" s="605"/>
      <c r="CF38" s="605"/>
      <c r="CG38" s="605"/>
      <c r="CH38" s="605"/>
      <c r="CI38" s="605"/>
      <c r="CJ38" s="605"/>
      <c r="CK38" s="605"/>
      <c r="CL38" s="605"/>
      <c r="CM38" s="605"/>
      <c r="CN38" s="605"/>
      <c r="CO38" s="605"/>
      <c r="CP38" s="605"/>
      <c r="CQ38" s="606"/>
      <c r="CR38" s="607">
        <v>352599</v>
      </c>
      <c r="CS38" s="608"/>
      <c r="CT38" s="608"/>
      <c r="CU38" s="608"/>
      <c r="CV38" s="608"/>
      <c r="CW38" s="608"/>
      <c r="CX38" s="608"/>
      <c r="CY38" s="609"/>
      <c r="CZ38" s="612">
        <v>8.6</v>
      </c>
      <c r="DA38" s="634"/>
      <c r="DB38" s="634"/>
      <c r="DC38" s="642"/>
      <c r="DD38" s="616">
        <v>299179</v>
      </c>
      <c r="DE38" s="608"/>
      <c r="DF38" s="608"/>
      <c r="DG38" s="608"/>
      <c r="DH38" s="608"/>
      <c r="DI38" s="608"/>
      <c r="DJ38" s="608"/>
      <c r="DK38" s="609"/>
      <c r="DL38" s="616">
        <v>270895</v>
      </c>
      <c r="DM38" s="608"/>
      <c r="DN38" s="608"/>
      <c r="DO38" s="608"/>
      <c r="DP38" s="608"/>
      <c r="DQ38" s="608"/>
      <c r="DR38" s="608"/>
      <c r="DS38" s="608"/>
      <c r="DT38" s="608"/>
      <c r="DU38" s="608"/>
      <c r="DV38" s="609"/>
      <c r="DW38" s="612">
        <v>9.9</v>
      </c>
      <c r="DX38" s="634"/>
      <c r="DY38" s="634"/>
      <c r="DZ38" s="634"/>
      <c r="EA38" s="634"/>
      <c r="EB38" s="634"/>
      <c r="EC38" s="635"/>
    </row>
    <row r="39" spans="2:133" ht="11.25" customHeight="1" x14ac:dyDescent="0.2">
      <c r="B39" s="604" t="s">
        <v>335</v>
      </c>
      <c r="C39" s="605"/>
      <c r="D39" s="605"/>
      <c r="E39" s="605"/>
      <c r="F39" s="605"/>
      <c r="G39" s="605"/>
      <c r="H39" s="605"/>
      <c r="I39" s="605"/>
      <c r="J39" s="605"/>
      <c r="K39" s="605"/>
      <c r="L39" s="605"/>
      <c r="M39" s="605"/>
      <c r="N39" s="605"/>
      <c r="O39" s="605"/>
      <c r="P39" s="605"/>
      <c r="Q39" s="606"/>
      <c r="R39" s="607">
        <v>82301</v>
      </c>
      <c r="S39" s="608"/>
      <c r="T39" s="608"/>
      <c r="U39" s="608"/>
      <c r="V39" s="608"/>
      <c r="W39" s="608"/>
      <c r="X39" s="608"/>
      <c r="Y39" s="609"/>
      <c r="Z39" s="610">
        <v>1.9</v>
      </c>
      <c r="AA39" s="610"/>
      <c r="AB39" s="610"/>
      <c r="AC39" s="610"/>
      <c r="AD39" s="611">
        <v>3195</v>
      </c>
      <c r="AE39" s="611"/>
      <c r="AF39" s="611"/>
      <c r="AG39" s="611"/>
      <c r="AH39" s="611"/>
      <c r="AI39" s="611"/>
      <c r="AJ39" s="611"/>
      <c r="AK39" s="611"/>
      <c r="AL39" s="612">
        <v>0.1</v>
      </c>
      <c r="AM39" s="613"/>
      <c r="AN39" s="613"/>
      <c r="AO39" s="614"/>
      <c r="AQ39" s="673" t="s">
        <v>336</v>
      </c>
      <c r="AR39" s="674"/>
      <c r="AS39" s="674"/>
      <c r="AT39" s="674"/>
      <c r="AU39" s="674"/>
      <c r="AV39" s="674"/>
      <c r="AW39" s="674"/>
      <c r="AX39" s="674"/>
      <c r="AY39" s="675"/>
      <c r="AZ39" s="607">
        <v>25544</v>
      </c>
      <c r="BA39" s="608"/>
      <c r="BB39" s="608"/>
      <c r="BC39" s="608"/>
      <c r="BD39" s="640"/>
      <c r="BE39" s="640"/>
      <c r="BF39" s="653"/>
      <c r="BG39" s="604" t="s">
        <v>337</v>
      </c>
      <c r="BH39" s="605"/>
      <c r="BI39" s="605"/>
      <c r="BJ39" s="605"/>
      <c r="BK39" s="605"/>
      <c r="BL39" s="605"/>
      <c r="BM39" s="605"/>
      <c r="BN39" s="605"/>
      <c r="BO39" s="605"/>
      <c r="BP39" s="605"/>
      <c r="BQ39" s="605"/>
      <c r="BR39" s="605"/>
      <c r="BS39" s="605"/>
      <c r="BT39" s="605"/>
      <c r="BU39" s="606"/>
      <c r="BV39" s="607">
        <v>1826</v>
      </c>
      <c r="BW39" s="608"/>
      <c r="BX39" s="608"/>
      <c r="BY39" s="608"/>
      <c r="BZ39" s="608"/>
      <c r="CA39" s="608"/>
      <c r="CB39" s="617"/>
      <c r="CD39" s="604" t="s">
        <v>338</v>
      </c>
      <c r="CE39" s="605"/>
      <c r="CF39" s="605"/>
      <c r="CG39" s="605"/>
      <c r="CH39" s="605"/>
      <c r="CI39" s="605"/>
      <c r="CJ39" s="605"/>
      <c r="CK39" s="605"/>
      <c r="CL39" s="605"/>
      <c r="CM39" s="605"/>
      <c r="CN39" s="605"/>
      <c r="CO39" s="605"/>
      <c r="CP39" s="605"/>
      <c r="CQ39" s="606"/>
      <c r="CR39" s="607">
        <v>462231</v>
      </c>
      <c r="CS39" s="640"/>
      <c r="CT39" s="640"/>
      <c r="CU39" s="640"/>
      <c r="CV39" s="640"/>
      <c r="CW39" s="640"/>
      <c r="CX39" s="640"/>
      <c r="CY39" s="641"/>
      <c r="CZ39" s="612">
        <v>11.3</v>
      </c>
      <c r="DA39" s="634"/>
      <c r="DB39" s="634"/>
      <c r="DC39" s="642"/>
      <c r="DD39" s="616">
        <v>462208</v>
      </c>
      <c r="DE39" s="640"/>
      <c r="DF39" s="640"/>
      <c r="DG39" s="640"/>
      <c r="DH39" s="640"/>
      <c r="DI39" s="640"/>
      <c r="DJ39" s="640"/>
      <c r="DK39" s="641"/>
      <c r="DL39" s="616" t="s">
        <v>127</v>
      </c>
      <c r="DM39" s="640"/>
      <c r="DN39" s="640"/>
      <c r="DO39" s="640"/>
      <c r="DP39" s="640"/>
      <c r="DQ39" s="640"/>
      <c r="DR39" s="640"/>
      <c r="DS39" s="640"/>
      <c r="DT39" s="640"/>
      <c r="DU39" s="640"/>
      <c r="DV39" s="641"/>
      <c r="DW39" s="612" t="s">
        <v>127</v>
      </c>
      <c r="DX39" s="634"/>
      <c r="DY39" s="634"/>
      <c r="DZ39" s="634"/>
      <c r="EA39" s="634"/>
      <c r="EB39" s="634"/>
      <c r="EC39" s="635"/>
    </row>
    <row r="40" spans="2:133" ht="11.25" customHeight="1" x14ac:dyDescent="0.2">
      <c r="B40" s="604" t="s">
        <v>339</v>
      </c>
      <c r="C40" s="605"/>
      <c r="D40" s="605"/>
      <c r="E40" s="605"/>
      <c r="F40" s="605"/>
      <c r="G40" s="605"/>
      <c r="H40" s="605"/>
      <c r="I40" s="605"/>
      <c r="J40" s="605"/>
      <c r="K40" s="605"/>
      <c r="L40" s="605"/>
      <c r="M40" s="605"/>
      <c r="N40" s="605"/>
      <c r="O40" s="605"/>
      <c r="P40" s="605"/>
      <c r="Q40" s="606"/>
      <c r="R40" s="607">
        <v>184600</v>
      </c>
      <c r="S40" s="608"/>
      <c r="T40" s="608"/>
      <c r="U40" s="608"/>
      <c r="V40" s="608"/>
      <c r="W40" s="608"/>
      <c r="X40" s="608"/>
      <c r="Y40" s="609"/>
      <c r="Z40" s="610">
        <v>4.3</v>
      </c>
      <c r="AA40" s="610"/>
      <c r="AB40" s="610"/>
      <c r="AC40" s="610"/>
      <c r="AD40" s="611" t="s">
        <v>127</v>
      </c>
      <c r="AE40" s="611"/>
      <c r="AF40" s="611"/>
      <c r="AG40" s="611"/>
      <c r="AH40" s="611"/>
      <c r="AI40" s="611"/>
      <c r="AJ40" s="611"/>
      <c r="AK40" s="611"/>
      <c r="AL40" s="612" t="s">
        <v>127</v>
      </c>
      <c r="AM40" s="613"/>
      <c r="AN40" s="613"/>
      <c r="AO40" s="614"/>
      <c r="AQ40" s="673" t="s">
        <v>340</v>
      </c>
      <c r="AR40" s="674"/>
      <c r="AS40" s="674"/>
      <c r="AT40" s="674"/>
      <c r="AU40" s="674"/>
      <c r="AV40" s="674"/>
      <c r="AW40" s="674"/>
      <c r="AX40" s="674"/>
      <c r="AY40" s="675"/>
      <c r="AZ40" s="607" t="s">
        <v>127</v>
      </c>
      <c r="BA40" s="608"/>
      <c r="BB40" s="608"/>
      <c r="BC40" s="608"/>
      <c r="BD40" s="640"/>
      <c r="BE40" s="640"/>
      <c r="BF40" s="653"/>
      <c r="BG40" s="657" t="s">
        <v>341</v>
      </c>
      <c r="BH40" s="658"/>
      <c r="BI40" s="658"/>
      <c r="BJ40" s="658"/>
      <c r="BK40" s="658"/>
      <c r="BL40" s="346"/>
      <c r="BM40" s="605" t="s">
        <v>342</v>
      </c>
      <c r="BN40" s="605"/>
      <c r="BO40" s="605"/>
      <c r="BP40" s="605"/>
      <c r="BQ40" s="605"/>
      <c r="BR40" s="605"/>
      <c r="BS40" s="605"/>
      <c r="BT40" s="605"/>
      <c r="BU40" s="606"/>
      <c r="BV40" s="607">
        <v>90</v>
      </c>
      <c r="BW40" s="608"/>
      <c r="BX40" s="608"/>
      <c r="BY40" s="608"/>
      <c r="BZ40" s="608"/>
      <c r="CA40" s="608"/>
      <c r="CB40" s="617"/>
      <c r="CD40" s="604" t="s">
        <v>343</v>
      </c>
      <c r="CE40" s="605"/>
      <c r="CF40" s="605"/>
      <c r="CG40" s="605"/>
      <c r="CH40" s="605"/>
      <c r="CI40" s="605"/>
      <c r="CJ40" s="605"/>
      <c r="CK40" s="605"/>
      <c r="CL40" s="605"/>
      <c r="CM40" s="605"/>
      <c r="CN40" s="605"/>
      <c r="CO40" s="605"/>
      <c r="CP40" s="605"/>
      <c r="CQ40" s="606"/>
      <c r="CR40" s="607" t="s">
        <v>127</v>
      </c>
      <c r="CS40" s="608"/>
      <c r="CT40" s="608"/>
      <c r="CU40" s="608"/>
      <c r="CV40" s="608"/>
      <c r="CW40" s="608"/>
      <c r="CX40" s="608"/>
      <c r="CY40" s="609"/>
      <c r="CZ40" s="612" t="s">
        <v>127</v>
      </c>
      <c r="DA40" s="634"/>
      <c r="DB40" s="634"/>
      <c r="DC40" s="642"/>
      <c r="DD40" s="616" t="s">
        <v>127</v>
      </c>
      <c r="DE40" s="608"/>
      <c r="DF40" s="608"/>
      <c r="DG40" s="608"/>
      <c r="DH40" s="608"/>
      <c r="DI40" s="608"/>
      <c r="DJ40" s="608"/>
      <c r="DK40" s="609"/>
      <c r="DL40" s="616" t="s">
        <v>127</v>
      </c>
      <c r="DM40" s="608"/>
      <c r="DN40" s="608"/>
      <c r="DO40" s="608"/>
      <c r="DP40" s="608"/>
      <c r="DQ40" s="608"/>
      <c r="DR40" s="608"/>
      <c r="DS40" s="608"/>
      <c r="DT40" s="608"/>
      <c r="DU40" s="608"/>
      <c r="DV40" s="609"/>
      <c r="DW40" s="612" t="s">
        <v>127</v>
      </c>
      <c r="DX40" s="634"/>
      <c r="DY40" s="634"/>
      <c r="DZ40" s="634"/>
      <c r="EA40" s="634"/>
      <c r="EB40" s="634"/>
      <c r="EC40" s="635"/>
    </row>
    <row r="41" spans="2:133" ht="11.25" customHeight="1" x14ac:dyDescent="0.2">
      <c r="B41" s="604" t="s">
        <v>344</v>
      </c>
      <c r="C41" s="605"/>
      <c r="D41" s="605"/>
      <c r="E41" s="605"/>
      <c r="F41" s="605"/>
      <c r="G41" s="605"/>
      <c r="H41" s="605"/>
      <c r="I41" s="605"/>
      <c r="J41" s="605"/>
      <c r="K41" s="605"/>
      <c r="L41" s="605"/>
      <c r="M41" s="605"/>
      <c r="N41" s="605"/>
      <c r="O41" s="605"/>
      <c r="P41" s="605"/>
      <c r="Q41" s="606"/>
      <c r="R41" s="607" t="s">
        <v>127</v>
      </c>
      <c r="S41" s="608"/>
      <c r="T41" s="608"/>
      <c r="U41" s="608"/>
      <c r="V41" s="608"/>
      <c r="W41" s="608"/>
      <c r="X41" s="608"/>
      <c r="Y41" s="609"/>
      <c r="Z41" s="610" t="s">
        <v>127</v>
      </c>
      <c r="AA41" s="610"/>
      <c r="AB41" s="610"/>
      <c r="AC41" s="610"/>
      <c r="AD41" s="611" t="s">
        <v>127</v>
      </c>
      <c r="AE41" s="611"/>
      <c r="AF41" s="611"/>
      <c r="AG41" s="611"/>
      <c r="AH41" s="611"/>
      <c r="AI41" s="611"/>
      <c r="AJ41" s="611"/>
      <c r="AK41" s="611"/>
      <c r="AL41" s="612" t="s">
        <v>127</v>
      </c>
      <c r="AM41" s="613"/>
      <c r="AN41" s="613"/>
      <c r="AO41" s="614"/>
      <c r="AQ41" s="673" t="s">
        <v>345</v>
      </c>
      <c r="AR41" s="674"/>
      <c r="AS41" s="674"/>
      <c r="AT41" s="674"/>
      <c r="AU41" s="674"/>
      <c r="AV41" s="674"/>
      <c r="AW41" s="674"/>
      <c r="AX41" s="674"/>
      <c r="AY41" s="675"/>
      <c r="AZ41" s="607">
        <v>56989</v>
      </c>
      <c r="BA41" s="608"/>
      <c r="BB41" s="608"/>
      <c r="BC41" s="608"/>
      <c r="BD41" s="640"/>
      <c r="BE41" s="640"/>
      <c r="BF41" s="653"/>
      <c r="BG41" s="657"/>
      <c r="BH41" s="658"/>
      <c r="BI41" s="658"/>
      <c r="BJ41" s="658"/>
      <c r="BK41" s="658"/>
      <c r="BL41" s="346"/>
      <c r="BM41" s="605" t="s">
        <v>346</v>
      </c>
      <c r="BN41" s="605"/>
      <c r="BO41" s="605"/>
      <c r="BP41" s="605"/>
      <c r="BQ41" s="605"/>
      <c r="BR41" s="605"/>
      <c r="BS41" s="605"/>
      <c r="BT41" s="605"/>
      <c r="BU41" s="606"/>
      <c r="BV41" s="607" t="s">
        <v>127</v>
      </c>
      <c r="BW41" s="608"/>
      <c r="BX41" s="608"/>
      <c r="BY41" s="608"/>
      <c r="BZ41" s="608"/>
      <c r="CA41" s="608"/>
      <c r="CB41" s="617"/>
      <c r="CD41" s="604" t="s">
        <v>347</v>
      </c>
      <c r="CE41" s="605"/>
      <c r="CF41" s="605"/>
      <c r="CG41" s="605"/>
      <c r="CH41" s="605"/>
      <c r="CI41" s="605"/>
      <c r="CJ41" s="605"/>
      <c r="CK41" s="605"/>
      <c r="CL41" s="605"/>
      <c r="CM41" s="605"/>
      <c r="CN41" s="605"/>
      <c r="CO41" s="605"/>
      <c r="CP41" s="605"/>
      <c r="CQ41" s="606"/>
      <c r="CR41" s="607" t="s">
        <v>127</v>
      </c>
      <c r="CS41" s="640"/>
      <c r="CT41" s="640"/>
      <c r="CU41" s="640"/>
      <c r="CV41" s="640"/>
      <c r="CW41" s="640"/>
      <c r="CX41" s="640"/>
      <c r="CY41" s="641"/>
      <c r="CZ41" s="612" t="s">
        <v>127</v>
      </c>
      <c r="DA41" s="634"/>
      <c r="DB41" s="634"/>
      <c r="DC41" s="642"/>
      <c r="DD41" s="616" t="s">
        <v>127</v>
      </c>
      <c r="DE41" s="640"/>
      <c r="DF41" s="640"/>
      <c r="DG41" s="640"/>
      <c r="DH41" s="640"/>
      <c r="DI41" s="640"/>
      <c r="DJ41" s="640"/>
      <c r="DK41" s="641"/>
      <c r="DL41" s="682"/>
      <c r="DM41" s="683"/>
      <c r="DN41" s="683"/>
      <c r="DO41" s="683"/>
      <c r="DP41" s="683"/>
      <c r="DQ41" s="683"/>
      <c r="DR41" s="683"/>
      <c r="DS41" s="683"/>
      <c r="DT41" s="683"/>
      <c r="DU41" s="683"/>
      <c r="DV41" s="684"/>
      <c r="DW41" s="679"/>
      <c r="DX41" s="680"/>
      <c r="DY41" s="680"/>
      <c r="DZ41" s="680"/>
      <c r="EA41" s="680"/>
      <c r="EB41" s="680"/>
      <c r="EC41" s="681"/>
    </row>
    <row r="42" spans="2:133" ht="11.25" customHeight="1" x14ac:dyDescent="0.2">
      <c r="B42" s="604" t="s">
        <v>348</v>
      </c>
      <c r="C42" s="605"/>
      <c r="D42" s="605"/>
      <c r="E42" s="605"/>
      <c r="F42" s="605"/>
      <c r="G42" s="605"/>
      <c r="H42" s="605"/>
      <c r="I42" s="605"/>
      <c r="J42" s="605"/>
      <c r="K42" s="605"/>
      <c r="L42" s="605"/>
      <c r="M42" s="605"/>
      <c r="N42" s="605"/>
      <c r="O42" s="605"/>
      <c r="P42" s="605"/>
      <c r="Q42" s="606"/>
      <c r="R42" s="607" t="s">
        <v>127</v>
      </c>
      <c r="S42" s="608"/>
      <c r="T42" s="608"/>
      <c r="U42" s="608"/>
      <c r="V42" s="608"/>
      <c r="W42" s="608"/>
      <c r="X42" s="608"/>
      <c r="Y42" s="609"/>
      <c r="Z42" s="610" t="s">
        <v>127</v>
      </c>
      <c r="AA42" s="610"/>
      <c r="AB42" s="610"/>
      <c r="AC42" s="610"/>
      <c r="AD42" s="611" t="s">
        <v>127</v>
      </c>
      <c r="AE42" s="611"/>
      <c r="AF42" s="611"/>
      <c r="AG42" s="611"/>
      <c r="AH42" s="611"/>
      <c r="AI42" s="611"/>
      <c r="AJ42" s="611"/>
      <c r="AK42" s="611"/>
      <c r="AL42" s="612" t="s">
        <v>127</v>
      </c>
      <c r="AM42" s="613"/>
      <c r="AN42" s="613"/>
      <c r="AO42" s="614"/>
      <c r="AQ42" s="676" t="s">
        <v>349</v>
      </c>
      <c r="AR42" s="677"/>
      <c r="AS42" s="677"/>
      <c r="AT42" s="677"/>
      <c r="AU42" s="677"/>
      <c r="AV42" s="677"/>
      <c r="AW42" s="677"/>
      <c r="AX42" s="677"/>
      <c r="AY42" s="678"/>
      <c r="AZ42" s="685">
        <v>263610</v>
      </c>
      <c r="BA42" s="686"/>
      <c r="BB42" s="686"/>
      <c r="BC42" s="686"/>
      <c r="BD42" s="666"/>
      <c r="BE42" s="666"/>
      <c r="BF42" s="668"/>
      <c r="BG42" s="659"/>
      <c r="BH42" s="660"/>
      <c r="BI42" s="660"/>
      <c r="BJ42" s="660"/>
      <c r="BK42" s="660"/>
      <c r="BL42" s="344"/>
      <c r="BM42" s="626" t="s">
        <v>350</v>
      </c>
      <c r="BN42" s="626"/>
      <c r="BO42" s="626"/>
      <c r="BP42" s="626"/>
      <c r="BQ42" s="626"/>
      <c r="BR42" s="626"/>
      <c r="BS42" s="626"/>
      <c r="BT42" s="626"/>
      <c r="BU42" s="627"/>
      <c r="BV42" s="685">
        <v>406</v>
      </c>
      <c r="BW42" s="686"/>
      <c r="BX42" s="686"/>
      <c r="BY42" s="686"/>
      <c r="BZ42" s="686"/>
      <c r="CA42" s="686"/>
      <c r="CB42" s="692"/>
      <c r="CD42" s="604" t="s">
        <v>351</v>
      </c>
      <c r="CE42" s="605"/>
      <c r="CF42" s="605"/>
      <c r="CG42" s="605"/>
      <c r="CH42" s="605"/>
      <c r="CI42" s="605"/>
      <c r="CJ42" s="605"/>
      <c r="CK42" s="605"/>
      <c r="CL42" s="605"/>
      <c r="CM42" s="605"/>
      <c r="CN42" s="605"/>
      <c r="CO42" s="605"/>
      <c r="CP42" s="605"/>
      <c r="CQ42" s="606"/>
      <c r="CR42" s="607">
        <v>362486</v>
      </c>
      <c r="CS42" s="640"/>
      <c r="CT42" s="640"/>
      <c r="CU42" s="640"/>
      <c r="CV42" s="640"/>
      <c r="CW42" s="640"/>
      <c r="CX42" s="640"/>
      <c r="CY42" s="641"/>
      <c r="CZ42" s="612">
        <v>8.8000000000000007</v>
      </c>
      <c r="DA42" s="634"/>
      <c r="DB42" s="634"/>
      <c r="DC42" s="642"/>
      <c r="DD42" s="616">
        <v>78950</v>
      </c>
      <c r="DE42" s="640"/>
      <c r="DF42" s="640"/>
      <c r="DG42" s="640"/>
      <c r="DH42" s="640"/>
      <c r="DI42" s="640"/>
      <c r="DJ42" s="640"/>
      <c r="DK42" s="641"/>
      <c r="DL42" s="682"/>
      <c r="DM42" s="683"/>
      <c r="DN42" s="683"/>
      <c r="DO42" s="683"/>
      <c r="DP42" s="683"/>
      <c r="DQ42" s="683"/>
      <c r="DR42" s="683"/>
      <c r="DS42" s="683"/>
      <c r="DT42" s="683"/>
      <c r="DU42" s="683"/>
      <c r="DV42" s="684"/>
      <c r="DW42" s="679"/>
      <c r="DX42" s="680"/>
      <c r="DY42" s="680"/>
      <c r="DZ42" s="680"/>
      <c r="EA42" s="680"/>
      <c r="EB42" s="680"/>
      <c r="EC42" s="681"/>
    </row>
    <row r="43" spans="2:133" ht="11.25" customHeight="1" x14ac:dyDescent="0.2">
      <c r="B43" s="604" t="s">
        <v>352</v>
      </c>
      <c r="C43" s="605"/>
      <c r="D43" s="605"/>
      <c r="E43" s="605"/>
      <c r="F43" s="605"/>
      <c r="G43" s="605"/>
      <c r="H43" s="605"/>
      <c r="I43" s="605"/>
      <c r="J43" s="605"/>
      <c r="K43" s="605"/>
      <c r="L43" s="605"/>
      <c r="M43" s="605"/>
      <c r="N43" s="605"/>
      <c r="O43" s="605"/>
      <c r="P43" s="605"/>
      <c r="Q43" s="606"/>
      <c r="R43" s="607">
        <v>124600</v>
      </c>
      <c r="S43" s="608"/>
      <c r="T43" s="608"/>
      <c r="U43" s="608"/>
      <c r="V43" s="608"/>
      <c r="W43" s="608"/>
      <c r="X43" s="608"/>
      <c r="Y43" s="609"/>
      <c r="Z43" s="610">
        <v>2.9</v>
      </c>
      <c r="AA43" s="610"/>
      <c r="AB43" s="610"/>
      <c r="AC43" s="610"/>
      <c r="AD43" s="611" t="s">
        <v>127</v>
      </c>
      <c r="AE43" s="611"/>
      <c r="AF43" s="611"/>
      <c r="AG43" s="611"/>
      <c r="AH43" s="611"/>
      <c r="AI43" s="611"/>
      <c r="AJ43" s="611"/>
      <c r="AK43" s="611"/>
      <c r="AL43" s="612" t="s">
        <v>127</v>
      </c>
      <c r="AM43" s="613"/>
      <c r="AN43" s="613"/>
      <c r="AO43" s="614"/>
      <c r="CD43" s="604" t="s">
        <v>353</v>
      </c>
      <c r="CE43" s="605"/>
      <c r="CF43" s="605"/>
      <c r="CG43" s="605"/>
      <c r="CH43" s="605"/>
      <c r="CI43" s="605"/>
      <c r="CJ43" s="605"/>
      <c r="CK43" s="605"/>
      <c r="CL43" s="605"/>
      <c r="CM43" s="605"/>
      <c r="CN43" s="605"/>
      <c r="CO43" s="605"/>
      <c r="CP43" s="605"/>
      <c r="CQ43" s="606"/>
      <c r="CR43" s="607">
        <v>32808</v>
      </c>
      <c r="CS43" s="640"/>
      <c r="CT43" s="640"/>
      <c r="CU43" s="640"/>
      <c r="CV43" s="640"/>
      <c r="CW43" s="640"/>
      <c r="CX43" s="640"/>
      <c r="CY43" s="641"/>
      <c r="CZ43" s="612">
        <v>0.8</v>
      </c>
      <c r="DA43" s="634"/>
      <c r="DB43" s="634"/>
      <c r="DC43" s="642"/>
      <c r="DD43" s="616">
        <v>26219</v>
      </c>
      <c r="DE43" s="640"/>
      <c r="DF43" s="640"/>
      <c r="DG43" s="640"/>
      <c r="DH43" s="640"/>
      <c r="DI43" s="640"/>
      <c r="DJ43" s="640"/>
      <c r="DK43" s="641"/>
      <c r="DL43" s="682"/>
      <c r="DM43" s="683"/>
      <c r="DN43" s="683"/>
      <c r="DO43" s="683"/>
      <c r="DP43" s="683"/>
      <c r="DQ43" s="683"/>
      <c r="DR43" s="683"/>
      <c r="DS43" s="683"/>
      <c r="DT43" s="683"/>
      <c r="DU43" s="683"/>
      <c r="DV43" s="684"/>
      <c r="DW43" s="679"/>
      <c r="DX43" s="680"/>
      <c r="DY43" s="680"/>
      <c r="DZ43" s="680"/>
      <c r="EA43" s="680"/>
      <c r="EB43" s="680"/>
      <c r="EC43" s="681"/>
    </row>
    <row r="44" spans="2:133" ht="11.25" customHeight="1" x14ac:dyDescent="0.2">
      <c r="B44" s="625" t="s">
        <v>354</v>
      </c>
      <c r="C44" s="626"/>
      <c r="D44" s="626"/>
      <c r="E44" s="626"/>
      <c r="F44" s="626"/>
      <c r="G44" s="626"/>
      <c r="H44" s="626"/>
      <c r="I44" s="626"/>
      <c r="J44" s="626"/>
      <c r="K44" s="626"/>
      <c r="L44" s="626"/>
      <c r="M44" s="626"/>
      <c r="N44" s="626"/>
      <c r="O44" s="626"/>
      <c r="P44" s="626"/>
      <c r="Q44" s="627"/>
      <c r="R44" s="685">
        <v>4277103</v>
      </c>
      <c r="S44" s="686"/>
      <c r="T44" s="686"/>
      <c r="U44" s="686"/>
      <c r="V44" s="686"/>
      <c r="W44" s="686"/>
      <c r="X44" s="686"/>
      <c r="Y44" s="687"/>
      <c r="Z44" s="688">
        <v>100</v>
      </c>
      <c r="AA44" s="688"/>
      <c r="AB44" s="688"/>
      <c r="AC44" s="688"/>
      <c r="AD44" s="689">
        <v>2615379</v>
      </c>
      <c r="AE44" s="689"/>
      <c r="AF44" s="689"/>
      <c r="AG44" s="689"/>
      <c r="AH44" s="689"/>
      <c r="AI44" s="689"/>
      <c r="AJ44" s="689"/>
      <c r="AK44" s="689"/>
      <c r="AL44" s="690">
        <v>100</v>
      </c>
      <c r="AM44" s="667"/>
      <c r="AN44" s="667"/>
      <c r="AO44" s="691"/>
      <c r="CD44" s="645" t="s">
        <v>301</v>
      </c>
      <c r="CE44" s="646"/>
      <c r="CF44" s="604" t="s">
        <v>355</v>
      </c>
      <c r="CG44" s="605"/>
      <c r="CH44" s="605"/>
      <c r="CI44" s="605"/>
      <c r="CJ44" s="605"/>
      <c r="CK44" s="605"/>
      <c r="CL44" s="605"/>
      <c r="CM44" s="605"/>
      <c r="CN44" s="605"/>
      <c r="CO44" s="605"/>
      <c r="CP44" s="605"/>
      <c r="CQ44" s="606"/>
      <c r="CR44" s="607">
        <v>339687</v>
      </c>
      <c r="CS44" s="608"/>
      <c r="CT44" s="608"/>
      <c r="CU44" s="608"/>
      <c r="CV44" s="608"/>
      <c r="CW44" s="608"/>
      <c r="CX44" s="608"/>
      <c r="CY44" s="609"/>
      <c r="CZ44" s="612">
        <v>8.3000000000000007</v>
      </c>
      <c r="DA44" s="613"/>
      <c r="DB44" s="613"/>
      <c r="DC44" s="619"/>
      <c r="DD44" s="616">
        <v>67983</v>
      </c>
      <c r="DE44" s="608"/>
      <c r="DF44" s="608"/>
      <c r="DG44" s="608"/>
      <c r="DH44" s="608"/>
      <c r="DI44" s="608"/>
      <c r="DJ44" s="608"/>
      <c r="DK44" s="609"/>
      <c r="DL44" s="682"/>
      <c r="DM44" s="683"/>
      <c r="DN44" s="683"/>
      <c r="DO44" s="683"/>
      <c r="DP44" s="683"/>
      <c r="DQ44" s="683"/>
      <c r="DR44" s="683"/>
      <c r="DS44" s="683"/>
      <c r="DT44" s="683"/>
      <c r="DU44" s="683"/>
      <c r="DV44" s="684"/>
      <c r="DW44" s="679"/>
      <c r="DX44" s="680"/>
      <c r="DY44" s="680"/>
      <c r="DZ44" s="680"/>
      <c r="EA44" s="680"/>
      <c r="EB44" s="680"/>
      <c r="EC44" s="681"/>
    </row>
    <row r="45" spans="2:133" ht="11.25" customHeight="1" x14ac:dyDescent="0.2">
      <c r="CD45" s="647"/>
      <c r="CE45" s="648"/>
      <c r="CF45" s="604" t="s">
        <v>356</v>
      </c>
      <c r="CG45" s="605"/>
      <c r="CH45" s="605"/>
      <c r="CI45" s="605"/>
      <c r="CJ45" s="605"/>
      <c r="CK45" s="605"/>
      <c r="CL45" s="605"/>
      <c r="CM45" s="605"/>
      <c r="CN45" s="605"/>
      <c r="CO45" s="605"/>
      <c r="CP45" s="605"/>
      <c r="CQ45" s="606"/>
      <c r="CR45" s="607">
        <v>288963</v>
      </c>
      <c r="CS45" s="640"/>
      <c r="CT45" s="640"/>
      <c r="CU45" s="640"/>
      <c r="CV45" s="640"/>
      <c r="CW45" s="640"/>
      <c r="CX45" s="640"/>
      <c r="CY45" s="641"/>
      <c r="CZ45" s="612">
        <v>7</v>
      </c>
      <c r="DA45" s="634"/>
      <c r="DB45" s="634"/>
      <c r="DC45" s="642"/>
      <c r="DD45" s="616">
        <v>29241</v>
      </c>
      <c r="DE45" s="640"/>
      <c r="DF45" s="640"/>
      <c r="DG45" s="640"/>
      <c r="DH45" s="640"/>
      <c r="DI45" s="640"/>
      <c r="DJ45" s="640"/>
      <c r="DK45" s="641"/>
      <c r="DL45" s="682"/>
      <c r="DM45" s="683"/>
      <c r="DN45" s="683"/>
      <c r="DO45" s="683"/>
      <c r="DP45" s="683"/>
      <c r="DQ45" s="683"/>
      <c r="DR45" s="683"/>
      <c r="DS45" s="683"/>
      <c r="DT45" s="683"/>
      <c r="DU45" s="683"/>
      <c r="DV45" s="684"/>
      <c r="DW45" s="679"/>
      <c r="DX45" s="680"/>
      <c r="DY45" s="680"/>
      <c r="DZ45" s="680"/>
      <c r="EA45" s="680"/>
      <c r="EB45" s="680"/>
      <c r="EC45" s="681"/>
    </row>
    <row r="46" spans="2:133" ht="11.25" customHeight="1" x14ac:dyDescent="0.2">
      <c r="B46" s="205" t="s">
        <v>357</v>
      </c>
      <c r="CD46" s="647"/>
      <c r="CE46" s="648"/>
      <c r="CF46" s="604" t="s">
        <v>358</v>
      </c>
      <c r="CG46" s="605"/>
      <c r="CH46" s="605"/>
      <c r="CI46" s="605"/>
      <c r="CJ46" s="605"/>
      <c r="CK46" s="605"/>
      <c r="CL46" s="605"/>
      <c r="CM46" s="605"/>
      <c r="CN46" s="605"/>
      <c r="CO46" s="605"/>
      <c r="CP46" s="605"/>
      <c r="CQ46" s="606"/>
      <c r="CR46" s="607">
        <v>50724</v>
      </c>
      <c r="CS46" s="608"/>
      <c r="CT46" s="608"/>
      <c r="CU46" s="608"/>
      <c r="CV46" s="608"/>
      <c r="CW46" s="608"/>
      <c r="CX46" s="608"/>
      <c r="CY46" s="609"/>
      <c r="CZ46" s="612">
        <v>1.2</v>
      </c>
      <c r="DA46" s="613"/>
      <c r="DB46" s="613"/>
      <c r="DC46" s="619"/>
      <c r="DD46" s="616">
        <v>38742</v>
      </c>
      <c r="DE46" s="608"/>
      <c r="DF46" s="608"/>
      <c r="DG46" s="608"/>
      <c r="DH46" s="608"/>
      <c r="DI46" s="608"/>
      <c r="DJ46" s="608"/>
      <c r="DK46" s="609"/>
      <c r="DL46" s="682"/>
      <c r="DM46" s="683"/>
      <c r="DN46" s="683"/>
      <c r="DO46" s="683"/>
      <c r="DP46" s="683"/>
      <c r="DQ46" s="683"/>
      <c r="DR46" s="683"/>
      <c r="DS46" s="683"/>
      <c r="DT46" s="683"/>
      <c r="DU46" s="683"/>
      <c r="DV46" s="684"/>
      <c r="DW46" s="679"/>
      <c r="DX46" s="680"/>
      <c r="DY46" s="680"/>
      <c r="DZ46" s="680"/>
      <c r="EA46" s="680"/>
      <c r="EB46" s="680"/>
      <c r="EC46" s="681"/>
    </row>
    <row r="47" spans="2:133" ht="11.25" customHeight="1" x14ac:dyDescent="0.2">
      <c r="B47" s="703" t="s">
        <v>359</v>
      </c>
      <c r="C47" s="703"/>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3"/>
      <c r="AY47" s="703"/>
      <c r="AZ47" s="703"/>
      <c r="BA47" s="703"/>
      <c r="BB47" s="703"/>
      <c r="BC47" s="703"/>
      <c r="BD47" s="703"/>
      <c r="BE47" s="703"/>
      <c r="BF47" s="703"/>
      <c r="BG47" s="703"/>
      <c r="BH47" s="703"/>
      <c r="BI47" s="703"/>
      <c r="BJ47" s="703"/>
      <c r="BK47" s="703"/>
      <c r="BL47" s="703"/>
      <c r="BM47" s="703"/>
      <c r="BN47" s="703"/>
      <c r="BO47" s="703"/>
      <c r="BP47" s="703"/>
      <c r="BQ47" s="703"/>
      <c r="BR47" s="703"/>
      <c r="BS47" s="703"/>
      <c r="BT47" s="703"/>
      <c r="BU47" s="703"/>
      <c r="BV47" s="703"/>
      <c r="BW47" s="703"/>
      <c r="BX47" s="703"/>
      <c r="BY47" s="703"/>
      <c r="BZ47" s="703"/>
      <c r="CA47" s="703"/>
      <c r="CB47" s="703"/>
      <c r="CD47" s="647"/>
      <c r="CE47" s="648"/>
      <c r="CF47" s="604" t="s">
        <v>360</v>
      </c>
      <c r="CG47" s="605"/>
      <c r="CH47" s="605"/>
      <c r="CI47" s="605"/>
      <c r="CJ47" s="605"/>
      <c r="CK47" s="605"/>
      <c r="CL47" s="605"/>
      <c r="CM47" s="605"/>
      <c r="CN47" s="605"/>
      <c r="CO47" s="605"/>
      <c r="CP47" s="605"/>
      <c r="CQ47" s="606"/>
      <c r="CR47" s="607">
        <v>22799</v>
      </c>
      <c r="CS47" s="640"/>
      <c r="CT47" s="640"/>
      <c r="CU47" s="640"/>
      <c r="CV47" s="640"/>
      <c r="CW47" s="640"/>
      <c r="CX47" s="640"/>
      <c r="CY47" s="641"/>
      <c r="CZ47" s="612">
        <v>0.6</v>
      </c>
      <c r="DA47" s="634"/>
      <c r="DB47" s="634"/>
      <c r="DC47" s="642"/>
      <c r="DD47" s="616">
        <v>10967</v>
      </c>
      <c r="DE47" s="640"/>
      <c r="DF47" s="640"/>
      <c r="DG47" s="640"/>
      <c r="DH47" s="640"/>
      <c r="DI47" s="640"/>
      <c r="DJ47" s="640"/>
      <c r="DK47" s="641"/>
      <c r="DL47" s="682"/>
      <c r="DM47" s="683"/>
      <c r="DN47" s="683"/>
      <c r="DO47" s="683"/>
      <c r="DP47" s="683"/>
      <c r="DQ47" s="683"/>
      <c r="DR47" s="683"/>
      <c r="DS47" s="683"/>
      <c r="DT47" s="683"/>
      <c r="DU47" s="683"/>
      <c r="DV47" s="684"/>
      <c r="DW47" s="679"/>
      <c r="DX47" s="680"/>
      <c r="DY47" s="680"/>
      <c r="DZ47" s="680"/>
      <c r="EA47" s="680"/>
      <c r="EB47" s="680"/>
      <c r="EC47" s="681"/>
    </row>
    <row r="48" spans="2:133" ht="10.8" x14ac:dyDescent="0.2">
      <c r="B48" s="703" t="s">
        <v>361</v>
      </c>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D48" s="649"/>
      <c r="CE48" s="650"/>
      <c r="CF48" s="604" t="s">
        <v>362</v>
      </c>
      <c r="CG48" s="605"/>
      <c r="CH48" s="605"/>
      <c r="CI48" s="605"/>
      <c r="CJ48" s="605"/>
      <c r="CK48" s="605"/>
      <c r="CL48" s="605"/>
      <c r="CM48" s="605"/>
      <c r="CN48" s="605"/>
      <c r="CO48" s="605"/>
      <c r="CP48" s="605"/>
      <c r="CQ48" s="606"/>
      <c r="CR48" s="607" t="s">
        <v>127</v>
      </c>
      <c r="CS48" s="608"/>
      <c r="CT48" s="608"/>
      <c r="CU48" s="608"/>
      <c r="CV48" s="608"/>
      <c r="CW48" s="608"/>
      <c r="CX48" s="608"/>
      <c r="CY48" s="609"/>
      <c r="CZ48" s="612" t="s">
        <v>127</v>
      </c>
      <c r="DA48" s="613"/>
      <c r="DB48" s="613"/>
      <c r="DC48" s="619"/>
      <c r="DD48" s="616" t="s">
        <v>127</v>
      </c>
      <c r="DE48" s="608"/>
      <c r="DF48" s="608"/>
      <c r="DG48" s="608"/>
      <c r="DH48" s="608"/>
      <c r="DI48" s="608"/>
      <c r="DJ48" s="608"/>
      <c r="DK48" s="609"/>
      <c r="DL48" s="682"/>
      <c r="DM48" s="683"/>
      <c r="DN48" s="683"/>
      <c r="DO48" s="683"/>
      <c r="DP48" s="683"/>
      <c r="DQ48" s="683"/>
      <c r="DR48" s="683"/>
      <c r="DS48" s="683"/>
      <c r="DT48" s="683"/>
      <c r="DU48" s="683"/>
      <c r="DV48" s="684"/>
      <c r="DW48" s="679"/>
      <c r="DX48" s="680"/>
      <c r="DY48" s="680"/>
      <c r="DZ48" s="680"/>
      <c r="EA48" s="680"/>
      <c r="EB48" s="680"/>
      <c r="EC48" s="681"/>
    </row>
    <row r="49" spans="2:133" ht="11.25" customHeight="1" x14ac:dyDescent="0.2">
      <c r="B49" s="347"/>
      <c r="CD49" s="625" t="s">
        <v>363</v>
      </c>
      <c r="CE49" s="626"/>
      <c r="CF49" s="626"/>
      <c r="CG49" s="626"/>
      <c r="CH49" s="626"/>
      <c r="CI49" s="626"/>
      <c r="CJ49" s="626"/>
      <c r="CK49" s="626"/>
      <c r="CL49" s="626"/>
      <c r="CM49" s="626"/>
      <c r="CN49" s="626"/>
      <c r="CO49" s="626"/>
      <c r="CP49" s="626"/>
      <c r="CQ49" s="627"/>
      <c r="CR49" s="685">
        <v>4107026</v>
      </c>
      <c r="CS49" s="666"/>
      <c r="CT49" s="666"/>
      <c r="CU49" s="666"/>
      <c r="CV49" s="666"/>
      <c r="CW49" s="666"/>
      <c r="CX49" s="666"/>
      <c r="CY49" s="693"/>
      <c r="CZ49" s="690">
        <v>100</v>
      </c>
      <c r="DA49" s="694"/>
      <c r="DB49" s="694"/>
      <c r="DC49" s="695"/>
      <c r="DD49" s="696">
        <v>3045906</v>
      </c>
      <c r="DE49" s="666"/>
      <c r="DF49" s="666"/>
      <c r="DG49" s="666"/>
      <c r="DH49" s="666"/>
      <c r="DI49" s="666"/>
      <c r="DJ49" s="666"/>
      <c r="DK49" s="693"/>
      <c r="DL49" s="697"/>
      <c r="DM49" s="698"/>
      <c r="DN49" s="698"/>
      <c r="DO49" s="698"/>
      <c r="DP49" s="698"/>
      <c r="DQ49" s="698"/>
      <c r="DR49" s="698"/>
      <c r="DS49" s="698"/>
      <c r="DT49" s="698"/>
      <c r="DU49" s="698"/>
      <c r="DV49" s="699"/>
      <c r="DW49" s="700"/>
      <c r="DX49" s="701"/>
      <c r="DY49" s="701"/>
      <c r="DZ49" s="701"/>
      <c r="EA49" s="701"/>
      <c r="EB49" s="701"/>
      <c r="EC49" s="702"/>
    </row>
    <row r="50" spans="2:133" ht="10.8" hidden="1" x14ac:dyDescent="0.2">
      <c r="B50" s="347"/>
    </row>
  </sheetData>
  <sheetProtection algorithmName="SHA-512" hashValue="Xi18M6Yg8esmmF2Cb40lWOV5dBJ/X6jxx1hBcoeDJwABldtmV3ZCxIlyRQTSZDtnvNE4DVXipb7MT1H87sjWnA==" saltValue="7bt2+Qgycpt44BPND/TIP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6" customWidth="1"/>
    <col min="131" max="131" width="1.6640625" style="216" customWidth="1"/>
    <col min="132" max="16384" width="9" style="216" hidden="1"/>
  </cols>
  <sheetData>
    <row r="1" spans="1:131" ht="11.25" customHeight="1" thickBot="1" x14ac:dyDescent="0.25">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x14ac:dyDescent="0.25">
      <c r="A2" s="704" t="s">
        <v>364</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705" t="s">
        <v>365</v>
      </c>
      <c r="DK2" s="706"/>
      <c r="DL2" s="706"/>
      <c r="DM2" s="706"/>
      <c r="DN2" s="706"/>
      <c r="DO2" s="707"/>
      <c r="DP2" s="213"/>
      <c r="DQ2" s="705" t="s">
        <v>366</v>
      </c>
      <c r="DR2" s="706"/>
      <c r="DS2" s="706"/>
      <c r="DT2" s="706"/>
      <c r="DU2" s="706"/>
      <c r="DV2" s="706"/>
      <c r="DW2" s="706"/>
      <c r="DX2" s="706"/>
      <c r="DY2" s="706"/>
      <c r="DZ2" s="707"/>
      <c r="EA2" s="215"/>
    </row>
    <row r="3" spans="1:131" ht="11.25" customHeight="1" x14ac:dyDescent="0.2">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0" customFormat="1" ht="26.25" customHeight="1" thickBot="1" x14ac:dyDescent="0.25">
      <c r="A4" s="708" t="s">
        <v>367</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17"/>
      <c r="BA4" s="217"/>
      <c r="BB4" s="217"/>
      <c r="BC4" s="217"/>
      <c r="BD4" s="217"/>
      <c r="BE4" s="218"/>
      <c r="BF4" s="218"/>
      <c r="BG4" s="218"/>
      <c r="BH4" s="218"/>
      <c r="BI4" s="218"/>
      <c r="BJ4" s="218"/>
      <c r="BK4" s="218"/>
      <c r="BL4" s="218"/>
      <c r="BM4" s="218"/>
      <c r="BN4" s="218"/>
      <c r="BO4" s="218"/>
      <c r="BP4" s="218"/>
      <c r="BQ4" s="709" t="s">
        <v>368</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19"/>
    </row>
    <row r="5" spans="1:131" s="220" customFormat="1" ht="26.25" customHeight="1" x14ac:dyDescent="0.2">
      <c r="A5" s="710" t="s">
        <v>369</v>
      </c>
      <c r="B5" s="711"/>
      <c r="C5" s="711"/>
      <c r="D5" s="711"/>
      <c r="E5" s="711"/>
      <c r="F5" s="711"/>
      <c r="G5" s="711"/>
      <c r="H5" s="711"/>
      <c r="I5" s="711"/>
      <c r="J5" s="711"/>
      <c r="K5" s="711"/>
      <c r="L5" s="711"/>
      <c r="M5" s="711"/>
      <c r="N5" s="711"/>
      <c r="O5" s="711"/>
      <c r="P5" s="712"/>
      <c r="Q5" s="716" t="s">
        <v>370</v>
      </c>
      <c r="R5" s="717"/>
      <c r="S5" s="717"/>
      <c r="T5" s="717"/>
      <c r="U5" s="718"/>
      <c r="V5" s="716" t="s">
        <v>371</v>
      </c>
      <c r="W5" s="717"/>
      <c r="X5" s="717"/>
      <c r="Y5" s="717"/>
      <c r="Z5" s="718"/>
      <c r="AA5" s="716" t="s">
        <v>372</v>
      </c>
      <c r="AB5" s="717"/>
      <c r="AC5" s="717"/>
      <c r="AD5" s="717"/>
      <c r="AE5" s="717"/>
      <c r="AF5" s="722" t="s">
        <v>373</v>
      </c>
      <c r="AG5" s="717"/>
      <c r="AH5" s="717"/>
      <c r="AI5" s="717"/>
      <c r="AJ5" s="723"/>
      <c r="AK5" s="717" t="s">
        <v>374</v>
      </c>
      <c r="AL5" s="717"/>
      <c r="AM5" s="717"/>
      <c r="AN5" s="717"/>
      <c r="AO5" s="718"/>
      <c r="AP5" s="716" t="s">
        <v>375</v>
      </c>
      <c r="AQ5" s="717"/>
      <c r="AR5" s="717"/>
      <c r="AS5" s="717"/>
      <c r="AT5" s="718"/>
      <c r="AU5" s="716" t="s">
        <v>376</v>
      </c>
      <c r="AV5" s="717"/>
      <c r="AW5" s="717"/>
      <c r="AX5" s="717"/>
      <c r="AY5" s="723"/>
      <c r="AZ5" s="217"/>
      <c r="BA5" s="217"/>
      <c r="BB5" s="217"/>
      <c r="BC5" s="217"/>
      <c r="BD5" s="217"/>
      <c r="BE5" s="218"/>
      <c r="BF5" s="218"/>
      <c r="BG5" s="218"/>
      <c r="BH5" s="218"/>
      <c r="BI5" s="218"/>
      <c r="BJ5" s="218"/>
      <c r="BK5" s="218"/>
      <c r="BL5" s="218"/>
      <c r="BM5" s="218"/>
      <c r="BN5" s="218"/>
      <c r="BO5" s="218"/>
      <c r="BP5" s="218"/>
      <c r="BQ5" s="710" t="s">
        <v>377</v>
      </c>
      <c r="BR5" s="711"/>
      <c r="BS5" s="711"/>
      <c r="BT5" s="711"/>
      <c r="BU5" s="711"/>
      <c r="BV5" s="711"/>
      <c r="BW5" s="711"/>
      <c r="BX5" s="711"/>
      <c r="BY5" s="711"/>
      <c r="BZ5" s="711"/>
      <c r="CA5" s="711"/>
      <c r="CB5" s="711"/>
      <c r="CC5" s="711"/>
      <c r="CD5" s="711"/>
      <c r="CE5" s="711"/>
      <c r="CF5" s="711"/>
      <c r="CG5" s="712"/>
      <c r="CH5" s="716" t="s">
        <v>378</v>
      </c>
      <c r="CI5" s="717"/>
      <c r="CJ5" s="717"/>
      <c r="CK5" s="717"/>
      <c r="CL5" s="718"/>
      <c r="CM5" s="716" t="s">
        <v>379</v>
      </c>
      <c r="CN5" s="717"/>
      <c r="CO5" s="717"/>
      <c r="CP5" s="717"/>
      <c r="CQ5" s="718"/>
      <c r="CR5" s="716" t="s">
        <v>380</v>
      </c>
      <c r="CS5" s="717"/>
      <c r="CT5" s="717"/>
      <c r="CU5" s="717"/>
      <c r="CV5" s="718"/>
      <c r="CW5" s="716" t="s">
        <v>381</v>
      </c>
      <c r="CX5" s="717"/>
      <c r="CY5" s="717"/>
      <c r="CZ5" s="717"/>
      <c r="DA5" s="718"/>
      <c r="DB5" s="716" t="s">
        <v>382</v>
      </c>
      <c r="DC5" s="717"/>
      <c r="DD5" s="717"/>
      <c r="DE5" s="717"/>
      <c r="DF5" s="718"/>
      <c r="DG5" s="746" t="s">
        <v>383</v>
      </c>
      <c r="DH5" s="747"/>
      <c r="DI5" s="747"/>
      <c r="DJ5" s="747"/>
      <c r="DK5" s="748"/>
      <c r="DL5" s="746" t="s">
        <v>384</v>
      </c>
      <c r="DM5" s="747"/>
      <c r="DN5" s="747"/>
      <c r="DO5" s="747"/>
      <c r="DP5" s="748"/>
      <c r="DQ5" s="716" t="s">
        <v>385</v>
      </c>
      <c r="DR5" s="717"/>
      <c r="DS5" s="717"/>
      <c r="DT5" s="717"/>
      <c r="DU5" s="718"/>
      <c r="DV5" s="716" t="s">
        <v>376</v>
      </c>
      <c r="DW5" s="717"/>
      <c r="DX5" s="717"/>
      <c r="DY5" s="717"/>
      <c r="DZ5" s="723"/>
      <c r="EA5" s="219"/>
    </row>
    <row r="6" spans="1:131" s="220" customFormat="1" ht="26.25" customHeight="1" thickBot="1" x14ac:dyDescent="0.25">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17"/>
      <c r="BA6" s="217"/>
      <c r="BB6" s="217"/>
      <c r="BC6" s="217"/>
      <c r="BD6" s="217"/>
      <c r="BE6" s="218"/>
      <c r="BF6" s="218"/>
      <c r="BG6" s="218"/>
      <c r="BH6" s="218"/>
      <c r="BI6" s="218"/>
      <c r="BJ6" s="218"/>
      <c r="BK6" s="218"/>
      <c r="BL6" s="218"/>
      <c r="BM6" s="218"/>
      <c r="BN6" s="218"/>
      <c r="BO6" s="218"/>
      <c r="BP6" s="218"/>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19"/>
    </row>
    <row r="7" spans="1:131" s="220" customFormat="1" ht="26.25" customHeight="1" thickTop="1" x14ac:dyDescent="0.2">
      <c r="A7" s="221">
        <v>1</v>
      </c>
      <c r="B7" s="732" t="s">
        <v>386</v>
      </c>
      <c r="C7" s="733"/>
      <c r="D7" s="733"/>
      <c r="E7" s="733"/>
      <c r="F7" s="733"/>
      <c r="G7" s="733"/>
      <c r="H7" s="733"/>
      <c r="I7" s="733"/>
      <c r="J7" s="733"/>
      <c r="K7" s="733"/>
      <c r="L7" s="733"/>
      <c r="M7" s="733"/>
      <c r="N7" s="733"/>
      <c r="O7" s="733"/>
      <c r="P7" s="734"/>
      <c r="Q7" s="735">
        <v>4285</v>
      </c>
      <c r="R7" s="736"/>
      <c r="S7" s="736"/>
      <c r="T7" s="736"/>
      <c r="U7" s="736"/>
      <c r="V7" s="736">
        <v>4115</v>
      </c>
      <c r="W7" s="736"/>
      <c r="X7" s="736"/>
      <c r="Y7" s="736"/>
      <c r="Z7" s="736"/>
      <c r="AA7" s="736">
        <v>170</v>
      </c>
      <c r="AB7" s="736"/>
      <c r="AC7" s="736"/>
      <c r="AD7" s="736"/>
      <c r="AE7" s="737"/>
      <c r="AF7" s="738">
        <v>87</v>
      </c>
      <c r="AG7" s="739"/>
      <c r="AH7" s="739"/>
      <c r="AI7" s="739"/>
      <c r="AJ7" s="740"/>
      <c r="AK7" s="741">
        <v>77</v>
      </c>
      <c r="AL7" s="742"/>
      <c r="AM7" s="742"/>
      <c r="AN7" s="742"/>
      <c r="AO7" s="742"/>
      <c r="AP7" s="742">
        <v>3022</v>
      </c>
      <c r="AQ7" s="742"/>
      <c r="AR7" s="742"/>
      <c r="AS7" s="742"/>
      <c r="AT7" s="742"/>
      <c r="AU7" s="743"/>
      <c r="AV7" s="743"/>
      <c r="AW7" s="743"/>
      <c r="AX7" s="743"/>
      <c r="AY7" s="744"/>
      <c r="AZ7" s="217"/>
      <c r="BA7" s="217"/>
      <c r="BB7" s="217"/>
      <c r="BC7" s="217"/>
      <c r="BD7" s="217"/>
      <c r="BE7" s="218"/>
      <c r="BF7" s="218"/>
      <c r="BG7" s="218"/>
      <c r="BH7" s="218"/>
      <c r="BI7" s="218"/>
      <c r="BJ7" s="218"/>
      <c r="BK7" s="218"/>
      <c r="BL7" s="218"/>
      <c r="BM7" s="218"/>
      <c r="BN7" s="218"/>
      <c r="BO7" s="218"/>
      <c r="BP7" s="218"/>
      <c r="BQ7" s="221">
        <v>1</v>
      </c>
      <c r="BR7" s="222"/>
      <c r="BS7" s="729" t="s">
        <v>584</v>
      </c>
      <c r="BT7" s="730"/>
      <c r="BU7" s="730"/>
      <c r="BV7" s="730"/>
      <c r="BW7" s="730"/>
      <c r="BX7" s="730"/>
      <c r="BY7" s="730"/>
      <c r="BZ7" s="730"/>
      <c r="CA7" s="730"/>
      <c r="CB7" s="730"/>
      <c r="CC7" s="730"/>
      <c r="CD7" s="730"/>
      <c r="CE7" s="730"/>
      <c r="CF7" s="730"/>
      <c r="CG7" s="745"/>
      <c r="CH7" s="726">
        <v>0</v>
      </c>
      <c r="CI7" s="727"/>
      <c r="CJ7" s="727"/>
      <c r="CK7" s="727"/>
      <c r="CL7" s="728"/>
      <c r="CM7" s="726">
        <v>19</v>
      </c>
      <c r="CN7" s="727"/>
      <c r="CO7" s="727"/>
      <c r="CP7" s="727"/>
      <c r="CQ7" s="728"/>
      <c r="CR7" s="726" t="s">
        <v>581</v>
      </c>
      <c r="CS7" s="727"/>
      <c r="CT7" s="727"/>
      <c r="CU7" s="727"/>
      <c r="CV7" s="728"/>
      <c r="CW7" s="726" t="s">
        <v>581</v>
      </c>
      <c r="CX7" s="727"/>
      <c r="CY7" s="727"/>
      <c r="CZ7" s="727"/>
      <c r="DA7" s="728"/>
      <c r="DB7" s="726" t="s">
        <v>581</v>
      </c>
      <c r="DC7" s="727"/>
      <c r="DD7" s="727"/>
      <c r="DE7" s="727"/>
      <c r="DF7" s="728"/>
      <c r="DG7" s="726" t="s">
        <v>581</v>
      </c>
      <c r="DH7" s="727"/>
      <c r="DI7" s="727"/>
      <c r="DJ7" s="727"/>
      <c r="DK7" s="728"/>
      <c r="DL7" s="726" t="s">
        <v>581</v>
      </c>
      <c r="DM7" s="727"/>
      <c r="DN7" s="727"/>
      <c r="DO7" s="727"/>
      <c r="DP7" s="728"/>
      <c r="DQ7" s="726" t="s">
        <v>581</v>
      </c>
      <c r="DR7" s="727"/>
      <c r="DS7" s="727"/>
      <c r="DT7" s="727"/>
      <c r="DU7" s="728"/>
      <c r="DV7" s="729"/>
      <c r="DW7" s="730"/>
      <c r="DX7" s="730"/>
      <c r="DY7" s="730"/>
      <c r="DZ7" s="731"/>
      <c r="EA7" s="219"/>
    </row>
    <row r="8" spans="1:131" s="220" customFormat="1" ht="26.25" customHeight="1" x14ac:dyDescent="0.2">
      <c r="A8" s="223">
        <v>2</v>
      </c>
      <c r="B8" s="763"/>
      <c r="C8" s="764"/>
      <c r="D8" s="764"/>
      <c r="E8" s="764"/>
      <c r="F8" s="764"/>
      <c r="G8" s="764"/>
      <c r="H8" s="764"/>
      <c r="I8" s="764"/>
      <c r="J8" s="764"/>
      <c r="K8" s="764"/>
      <c r="L8" s="764"/>
      <c r="M8" s="764"/>
      <c r="N8" s="764"/>
      <c r="O8" s="764"/>
      <c r="P8" s="765"/>
      <c r="Q8" s="766"/>
      <c r="R8" s="767"/>
      <c r="S8" s="767"/>
      <c r="T8" s="767"/>
      <c r="U8" s="767"/>
      <c r="V8" s="767"/>
      <c r="W8" s="767"/>
      <c r="X8" s="767"/>
      <c r="Y8" s="767"/>
      <c r="Z8" s="767"/>
      <c r="AA8" s="767"/>
      <c r="AB8" s="767"/>
      <c r="AC8" s="767"/>
      <c r="AD8" s="767"/>
      <c r="AE8" s="768"/>
      <c r="AF8" s="769"/>
      <c r="AG8" s="770"/>
      <c r="AH8" s="770"/>
      <c r="AI8" s="770"/>
      <c r="AJ8" s="771"/>
      <c r="AK8" s="752"/>
      <c r="AL8" s="753"/>
      <c r="AM8" s="753"/>
      <c r="AN8" s="753"/>
      <c r="AO8" s="753"/>
      <c r="AP8" s="753"/>
      <c r="AQ8" s="753"/>
      <c r="AR8" s="753"/>
      <c r="AS8" s="753"/>
      <c r="AT8" s="753"/>
      <c r="AU8" s="754"/>
      <c r="AV8" s="754"/>
      <c r="AW8" s="754"/>
      <c r="AX8" s="754"/>
      <c r="AY8" s="755"/>
      <c r="AZ8" s="217"/>
      <c r="BA8" s="217"/>
      <c r="BB8" s="217"/>
      <c r="BC8" s="217"/>
      <c r="BD8" s="217"/>
      <c r="BE8" s="218"/>
      <c r="BF8" s="218"/>
      <c r="BG8" s="218"/>
      <c r="BH8" s="218"/>
      <c r="BI8" s="218"/>
      <c r="BJ8" s="218"/>
      <c r="BK8" s="218"/>
      <c r="BL8" s="218"/>
      <c r="BM8" s="218"/>
      <c r="BN8" s="218"/>
      <c r="BO8" s="218"/>
      <c r="BP8" s="218"/>
      <c r="BQ8" s="223">
        <v>2</v>
      </c>
      <c r="BR8" s="224"/>
      <c r="BS8" s="756"/>
      <c r="BT8" s="757"/>
      <c r="BU8" s="757"/>
      <c r="BV8" s="757"/>
      <c r="BW8" s="757"/>
      <c r="BX8" s="757"/>
      <c r="BY8" s="757"/>
      <c r="BZ8" s="757"/>
      <c r="CA8" s="757"/>
      <c r="CB8" s="757"/>
      <c r="CC8" s="757"/>
      <c r="CD8" s="757"/>
      <c r="CE8" s="757"/>
      <c r="CF8" s="757"/>
      <c r="CG8" s="758"/>
      <c r="CH8" s="759"/>
      <c r="CI8" s="760"/>
      <c r="CJ8" s="760"/>
      <c r="CK8" s="760"/>
      <c r="CL8" s="761"/>
      <c r="CM8" s="759"/>
      <c r="CN8" s="760"/>
      <c r="CO8" s="760"/>
      <c r="CP8" s="760"/>
      <c r="CQ8" s="761"/>
      <c r="CR8" s="759"/>
      <c r="CS8" s="760"/>
      <c r="CT8" s="760"/>
      <c r="CU8" s="760"/>
      <c r="CV8" s="761"/>
      <c r="CW8" s="759"/>
      <c r="CX8" s="760"/>
      <c r="CY8" s="760"/>
      <c r="CZ8" s="760"/>
      <c r="DA8" s="761"/>
      <c r="DB8" s="759"/>
      <c r="DC8" s="760"/>
      <c r="DD8" s="760"/>
      <c r="DE8" s="760"/>
      <c r="DF8" s="761"/>
      <c r="DG8" s="759"/>
      <c r="DH8" s="760"/>
      <c r="DI8" s="760"/>
      <c r="DJ8" s="760"/>
      <c r="DK8" s="761"/>
      <c r="DL8" s="759"/>
      <c r="DM8" s="760"/>
      <c r="DN8" s="760"/>
      <c r="DO8" s="760"/>
      <c r="DP8" s="761"/>
      <c r="DQ8" s="759"/>
      <c r="DR8" s="760"/>
      <c r="DS8" s="760"/>
      <c r="DT8" s="760"/>
      <c r="DU8" s="761"/>
      <c r="DV8" s="756"/>
      <c r="DW8" s="757"/>
      <c r="DX8" s="757"/>
      <c r="DY8" s="757"/>
      <c r="DZ8" s="762"/>
      <c r="EA8" s="219"/>
    </row>
    <row r="9" spans="1:131" s="220" customFormat="1" ht="26.25" customHeight="1" x14ac:dyDescent="0.2">
      <c r="A9" s="223">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17"/>
      <c r="BA9" s="217"/>
      <c r="BB9" s="217"/>
      <c r="BC9" s="217"/>
      <c r="BD9" s="217"/>
      <c r="BE9" s="218"/>
      <c r="BF9" s="218"/>
      <c r="BG9" s="218"/>
      <c r="BH9" s="218"/>
      <c r="BI9" s="218"/>
      <c r="BJ9" s="218"/>
      <c r="BK9" s="218"/>
      <c r="BL9" s="218"/>
      <c r="BM9" s="218"/>
      <c r="BN9" s="218"/>
      <c r="BO9" s="218"/>
      <c r="BP9" s="218"/>
      <c r="BQ9" s="223">
        <v>3</v>
      </c>
      <c r="BR9" s="224"/>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19"/>
    </row>
    <row r="10" spans="1:131" s="220" customFormat="1" ht="26.25" customHeight="1" x14ac:dyDescent="0.2">
      <c r="A10" s="223">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17"/>
      <c r="BA10" s="217"/>
      <c r="BB10" s="217"/>
      <c r="BC10" s="217"/>
      <c r="BD10" s="217"/>
      <c r="BE10" s="218"/>
      <c r="BF10" s="218"/>
      <c r="BG10" s="218"/>
      <c r="BH10" s="218"/>
      <c r="BI10" s="218"/>
      <c r="BJ10" s="218"/>
      <c r="BK10" s="218"/>
      <c r="BL10" s="218"/>
      <c r="BM10" s="218"/>
      <c r="BN10" s="218"/>
      <c r="BO10" s="218"/>
      <c r="BP10" s="218"/>
      <c r="BQ10" s="223">
        <v>4</v>
      </c>
      <c r="BR10" s="224"/>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19"/>
    </row>
    <row r="11" spans="1:131" s="220" customFormat="1" ht="26.25" customHeight="1" x14ac:dyDescent="0.2">
      <c r="A11" s="223">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17"/>
      <c r="BA11" s="217"/>
      <c r="BB11" s="217"/>
      <c r="BC11" s="217"/>
      <c r="BD11" s="217"/>
      <c r="BE11" s="218"/>
      <c r="BF11" s="218"/>
      <c r="BG11" s="218"/>
      <c r="BH11" s="218"/>
      <c r="BI11" s="218"/>
      <c r="BJ11" s="218"/>
      <c r="BK11" s="218"/>
      <c r="BL11" s="218"/>
      <c r="BM11" s="218"/>
      <c r="BN11" s="218"/>
      <c r="BO11" s="218"/>
      <c r="BP11" s="218"/>
      <c r="BQ11" s="223">
        <v>5</v>
      </c>
      <c r="BR11" s="224"/>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19"/>
    </row>
    <row r="12" spans="1:131" s="220" customFormat="1" ht="26.25" customHeight="1" x14ac:dyDescent="0.2">
      <c r="A12" s="223">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17"/>
      <c r="BA12" s="217"/>
      <c r="BB12" s="217"/>
      <c r="BC12" s="217"/>
      <c r="BD12" s="217"/>
      <c r="BE12" s="218"/>
      <c r="BF12" s="218"/>
      <c r="BG12" s="218"/>
      <c r="BH12" s="218"/>
      <c r="BI12" s="218"/>
      <c r="BJ12" s="218"/>
      <c r="BK12" s="218"/>
      <c r="BL12" s="218"/>
      <c r="BM12" s="218"/>
      <c r="BN12" s="218"/>
      <c r="BO12" s="218"/>
      <c r="BP12" s="218"/>
      <c r="BQ12" s="223">
        <v>6</v>
      </c>
      <c r="BR12" s="224"/>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19"/>
    </row>
    <row r="13" spans="1:131" s="220" customFormat="1" ht="26.25" customHeight="1" x14ac:dyDescent="0.2">
      <c r="A13" s="223">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17"/>
      <c r="BA13" s="217"/>
      <c r="BB13" s="217"/>
      <c r="BC13" s="217"/>
      <c r="BD13" s="217"/>
      <c r="BE13" s="218"/>
      <c r="BF13" s="218"/>
      <c r="BG13" s="218"/>
      <c r="BH13" s="218"/>
      <c r="BI13" s="218"/>
      <c r="BJ13" s="218"/>
      <c r="BK13" s="218"/>
      <c r="BL13" s="218"/>
      <c r="BM13" s="218"/>
      <c r="BN13" s="218"/>
      <c r="BO13" s="218"/>
      <c r="BP13" s="218"/>
      <c r="BQ13" s="223">
        <v>7</v>
      </c>
      <c r="BR13" s="224"/>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19"/>
    </row>
    <row r="14" spans="1:131" s="220" customFormat="1" ht="26.25" customHeight="1" x14ac:dyDescent="0.2">
      <c r="A14" s="223">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17"/>
      <c r="BA14" s="217"/>
      <c r="BB14" s="217"/>
      <c r="BC14" s="217"/>
      <c r="BD14" s="217"/>
      <c r="BE14" s="218"/>
      <c r="BF14" s="218"/>
      <c r="BG14" s="218"/>
      <c r="BH14" s="218"/>
      <c r="BI14" s="218"/>
      <c r="BJ14" s="218"/>
      <c r="BK14" s="218"/>
      <c r="BL14" s="218"/>
      <c r="BM14" s="218"/>
      <c r="BN14" s="218"/>
      <c r="BO14" s="218"/>
      <c r="BP14" s="218"/>
      <c r="BQ14" s="223">
        <v>8</v>
      </c>
      <c r="BR14" s="224"/>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19"/>
    </row>
    <row r="15" spans="1:131" s="220" customFormat="1" ht="26.25" customHeight="1" x14ac:dyDescent="0.2">
      <c r="A15" s="223">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17"/>
      <c r="BA15" s="217"/>
      <c r="BB15" s="217"/>
      <c r="BC15" s="217"/>
      <c r="BD15" s="217"/>
      <c r="BE15" s="218"/>
      <c r="BF15" s="218"/>
      <c r="BG15" s="218"/>
      <c r="BH15" s="218"/>
      <c r="BI15" s="218"/>
      <c r="BJ15" s="218"/>
      <c r="BK15" s="218"/>
      <c r="BL15" s="218"/>
      <c r="BM15" s="218"/>
      <c r="BN15" s="218"/>
      <c r="BO15" s="218"/>
      <c r="BP15" s="218"/>
      <c r="BQ15" s="223">
        <v>9</v>
      </c>
      <c r="BR15" s="224"/>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19"/>
    </row>
    <row r="16" spans="1:131" s="220" customFormat="1" ht="26.25" customHeight="1" x14ac:dyDescent="0.2">
      <c r="A16" s="223">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17"/>
      <c r="BA16" s="217"/>
      <c r="BB16" s="217"/>
      <c r="BC16" s="217"/>
      <c r="BD16" s="217"/>
      <c r="BE16" s="218"/>
      <c r="BF16" s="218"/>
      <c r="BG16" s="218"/>
      <c r="BH16" s="218"/>
      <c r="BI16" s="218"/>
      <c r="BJ16" s="218"/>
      <c r="BK16" s="218"/>
      <c r="BL16" s="218"/>
      <c r="BM16" s="218"/>
      <c r="BN16" s="218"/>
      <c r="BO16" s="218"/>
      <c r="BP16" s="218"/>
      <c r="BQ16" s="223">
        <v>10</v>
      </c>
      <c r="BR16" s="224"/>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19"/>
    </row>
    <row r="17" spans="1:131" s="220" customFormat="1" ht="26.25" customHeight="1" x14ac:dyDescent="0.2">
      <c r="A17" s="223">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17"/>
      <c r="BA17" s="217"/>
      <c r="BB17" s="217"/>
      <c r="BC17" s="217"/>
      <c r="BD17" s="217"/>
      <c r="BE17" s="218"/>
      <c r="BF17" s="218"/>
      <c r="BG17" s="218"/>
      <c r="BH17" s="218"/>
      <c r="BI17" s="218"/>
      <c r="BJ17" s="218"/>
      <c r="BK17" s="218"/>
      <c r="BL17" s="218"/>
      <c r="BM17" s="218"/>
      <c r="BN17" s="218"/>
      <c r="BO17" s="218"/>
      <c r="BP17" s="218"/>
      <c r="BQ17" s="223">
        <v>11</v>
      </c>
      <c r="BR17" s="224"/>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19"/>
    </row>
    <row r="18" spans="1:131" s="220" customFormat="1" ht="26.25" customHeight="1" x14ac:dyDescent="0.2">
      <c r="A18" s="223">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17"/>
      <c r="BA18" s="217"/>
      <c r="BB18" s="217"/>
      <c r="BC18" s="217"/>
      <c r="BD18" s="217"/>
      <c r="BE18" s="218"/>
      <c r="BF18" s="218"/>
      <c r="BG18" s="218"/>
      <c r="BH18" s="218"/>
      <c r="BI18" s="218"/>
      <c r="BJ18" s="218"/>
      <c r="BK18" s="218"/>
      <c r="BL18" s="218"/>
      <c r="BM18" s="218"/>
      <c r="BN18" s="218"/>
      <c r="BO18" s="218"/>
      <c r="BP18" s="218"/>
      <c r="BQ18" s="223">
        <v>12</v>
      </c>
      <c r="BR18" s="224"/>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19"/>
    </row>
    <row r="19" spans="1:131" s="220" customFormat="1" ht="26.25" customHeight="1" x14ac:dyDescent="0.2">
      <c r="A19" s="223">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17"/>
      <c r="BA19" s="217"/>
      <c r="BB19" s="217"/>
      <c r="BC19" s="217"/>
      <c r="BD19" s="217"/>
      <c r="BE19" s="218"/>
      <c r="BF19" s="218"/>
      <c r="BG19" s="218"/>
      <c r="BH19" s="218"/>
      <c r="BI19" s="218"/>
      <c r="BJ19" s="218"/>
      <c r="BK19" s="218"/>
      <c r="BL19" s="218"/>
      <c r="BM19" s="218"/>
      <c r="BN19" s="218"/>
      <c r="BO19" s="218"/>
      <c r="BP19" s="218"/>
      <c r="BQ19" s="223">
        <v>13</v>
      </c>
      <c r="BR19" s="224"/>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19"/>
    </row>
    <row r="20" spans="1:131" s="220" customFormat="1" ht="26.25" customHeight="1" x14ac:dyDescent="0.2">
      <c r="A20" s="223">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17"/>
      <c r="BA20" s="217"/>
      <c r="BB20" s="217"/>
      <c r="BC20" s="217"/>
      <c r="BD20" s="217"/>
      <c r="BE20" s="218"/>
      <c r="BF20" s="218"/>
      <c r="BG20" s="218"/>
      <c r="BH20" s="218"/>
      <c r="BI20" s="218"/>
      <c r="BJ20" s="218"/>
      <c r="BK20" s="218"/>
      <c r="BL20" s="218"/>
      <c r="BM20" s="218"/>
      <c r="BN20" s="218"/>
      <c r="BO20" s="218"/>
      <c r="BP20" s="218"/>
      <c r="BQ20" s="223">
        <v>14</v>
      </c>
      <c r="BR20" s="224"/>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19"/>
    </row>
    <row r="21" spans="1:131" s="220" customFormat="1" ht="26.25" customHeight="1" thickBot="1" x14ac:dyDescent="0.25">
      <c r="A21" s="223">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17"/>
      <c r="BA21" s="217"/>
      <c r="BB21" s="217"/>
      <c r="BC21" s="217"/>
      <c r="BD21" s="217"/>
      <c r="BE21" s="218"/>
      <c r="BF21" s="218"/>
      <c r="BG21" s="218"/>
      <c r="BH21" s="218"/>
      <c r="BI21" s="218"/>
      <c r="BJ21" s="218"/>
      <c r="BK21" s="218"/>
      <c r="BL21" s="218"/>
      <c r="BM21" s="218"/>
      <c r="BN21" s="218"/>
      <c r="BO21" s="218"/>
      <c r="BP21" s="218"/>
      <c r="BQ21" s="223">
        <v>15</v>
      </c>
      <c r="BR21" s="224"/>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19"/>
    </row>
    <row r="22" spans="1:131" s="220" customFormat="1" ht="26.25" customHeight="1" x14ac:dyDescent="0.2">
      <c r="A22" s="223">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387</v>
      </c>
      <c r="BA22" s="789"/>
      <c r="BB22" s="789"/>
      <c r="BC22" s="789"/>
      <c r="BD22" s="790"/>
      <c r="BE22" s="218"/>
      <c r="BF22" s="218"/>
      <c r="BG22" s="218"/>
      <c r="BH22" s="218"/>
      <c r="BI22" s="218"/>
      <c r="BJ22" s="218"/>
      <c r="BK22" s="218"/>
      <c r="BL22" s="218"/>
      <c r="BM22" s="218"/>
      <c r="BN22" s="218"/>
      <c r="BO22" s="218"/>
      <c r="BP22" s="218"/>
      <c r="BQ22" s="223">
        <v>16</v>
      </c>
      <c r="BR22" s="224"/>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19"/>
    </row>
    <row r="23" spans="1:131" s="220" customFormat="1" ht="26.25" customHeight="1" thickBot="1" x14ac:dyDescent="0.25">
      <c r="A23" s="225" t="s">
        <v>388</v>
      </c>
      <c r="B23" s="772" t="s">
        <v>389</v>
      </c>
      <c r="C23" s="773"/>
      <c r="D23" s="773"/>
      <c r="E23" s="773"/>
      <c r="F23" s="773"/>
      <c r="G23" s="773"/>
      <c r="H23" s="773"/>
      <c r="I23" s="773"/>
      <c r="J23" s="773"/>
      <c r="K23" s="773"/>
      <c r="L23" s="773"/>
      <c r="M23" s="773"/>
      <c r="N23" s="773"/>
      <c r="O23" s="773"/>
      <c r="P23" s="774"/>
      <c r="Q23" s="775">
        <v>4285</v>
      </c>
      <c r="R23" s="776"/>
      <c r="S23" s="776"/>
      <c r="T23" s="776"/>
      <c r="U23" s="776"/>
      <c r="V23" s="776">
        <v>4115</v>
      </c>
      <c r="W23" s="776"/>
      <c r="X23" s="776"/>
      <c r="Y23" s="776"/>
      <c r="Z23" s="776"/>
      <c r="AA23" s="776">
        <v>170</v>
      </c>
      <c r="AB23" s="776"/>
      <c r="AC23" s="776"/>
      <c r="AD23" s="776"/>
      <c r="AE23" s="777"/>
      <c r="AF23" s="778">
        <v>87</v>
      </c>
      <c r="AG23" s="776"/>
      <c r="AH23" s="776"/>
      <c r="AI23" s="776"/>
      <c r="AJ23" s="779"/>
      <c r="AK23" s="780"/>
      <c r="AL23" s="781"/>
      <c r="AM23" s="781"/>
      <c r="AN23" s="781"/>
      <c r="AO23" s="781"/>
      <c r="AP23" s="776">
        <v>3022</v>
      </c>
      <c r="AQ23" s="776"/>
      <c r="AR23" s="776"/>
      <c r="AS23" s="776"/>
      <c r="AT23" s="776"/>
      <c r="AU23" s="792"/>
      <c r="AV23" s="792"/>
      <c r="AW23" s="792"/>
      <c r="AX23" s="792"/>
      <c r="AY23" s="793"/>
      <c r="AZ23" s="794" t="s">
        <v>127</v>
      </c>
      <c r="BA23" s="795"/>
      <c r="BB23" s="795"/>
      <c r="BC23" s="795"/>
      <c r="BD23" s="796"/>
      <c r="BE23" s="218"/>
      <c r="BF23" s="218"/>
      <c r="BG23" s="218"/>
      <c r="BH23" s="218"/>
      <c r="BI23" s="218"/>
      <c r="BJ23" s="218"/>
      <c r="BK23" s="218"/>
      <c r="BL23" s="218"/>
      <c r="BM23" s="218"/>
      <c r="BN23" s="218"/>
      <c r="BO23" s="218"/>
      <c r="BP23" s="218"/>
      <c r="BQ23" s="223">
        <v>17</v>
      </c>
      <c r="BR23" s="224"/>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19"/>
    </row>
    <row r="24" spans="1:131" s="220" customFormat="1" ht="26.25" customHeight="1" x14ac:dyDescent="0.2">
      <c r="A24" s="791" t="s">
        <v>390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17"/>
      <c r="BA24" s="217"/>
      <c r="BB24" s="217"/>
      <c r="BC24" s="217"/>
      <c r="BD24" s="217"/>
      <c r="BE24" s="218"/>
      <c r="BF24" s="218"/>
      <c r="BG24" s="218"/>
      <c r="BH24" s="218"/>
      <c r="BI24" s="218"/>
      <c r="BJ24" s="218"/>
      <c r="BK24" s="218"/>
      <c r="BL24" s="218"/>
      <c r="BM24" s="218"/>
      <c r="BN24" s="218"/>
      <c r="BO24" s="218"/>
      <c r="BP24" s="218"/>
      <c r="BQ24" s="223">
        <v>18</v>
      </c>
      <c r="BR24" s="224"/>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19"/>
    </row>
    <row r="25" spans="1:131" ht="26.25" customHeight="1" thickBot="1" x14ac:dyDescent="0.25">
      <c r="A25" s="708" t="s">
        <v>391</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17"/>
      <c r="BK25" s="217"/>
      <c r="BL25" s="217"/>
      <c r="BM25" s="217"/>
      <c r="BN25" s="217"/>
      <c r="BO25" s="226"/>
      <c r="BP25" s="226"/>
      <c r="BQ25" s="223">
        <v>19</v>
      </c>
      <c r="BR25" s="224"/>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15"/>
    </row>
    <row r="26" spans="1:131" ht="26.25" customHeight="1" x14ac:dyDescent="0.2">
      <c r="A26" s="710" t="s">
        <v>369</v>
      </c>
      <c r="B26" s="711"/>
      <c r="C26" s="711"/>
      <c r="D26" s="711"/>
      <c r="E26" s="711"/>
      <c r="F26" s="711"/>
      <c r="G26" s="711"/>
      <c r="H26" s="711"/>
      <c r="I26" s="711"/>
      <c r="J26" s="711"/>
      <c r="K26" s="711"/>
      <c r="L26" s="711"/>
      <c r="M26" s="711"/>
      <c r="N26" s="711"/>
      <c r="O26" s="711"/>
      <c r="P26" s="712"/>
      <c r="Q26" s="716" t="s">
        <v>392</v>
      </c>
      <c r="R26" s="717"/>
      <c r="S26" s="717"/>
      <c r="T26" s="717"/>
      <c r="U26" s="718"/>
      <c r="V26" s="716" t="s">
        <v>393</v>
      </c>
      <c r="W26" s="717"/>
      <c r="X26" s="717"/>
      <c r="Y26" s="717"/>
      <c r="Z26" s="718"/>
      <c r="AA26" s="716" t="s">
        <v>394</v>
      </c>
      <c r="AB26" s="717"/>
      <c r="AC26" s="717"/>
      <c r="AD26" s="717"/>
      <c r="AE26" s="717"/>
      <c r="AF26" s="797" t="s">
        <v>395</v>
      </c>
      <c r="AG26" s="798"/>
      <c r="AH26" s="798"/>
      <c r="AI26" s="798"/>
      <c r="AJ26" s="799"/>
      <c r="AK26" s="717" t="s">
        <v>396</v>
      </c>
      <c r="AL26" s="717"/>
      <c r="AM26" s="717"/>
      <c r="AN26" s="717"/>
      <c r="AO26" s="718"/>
      <c r="AP26" s="716" t="s">
        <v>397</v>
      </c>
      <c r="AQ26" s="717"/>
      <c r="AR26" s="717"/>
      <c r="AS26" s="717"/>
      <c r="AT26" s="718"/>
      <c r="AU26" s="716" t="s">
        <v>398</v>
      </c>
      <c r="AV26" s="717"/>
      <c r="AW26" s="717"/>
      <c r="AX26" s="717"/>
      <c r="AY26" s="718"/>
      <c r="AZ26" s="716" t="s">
        <v>399</v>
      </c>
      <c r="BA26" s="717"/>
      <c r="BB26" s="717"/>
      <c r="BC26" s="717"/>
      <c r="BD26" s="718"/>
      <c r="BE26" s="716" t="s">
        <v>376</v>
      </c>
      <c r="BF26" s="717"/>
      <c r="BG26" s="717"/>
      <c r="BH26" s="717"/>
      <c r="BI26" s="723"/>
      <c r="BJ26" s="217"/>
      <c r="BK26" s="217"/>
      <c r="BL26" s="217"/>
      <c r="BM26" s="217"/>
      <c r="BN26" s="217"/>
      <c r="BO26" s="226"/>
      <c r="BP26" s="226"/>
      <c r="BQ26" s="223">
        <v>20</v>
      </c>
      <c r="BR26" s="224"/>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15"/>
    </row>
    <row r="27" spans="1:131" ht="26.25" customHeight="1" thickBot="1" x14ac:dyDescent="0.25">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17"/>
      <c r="BK27" s="217"/>
      <c r="BL27" s="217"/>
      <c r="BM27" s="217"/>
      <c r="BN27" s="217"/>
      <c r="BO27" s="226"/>
      <c r="BP27" s="226"/>
      <c r="BQ27" s="223">
        <v>21</v>
      </c>
      <c r="BR27" s="224"/>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15"/>
    </row>
    <row r="28" spans="1:131" ht="26.25" customHeight="1" thickTop="1" x14ac:dyDescent="0.2">
      <c r="A28" s="227">
        <v>1</v>
      </c>
      <c r="B28" s="732" t="s">
        <v>400</v>
      </c>
      <c r="C28" s="733"/>
      <c r="D28" s="733"/>
      <c r="E28" s="733"/>
      <c r="F28" s="733"/>
      <c r="G28" s="733"/>
      <c r="H28" s="733"/>
      <c r="I28" s="733"/>
      <c r="J28" s="733"/>
      <c r="K28" s="733"/>
      <c r="L28" s="733"/>
      <c r="M28" s="733"/>
      <c r="N28" s="733"/>
      <c r="O28" s="733"/>
      <c r="P28" s="734"/>
      <c r="Q28" s="805">
        <v>1041</v>
      </c>
      <c r="R28" s="806"/>
      <c r="S28" s="806"/>
      <c r="T28" s="806"/>
      <c r="U28" s="806"/>
      <c r="V28" s="806">
        <v>1034</v>
      </c>
      <c r="W28" s="806"/>
      <c r="X28" s="806"/>
      <c r="Y28" s="806"/>
      <c r="Z28" s="806"/>
      <c r="AA28" s="806">
        <v>7</v>
      </c>
      <c r="AB28" s="806"/>
      <c r="AC28" s="806"/>
      <c r="AD28" s="806"/>
      <c r="AE28" s="807"/>
      <c r="AF28" s="808">
        <v>7</v>
      </c>
      <c r="AG28" s="806"/>
      <c r="AH28" s="806"/>
      <c r="AI28" s="806"/>
      <c r="AJ28" s="809"/>
      <c r="AK28" s="810">
        <v>57</v>
      </c>
      <c r="AL28" s="811"/>
      <c r="AM28" s="811"/>
      <c r="AN28" s="811"/>
      <c r="AO28" s="811"/>
      <c r="AP28" s="811" t="s">
        <v>569</v>
      </c>
      <c r="AQ28" s="811"/>
      <c r="AR28" s="811"/>
      <c r="AS28" s="811"/>
      <c r="AT28" s="811"/>
      <c r="AU28" s="811" t="s">
        <v>569</v>
      </c>
      <c r="AV28" s="811"/>
      <c r="AW28" s="811"/>
      <c r="AX28" s="811"/>
      <c r="AY28" s="811"/>
      <c r="AZ28" s="812" t="s">
        <v>569</v>
      </c>
      <c r="BA28" s="812"/>
      <c r="BB28" s="812"/>
      <c r="BC28" s="812"/>
      <c r="BD28" s="812"/>
      <c r="BE28" s="803"/>
      <c r="BF28" s="803"/>
      <c r="BG28" s="803"/>
      <c r="BH28" s="803"/>
      <c r="BI28" s="804"/>
      <c r="BJ28" s="217"/>
      <c r="BK28" s="217"/>
      <c r="BL28" s="217"/>
      <c r="BM28" s="217"/>
      <c r="BN28" s="217"/>
      <c r="BO28" s="226"/>
      <c r="BP28" s="226"/>
      <c r="BQ28" s="223">
        <v>22</v>
      </c>
      <c r="BR28" s="224"/>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15"/>
    </row>
    <row r="29" spans="1:131" ht="26.25" customHeight="1" x14ac:dyDescent="0.2">
      <c r="A29" s="227">
        <v>2</v>
      </c>
      <c r="B29" s="763" t="s">
        <v>401</v>
      </c>
      <c r="C29" s="764"/>
      <c r="D29" s="764"/>
      <c r="E29" s="764"/>
      <c r="F29" s="764"/>
      <c r="G29" s="764"/>
      <c r="H29" s="764"/>
      <c r="I29" s="764"/>
      <c r="J29" s="764"/>
      <c r="K29" s="764"/>
      <c r="L29" s="764"/>
      <c r="M29" s="764"/>
      <c r="N29" s="764"/>
      <c r="O29" s="764"/>
      <c r="P29" s="765"/>
      <c r="Q29" s="766">
        <v>857</v>
      </c>
      <c r="R29" s="767"/>
      <c r="S29" s="767"/>
      <c r="T29" s="767"/>
      <c r="U29" s="767"/>
      <c r="V29" s="767">
        <v>813</v>
      </c>
      <c r="W29" s="767"/>
      <c r="X29" s="767"/>
      <c r="Y29" s="767"/>
      <c r="Z29" s="767"/>
      <c r="AA29" s="767">
        <v>45</v>
      </c>
      <c r="AB29" s="767"/>
      <c r="AC29" s="767"/>
      <c r="AD29" s="767"/>
      <c r="AE29" s="768"/>
      <c r="AF29" s="769">
        <v>45</v>
      </c>
      <c r="AG29" s="770"/>
      <c r="AH29" s="770"/>
      <c r="AI29" s="770"/>
      <c r="AJ29" s="771"/>
      <c r="AK29" s="817">
        <v>130</v>
      </c>
      <c r="AL29" s="813"/>
      <c r="AM29" s="813"/>
      <c r="AN29" s="813"/>
      <c r="AO29" s="813"/>
      <c r="AP29" s="813" t="s">
        <v>569</v>
      </c>
      <c r="AQ29" s="813"/>
      <c r="AR29" s="813"/>
      <c r="AS29" s="813"/>
      <c r="AT29" s="813"/>
      <c r="AU29" s="813" t="s">
        <v>569</v>
      </c>
      <c r="AV29" s="813"/>
      <c r="AW29" s="813"/>
      <c r="AX29" s="813"/>
      <c r="AY29" s="813"/>
      <c r="AZ29" s="814" t="s">
        <v>569</v>
      </c>
      <c r="BA29" s="814"/>
      <c r="BB29" s="814"/>
      <c r="BC29" s="814"/>
      <c r="BD29" s="814"/>
      <c r="BE29" s="815"/>
      <c r="BF29" s="815"/>
      <c r="BG29" s="815"/>
      <c r="BH29" s="815"/>
      <c r="BI29" s="816"/>
      <c r="BJ29" s="217"/>
      <c r="BK29" s="217"/>
      <c r="BL29" s="217"/>
      <c r="BM29" s="217"/>
      <c r="BN29" s="217"/>
      <c r="BO29" s="226"/>
      <c r="BP29" s="226"/>
      <c r="BQ29" s="223">
        <v>23</v>
      </c>
      <c r="BR29" s="224"/>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15"/>
    </row>
    <row r="30" spans="1:131" ht="26.25" customHeight="1" x14ac:dyDescent="0.2">
      <c r="A30" s="227">
        <v>3</v>
      </c>
      <c r="B30" s="763" t="s">
        <v>402</v>
      </c>
      <c r="C30" s="764"/>
      <c r="D30" s="764"/>
      <c r="E30" s="764"/>
      <c r="F30" s="764"/>
      <c r="G30" s="764"/>
      <c r="H30" s="764"/>
      <c r="I30" s="764"/>
      <c r="J30" s="764"/>
      <c r="K30" s="764"/>
      <c r="L30" s="764"/>
      <c r="M30" s="764"/>
      <c r="N30" s="764"/>
      <c r="O30" s="764"/>
      <c r="P30" s="765"/>
      <c r="Q30" s="766">
        <v>117</v>
      </c>
      <c r="R30" s="767"/>
      <c r="S30" s="767"/>
      <c r="T30" s="767"/>
      <c r="U30" s="767"/>
      <c r="V30" s="767">
        <v>116</v>
      </c>
      <c r="W30" s="767"/>
      <c r="X30" s="767"/>
      <c r="Y30" s="767"/>
      <c r="Z30" s="767"/>
      <c r="AA30" s="767">
        <v>1</v>
      </c>
      <c r="AB30" s="767"/>
      <c r="AC30" s="767"/>
      <c r="AD30" s="767"/>
      <c r="AE30" s="768"/>
      <c r="AF30" s="769">
        <v>1</v>
      </c>
      <c r="AG30" s="770"/>
      <c r="AH30" s="770"/>
      <c r="AI30" s="770"/>
      <c r="AJ30" s="771"/>
      <c r="AK30" s="817">
        <v>33</v>
      </c>
      <c r="AL30" s="813"/>
      <c r="AM30" s="813"/>
      <c r="AN30" s="813"/>
      <c r="AO30" s="813"/>
      <c r="AP30" s="813" t="s">
        <v>569</v>
      </c>
      <c r="AQ30" s="813"/>
      <c r="AR30" s="813"/>
      <c r="AS30" s="813"/>
      <c r="AT30" s="813"/>
      <c r="AU30" s="813" t="s">
        <v>569</v>
      </c>
      <c r="AV30" s="813"/>
      <c r="AW30" s="813"/>
      <c r="AX30" s="813"/>
      <c r="AY30" s="813"/>
      <c r="AZ30" s="814" t="s">
        <v>569</v>
      </c>
      <c r="BA30" s="814"/>
      <c r="BB30" s="814"/>
      <c r="BC30" s="814"/>
      <c r="BD30" s="814"/>
      <c r="BE30" s="815"/>
      <c r="BF30" s="815"/>
      <c r="BG30" s="815"/>
      <c r="BH30" s="815"/>
      <c r="BI30" s="816"/>
      <c r="BJ30" s="217"/>
      <c r="BK30" s="217"/>
      <c r="BL30" s="217"/>
      <c r="BM30" s="217"/>
      <c r="BN30" s="217"/>
      <c r="BO30" s="226"/>
      <c r="BP30" s="226"/>
      <c r="BQ30" s="223">
        <v>24</v>
      </c>
      <c r="BR30" s="224"/>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15"/>
    </row>
    <row r="31" spans="1:131" ht="26.25" customHeight="1" x14ac:dyDescent="0.2">
      <c r="A31" s="227">
        <v>4</v>
      </c>
      <c r="B31" s="763" t="s">
        <v>403</v>
      </c>
      <c r="C31" s="764"/>
      <c r="D31" s="764"/>
      <c r="E31" s="764"/>
      <c r="F31" s="764"/>
      <c r="G31" s="764"/>
      <c r="H31" s="764"/>
      <c r="I31" s="764"/>
      <c r="J31" s="764"/>
      <c r="K31" s="764"/>
      <c r="L31" s="764"/>
      <c r="M31" s="764"/>
      <c r="N31" s="764"/>
      <c r="O31" s="764"/>
      <c r="P31" s="765"/>
      <c r="Q31" s="766">
        <v>72</v>
      </c>
      <c r="R31" s="767"/>
      <c r="S31" s="767"/>
      <c r="T31" s="767"/>
      <c r="U31" s="767"/>
      <c r="V31" s="767">
        <v>71</v>
      </c>
      <c r="W31" s="767"/>
      <c r="X31" s="767"/>
      <c r="Y31" s="767"/>
      <c r="Z31" s="767"/>
      <c r="AA31" s="767">
        <v>1</v>
      </c>
      <c r="AB31" s="767"/>
      <c r="AC31" s="767"/>
      <c r="AD31" s="767"/>
      <c r="AE31" s="768"/>
      <c r="AF31" s="769">
        <v>1</v>
      </c>
      <c r="AG31" s="770"/>
      <c r="AH31" s="770"/>
      <c r="AI31" s="770"/>
      <c r="AJ31" s="771"/>
      <c r="AK31" s="817">
        <v>32</v>
      </c>
      <c r="AL31" s="813"/>
      <c r="AM31" s="813"/>
      <c r="AN31" s="813"/>
      <c r="AO31" s="813"/>
      <c r="AP31" s="813">
        <v>263</v>
      </c>
      <c r="AQ31" s="813"/>
      <c r="AR31" s="813"/>
      <c r="AS31" s="813"/>
      <c r="AT31" s="813"/>
      <c r="AU31" s="813">
        <v>190</v>
      </c>
      <c r="AV31" s="813"/>
      <c r="AW31" s="813"/>
      <c r="AX31" s="813"/>
      <c r="AY31" s="813"/>
      <c r="AZ31" s="814" t="s">
        <v>569</v>
      </c>
      <c r="BA31" s="814"/>
      <c r="BB31" s="814"/>
      <c r="BC31" s="814"/>
      <c r="BD31" s="814"/>
      <c r="BE31" s="815" t="s">
        <v>583</v>
      </c>
      <c r="BF31" s="815"/>
      <c r="BG31" s="815"/>
      <c r="BH31" s="815"/>
      <c r="BI31" s="816"/>
      <c r="BJ31" s="217"/>
      <c r="BK31" s="217"/>
      <c r="BL31" s="217"/>
      <c r="BM31" s="217"/>
      <c r="BN31" s="217"/>
      <c r="BO31" s="226"/>
      <c r="BP31" s="226"/>
      <c r="BQ31" s="223">
        <v>25</v>
      </c>
      <c r="BR31" s="224"/>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15"/>
    </row>
    <row r="32" spans="1:131" ht="26.25" customHeight="1" x14ac:dyDescent="0.2">
      <c r="A32" s="227">
        <v>5</v>
      </c>
      <c r="B32" s="763"/>
      <c r="C32" s="764"/>
      <c r="D32" s="764"/>
      <c r="E32" s="764"/>
      <c r="F32" s="764"/>
      <c r="G32" s="764"/>
      <c r="H32" s="764"/>
      <c r="I32" s="764"/>
      <c r="J32" s="764"/>
      <c r="K32" s="764"/>
      <c r="L32" s="764"/>
      <c r="M32" s="764"/>
      <c r="N32" s="764"/>
      <c r="O32" s="764"/>
      <c r="P32" s="765"/>
      <c r="Q32" s="766"/>
      <c r="R32" s="767"/>
      <c r="S32" s="767"/>
      <c r="T32" s="767"/>
      <c r="U32" s="767"/>
      <c r="V32" s="767"/>
      <c r="W32" s="767"/>
      <c r="X32" s="767"/>
      <c r="Y32" s="767"/>
      <c r="Z32" s="767"/>
      <c r="AA32" s="767"/>
      <c r="AB32" s="767"/>
      <c r="AC32" s="767"/>
      <c r="AD32" s="767"/>
      <c r="AE32" s="768"/>
      <c r="AF32" s="769"/>
      <c r="AG32" s="770"/>
      <c r="AH32" s="770"/>
      <c r="AI32" s="770"/>
      <c r="AJ32" s="771"/>
      <c r="AK32" s="817"/>
      <c r="AL32" s="813"/>
      <c r="AM32" s="813"/>
      <c r="AN32" s="813"/>
      <c r="AO32" s="813"/>
      <c r="AP32" s="813"/>
      <c r="AQ32" s="813"/>
      <c r="AR32" s="813"/>
      <c r="AS32" s="813"/>
      <c r="AT32" s="813"/>
      <c r="AU32" s="813"/>
      <c r="AV32" s="813"/>
      <c r="AW32" s="813"/>
      <c r="AX32" s="813"/>
      <c r="AY32" s="813"/>
      <c r="AZ32" s="814"/>
      <c r="BA32" s="814"/>
      <c r="BB32" s="814"/>
      <c r="BC32" s="814"/>
      <c r="BD32" s="814"/>
      <c r="BE32" s="815"/>
      <c r="BF32" s="815"/>
      <c r="BG32" s="815"/>
      <c r="BH32" s="815"/>
      <c r="BI32" s="816"/>
      <c r="BJ32" s="217"/>
      <c r="BK32" s="217"/>
      <c r="BL32" s="217"/>
      <c r="BM32" s="217"/>
      <c r="BN32" s="217"/>
      <c r="BO32" s="226"/>
      <c r="BP32" s="226"/>
      <c r="BQ32" s="223">
        <v>26</v>
      </c>
      <c r="BR32" s="224"/>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15"/>
    </row>
    <row r="33" spans="1:131" ht="26.25" customHeight="1" x14ac:dyDescent="0.2">
      <c r="A33" s="227">
        <v>6</v>
      </c>
      <c r="B33" s="763"/>
      <c r="C33" s="764"/>
      <c r="D33" s="764"/>
      <c r="E33" s="764"/>
      <c r="F33" s="764"/>
      <c r="G33" s="764"/>
      <c r="H33" s="764"/>
      <c r="I33" s="764"/>
      <c r="J33" s="764"/>
      <c r="K33" s="764"/>
      <c r="L33" s="764"/>
      <c r="M33" s="764"/>
      <c r="N33" s="764"/>
      <c r="O33" s="764"/>
      <c r="P33" s="765"/>
      <c r="Q33" s="766"/>
      <c r="R33" s="767"/>
      <c r="S33" s="767"/>
      <c r="T33" s="767"/>
      <c r="U33" s="767"/>
      <c r="V33" s="767"/>
      <c r="W33" s="767"/>
      <c r="X33" s="767"/>
      <c r="Y33" s="767"/>
      <c r="Z33" s="767"/>
      <c r="AA33" s="767"/>
      <c r="AB33" s="767"/>
      <c r="AC33" s="767"/>
      <c r="AD33" s="767"/>
      <c r="AE33" s="768"/>
      <c r="AF33" s="769"/>
      <c r="AG33" s="770"/>
      <c r="AH33" s="770"/>
      <c r="AI33" s="770"/>
      <c r="AJ33" s="771"/>
      <c r="AK33" s="817"/>
      <c r="AL33" s="813"/>
      <c r="AM33" s="813"/>
      <c r="AN33" s="813"/>
      <c r="AO33" s="813"/>
      <c r="AP33" s="813"/>
      <c r="AQ33" s="813"/>
      <c r="AR33" s="813"/>
      <c r="AS33" s="813"/>
      <c r="AT33" s="813"/>
      <c r="AU33" s="813"/>
      <c r="AV33" s="813"/>
      <c r="AW33" s="813"/>
      <c r="AX33" s="813"/>
      <c r="AY33" s="813"/>
      <c r="AZ33" s="814"/>
      <c r="BA33" s="814"/>
      <c r="BB33" s="814"/>
      <c r="BC33" s="814"/>
      <c r="BD33" s="814"/>
      <c r="BE33" s="815"/>
      <c r="BF33" s="815"/>
      <c r="BG33" s="815"/>
      <c r="BH33" s="815"/>
      <c r="BI33" s="816"/>
      <c r="BJ33" s="217"/>
      <c r="BK33" s="217"/>
      <c r="BL33" s="217"/>
      <c r="BM33" s="217"/>
      <c r="BN33" s="217"/>
      <c r="BO33" s="226"/>
      <c r="BP33" s="226"/>
      <c r="BQ33" s="223">
        <v>27</v>
      </c>
      <c r="BR33" s="224"/>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15"/>
    </row>
    <row r="34" spans="1:131" ht="26.25" customHeight="1" x14ac:dyDescent="0.2">
      <c r="A34" s="227">
        <v>7</v>
      </c>
      <c r="B34" s="763"/>
      <c r="C34" s="764"/>
      <c r="D34" s="764"/>
      <c r="E34" s="764"/>
      <c r="F34" s="764"/>
      <c r="G34" s="764"/>
      <c r="H34" s="764"/>
      <c r="I34" s="764"/>
      <c r="J34" s="764"/>
      <c r="K34" s="764"/>
      <c r="L34" s="764"/>
      <c r="M34" s="764"/>
      <c r="N34" s="764"/>
      <c r="O34" s="764"/>
      <c r="P34" s="765"/>
      <c r="Q34" s="766"/>
      <c r="R34" s="767"/>
      <c r="S34" s="767"/>
      <c r="T34" s="767"/>
      <c r="U34" s="767"/>
      <c r="V34" s="767"/>
      <c r="W34" s="767"/>
      <c r="X34" s="767"/>
      <c r="Y34" s="767"/>
      <c r="Z34" s="767"/>
      <c r="AA34" s="767"/>
      <c r="AB34" s="767"/>
      <c r="AC34" s="767"/>
      <c r="AD34" s="767"/>
      <c r="AE34" s="768"/>
      <c r="AF34" s="769"/>
      <c r="AG34" s="770"/>
      <c r="AH34" s="770"/>
      <c r="AI34" s="770"/>
      <c r="AJ34" s="771"/>
      <c r="AK34" s="817"/>
      <c r="AL34" s="813"/>
      <c r="AM34" s="813"/>
      <c r="AN34" s="813"/>
      <c r="AO34" s="813"/>
      <c r="AP34" s="813"/>
      <c r="AQ34" s="813"/>
      <c r="AR34" s="813"/>
      <c r="AS34" s="813"/>
      <c r="AT34" s="813"/>
      <c r="AU34" s="813"/>
      <c r="AV34" s="813"/>
      <c r="AW34" s="813"/>
      <c r="AX34" s="813"/>
      <c r="AY34" s="813"/>
      <c r="AZ34" s="814"/>
      <c r="BA34" s="814"/>
      <c r="BB34" s="814"/>
      <c r="BC34" s="814"/>
      <c r="BD34" s="814"/>
      <c r="BE34" s="815"/>
      <c r="BF34" s="815"/>
      <c r="BG34" s="815"/>
      <c r="BH34" s="815"/>
      <c r="BI34" s="816"/>
      <c r="BJ34" s="217"/>
      <c r="BK34" s="217"/>
      <c r="BL34" s="217"/>
      <c r="BM34" s="217"/>
      <c r="BN34" s="217"/>
      <c r="BO34" s="226"/>
      <c r="BP34" s="226"/>
      <c r="BQ34" s="223">
        <v>28</v>
      </c>
      <c r="BR34" s="224"/>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15"/>
    </row>
    <row r="35" spans="1:131" ht="26.25" customHeight="1" x14ac:dyDescent="0.2">
      <c r="A35" s="227">
        <v>8</v>
      </c>
      <c r="B35" s="763"/>
      <c r="C35" s="764"/>
      <c r="D35" s="764"/>
      <c r="E35" s="764"/>
      <c r="F35" s="764"/>
      <c r="G35" s="764"/>
      <c r="H35" s="764"/>
      <c r="I35" s="764"/>
      <c r="J35" s="764"/>
      <c r="K35" s="764"/>
      <c r="L35" s="764"/>
      <c r="M35" s="764"/>
      <c r="N35" s="764"/>
      <c r="O35" s="764"/>
      <c r="P35" s="765"/>
      <c r="Q35" s="766"/>
      <c r="R35" s="767"/>
      <c r="S35" s="767"/>
      <c r="T35" s="767"/>
      <c r="U35" s="767"/>
      <c r="V35" s="767"/>
      <c r="W35" s="767"/>
      <c r="X35" s="767"/>
      <c r="Y35" s="767"/>
      <c r="Z35" s="767"/>
      <c r="AA35" s="767"/>
      <c r="AB35" s="767"/>
      <c r="AC35" s="767"/>
      <c r="AD35" s="767"/>
      <c r="AE35" s="768"/>
      <c r="AF35" s="769"/>
      <c r="AG35" s="770"/>
      <c r="AH35" s="770"/>
      <c r="AI35" s="770"/>
      <c r="AJ35" s="771"/>
      <c r="AK35" s="817"/>
      <c r="AL35" s="813"/>
      <c r="AM35" s="813"/>
      <c r="AN35" s="813"/>
      <c r="AO35" s="813"/>
      <c r="AP35" s="813"/>
      <c r="AQ35" s="813"/>
      <c r="AR35" s="813"/>
      <c r="AS35" s="813"/>
      <c r="AT35" s="813"/>
      <c r="AU35" s="813"/>
      <c r="AV35" s="813"/>
      <c r="AW35" s="813"/>
      <c r="AX35" s="813"/>
      <c r="AY35" s="813"/>
      <c r="AZ35" s="814"/>
      <c r="BA35" s="814"/>
      <c r="BB35" s="814"/>
      <c r="BC35" s="814"/>
      <c r="BD35" s="814"/>
      <c r="BE35" s="815"/>
      <c r="BF35" s="815"/>
      <c r="BG35" s="815"/>
      <c r="BH35" s="815"/>
      <c r="BI35" s="816"/>
      <c r="BJ35" s="217"/>
      <c r="BK35" s="217"/>
      <c r="BL35" s="217"/>
      <c r="BM35" s="217"/>
      <c r="BN35" s="217"/>
      <c r="BO35" s="226"/>
      <c r="BP35" s="226"/>
      <c r="BQ35" s="223">
        <v>29</v>
      </c>
      <c r="BR35" s="224"/>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15"/>
    </row>
    <row r="36" spans="1:131" ht="26.25" customHeight="1" x14ac:dyDescent="0.2">
      <c r="A36" s="227">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7"/>
      <c r="AL36" s="813"/>
      <c r="AM36" s="813"/>
      <c r="AN36" s="813"/>
      <c r="AO36" s="813"/>
      <c r="AP36" s="813"/>
      <c r="AQ36" s="813"/>
      <c r="AR36" s="813"/>
      <c r="AS36" s="813"/>
      <c r="AT36" s="813"/>
      <c r="AU36" s="813"/>
      <c r="AV36" s="813"/>
      <c r="AW36" s="813"/>
      <c r="AX36" s="813"/>
      <c r="AY36" s="813"/>
      <c r="AZ36" s="814"/>
      <c r="BA36" s="814"/>
      <c r="BB36" s="814"/>
      <c r="BC36" s="814"/>
      <c r="BD36" s="814"/>
      <c r="BE36" s="815"/>
      <c r="BF36" s="815"/>
      <c r="BG36" s="815"/>
      <c r="BH36" s="815"/>
      <c r="BI36" s="816"/>
      <c r="BJ36" s="217"/>
      <c r="BK36" s="217"/>
      <c r="BL36" s="217"/>
      <c r="BM36" s="217"/>
      <c r="BN36" s="217"/>
      <c r="BO36" s="226"/>
      <c r="BP36" s="226"/>
      <c r="BQ36" s="223">
        <v>30</v>
      </c>
      <c r="BR36" s="224"/>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15"/>
    </row>
    <row r="37" spans="1:131" ht="26.25" customHeight="1" x14ac:dyDescent="0.2">
      <c r="A37" s="227">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17"/>
      <c r="BK37" s="217"/>
      <c r="BL37" s="217"/>
      <c r="BM37" s="217"/>
      <c r="BN37" s="217"/>
      <c r="BO37" s="226"/>
      <c r="BP37" s="226"/>
      <c r="BQ37" s="223">
        <v>31</v>
      </c>
      <c r="BR37" s="224"/>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15"/>
    </row>
    <row r="38" spans="1:131" ht="26.25" customHeight="1" x14ac:dyDescent="0.2">
      <c r="A38" s="227">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17"/>
      <c r="BK38" s="217"/>
      <c r="BL38" s="217"/>
      <c r="BM38" s="217"/>
      <c r="BN38" s="217"/>
      <c r="BO38" s="226"/>
      <c r="BP38" s="226"/>
      <c r="BQ38" s="223">
        <v>32</v>
      </c>
      <c r="BR38" s="224"/>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15"/>
    </row>
    <row r="39" spans="1:131" ht="26.25" customHeight="1" x14ac:dyDescent="0.2">
      <c r="A39" s="227">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17"/>
      <c r="BK39" s="217"/>
      <c r="BL39" s="217"/>
      <c r="BM39" s="217"/>
      <c r="BN39" s="217"/>
      <c r="BO39" s="226"/>
      <c r="BP39" s="226"/>
      <c r="BQ39" s="223">
        <v>33</v>
      </c>
      <c r="BR39" s="224"/>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15"/>
    </row>
    <row r="40" spans="1:131" ht="26.25" customHeight="1" x14ac:dyDescent="0.2">
      <c r="A40" s="223">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17"/>
      <c r="BK40" s="217"/>
      <c r="BL40" s="217"/>
      <c r="BM40" s="217"/>
      <c r="BN40" s="217"/>
      <c r="BO40" s="226"/>
      <c r="BP40" s="226"/>
      <c r="BQ40" s="223">
        <v>34</v>
      </c>
      <c r="BR40" s="224"/>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15"/>
    </row>
    <row r="41" spans="1:131" ht="26.25" customHeight="1" x14ac:dyDescent="0.2">
      <c r="A41" s="223">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17"/>
      <c r="BK41" s="217"/>
      <c r="BL41" s="217"/>
      <c r="BM41" s="217"/>
      <c r="BN41" s="217"/>
      <c r="BO41" s="226"/>
      <c r="BP41" s="226"/>
      <c r="BQ41" s="223">
        <v>35</v>
      </c>
      <c r="BR41" s="224"/>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15"/>
    </row>
    <row r="42" spans="1:131" ht="26.25" customHeight="1" x14ac:dyDescent="0.2">
      <c r="A42" s="223">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17"/>
      <c r="BK42" s="217"/>
      <c r="BL42" s="217"/>
      <c r="BM42" s="217"/>
      <c r="BN42" s="217"/>
      <c r="BO42" s="226"/>
      <c r="BP42" s="226"/>
      <c r="BQ42" s="223">
        <v>36</v>
      </c>
      <c r="BR42" s="224"/>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15"/>
    </row>
    <row r="43" spans="1:131" ht="26.25" customHeight="1" x14ac:dyDescent="0.2">
      <c r="A43" s="223">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17"/>
      <c r="BK43" s="217"/>
      <c r="BL43" s="217"/>
      <c r="BM43" s="217"/>
      <c r="BN43" s="217"/>
      <c r="BO43" s="226"/>
      <c r="BP43" s="226"/>
      <c r="BQ43" s="223">
        <v>37</v>
      </c>
      <c r="BR43" s="224"/>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15"/>
    </row>
    <row r="44" spans="1:131" ht="26.25" customHeight="1" x14ac:dyDescent="0.2">
      <c r="A44" s="223">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17"/>
      <c r="BK44" s="217"/>
      <c r="BL44" s="217"/>
      <c r="BM44" s="217"/>
      <c r="BN44" s="217"/>
      <c r="BO44" s="226"/>
      <c r="BP44" s="226"/>
      <c r="BQ44" s="223">
        <v>38</v>
      </c>
      <c r="BR44" s="224"/>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15"/>
    </row>
    <row r="45" spans="1:131" ht="26.25" customHeight="1" x14ac:dyDescent="0.2">
      <c r="A45" s="223">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17"/>
      <c r="BK45" s="217"/>
      <c r="BL45" s="217"/>
      <c r="BM45" s="217"/>
      <c r="BN45" s="217"/>
      <c r="BO45" s="226"/>
      <c r="BP45" s="226"/>
      <c r="BQ45" s="223">
        <v>39</v>
      </c>
      <c r="BR45" s="224"/>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15"/>
    </row>
    <row r="46" spans="1:131" ht="26.25" customHeight="1" x14ac:dyDescent="0.2">
      <c r="A46" s="223">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17"/>
      <c r="BK46" s="217"/>
      <c r="BL46" s="217"/>
      <c r="BM46" s="217"/>
      <c r="BN46" s="217"/>
      <c r="BO46" s="226"/>
      <c r="BP46" s="226"/>
      <c r="BQ46" s="223">
        <v>40</v>
      </c>
      <c r="BR46" s="224"/>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15"/>
    </row>
    <row r="47" spans="1:131" ht="26.25" customHeight="1" x14ac:dyDescent="0.2">
      <c r="A47" s="223">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17"/>
      <c r="BK47" s="217"/>
      <c r="BL47" s="217"/>
      <c r="BM47" s="217"/>
      <c r="BN47" s="217"/>
      <c r="BO47" s="226"/>
      <c r="BP47" s="226"/>
      <c r="BQ47" s="223">
        <v>41</v>
      </c>
      <c r="BR47" s="224"/>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15"/>
    </row>
    <row r="48" spans="1:131" ht="26.25" customHeight="1" x14ac:dyDescent="0.2">
      <c r="A48" s="223">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17"/>
      <c r="BK48" s="217"/>
      <c r="BL48" s="217"/>
      <c r="BM48" s="217"/>
      <c r="BN48" s="217"/>
      <c r="BO48" s="226"/>
      <c r="BP48" s="226"/>
      <c r="BQ48" s="223">
        <v>42</v>
      </c>
      <c r="BR48" s="224"/>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15"/>
    </row>
    <row r="49" spans="1:131" ht="26.25" customHeight="1" x14ac:dyDescent="0.2">
      <c r="A49" s="223">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17"/>
      <c r="BK49" s="217"/>
      <c r="BL49" s="217"/>
      <c r="BM49" s="217"/>
      <c r="BN49" s="217"/>
      <c r="BO49" s="226"/>
      <c r="BP49" s="226"/>
      <c r="BQ49" s="223">
        <v>43</v>
      </c>
      <c r="BR49" s="224"/>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15"/>
    </row>
    <row r="50" spans="1:131" ht="26.25" customHeight="1" x14ac:dyDescent="0.2">
      <c r="A50" s="223">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17"/>
      <c r="BK50" s="217"/>
      <c r="BL50" s="217"/>
      <c r="BM50" s="217"/>
      <c r="BN50" s="217"/>
      <c r="BO50" s="226"/>
      <c r="BP50" s="226"/>
      <c r="BQ50" s="223">
        <v>44</v>
      </c>
      <c r="BR50" s="224"/>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15"/>
    </row>
    <row r="51" spans="1:131" ht="26.25" customHeight="1" x14ac:dyDescent="0.2">
      <c r="A51" s="223">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17"/>
      <c r="BK51" s="217"/>
      <c r="BL51" s="217"/>
      <c r="BM51" s="217"/>
      <c r="BN51" s="217"/>
      <c r="BO51" s="226"/>
      <c r="BP51" s="226"/>
      <c r="BQ51" s="223">
        <v>45</v>
      </c>
      <c r="BR51" s="224"/>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15"/>
    </row>
    <row r="52" spans="1:131" ht="26.25" customHeight="1" x14ac:dyDescent="0.2">
      <c r="A52" s="223">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17"/>
      <c r="BK52" s="217"/>
      <c r="BL52" s="217"/>
      <c r="BM52" s="217"/>
      <c r="BN52" s="217"/>
      <c r="BO52" s="226"/>
      <c r="BP52" s="226"/>
      <c r="BQ52" s="223">
        <v>46</v>
      </c>
      <c r="BR52" s="224"/>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15"/>
    </row>
    <row r="53" spans="1:131" ht="26.25" customHeight="1" x14ac:dyDescent="0.2">
      <c r="A53" s="223">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17"/>
      <c r="BK53" s="217"/>
      <c r="BL53" s="217"/>
      <c r="BM53" s="217"/>
      <c r="BN53" s="217"/>
      <c r="BO53" s="226"/>
      <c r="BP53" s="226"/>
      <c r="BQ53" s="223">
        <v>47</v>
      </c>
      <c r="BR53" s="224"/>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15"/>
    </row>
    <row r="54" spans="1:131" ht="26.25" customHeight="1" x14ac:dyDescent="0.2">
      <c r="A54" s="223">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17"/>
      <c r="BK54" s="217"/>
      <c r="BL54" s="217"/>
      <c r="BM54" s="217"/>
      <c r="BN54" s="217"/>
      <c r="BO54" s="226"/>
      <c r="BP54" s="226"/>
      <c r="BQ54" s="223">
        <v>48</v>
      </c>
      <c r="BR54" s="224"/>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15"/>
    </row>
    <row r="55" spans="1:131" ht="26.25" customHeight="1" x14ac:dyDescent="0.2">
      <c r="A55" s="223">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17"/>
      <c r="BK55" s="217"/>
      <c r="BL55" s="217"/>
      <c r="BM55" s="217"/>
      <c r="BN55" s="217"/>
      <c r="BO55" s="226"/>
      <c r="BP55" s="226"/>
      <c r="BQ55" s="223">
        <v>49</v>
      </c>
      <c r="BR55" s="224"/>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15"/>
    </row>
    <row r="56" spans="1:131" ht="26.25" customHeight="1" x14ac:dyDescent="0.2">
      <c r="A56" s="223">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17"/>
      <c r="BK56" s="217"/>
      <c r="BL56" s="217"/>
      <c r="BM56" s="217"/>
      <c r="BN56" s="217"/>
      <c r="BO56" s="226"/>
      <c r="BP56" s="226"/>
      <c r="BQ56" s="223">
        <v>50</v>
      </c>
      <c r="BR56" s="224"/>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15"/>
    </row>
    <row r="57" spans="1:131" ht="26.25" customHeight="1" x14ac:dyDescent="0.2">
      <c r="A57" s="223">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17"/>
      <c r="BK57" s="217"/>
      <c r="BL57" s="217"/>
      <c r="BM57" s="217"/>
      <c r="BN57" s="217"/>
      <c r="BO57" s="226"/>
      <c r="BP57" s="226"/>
      <c r="BQ57" s="223">
        <v>51</v>
      </c>
      <c r="BR57" s="224"/>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15"/>
    </row>
    <row r="58" spans="1:131" ht="26.25" customHeight="1" x14ac:dyDescent="0.2">
      <c r="A58" s="223">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17"/>
      <c r="BK58" s="217"/>
      <c r="BL58" s="217"/>
      <c r="BM58" s="217"/>
      <c r="BN58" s="217"/>
      <c r="BO58" s="226"/>
      <c r="BP58" s="226"/>
      <c r="BQ58" s="223">
        <v>52</v>
      </c>
      <c r="BR58" s="224"/>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15"/>
    </row>
    <row r="59" spans="1:131" ht="26.25" customHeight="1" x14ac:dyDescent="0.2">
      <c r="A59" s="223">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17"/>
      <c r="BK59" s="217"/>
      <c r="BL59" s="217"/>
      <c r="BM59" s="217"/>
      <c r="BN59" s="217"/>
      <c r="BO59" s="226"/>
      <c r="BP59" s="226"/>
      <c r="BQ59" s="223">
        <v>53</v>
      </c>
      <c r="BR59" s="224"/>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15"/>
    </row>
    <row r="60" spans="1:131" ht="26.25" customHeight="1" x14ac:dyDescent="0.2">
      <c r="A60" s="223">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17"/>
      <c r="BK60" s="217"/>
      <c r="BL60" s="217"/>
      <c r="BM60" s="217"/>
      <c r="BN60" s="217"/>
      <c r="BO60" s="226"/>
      <c r="BP60" s="226"/>
      <c r="BQ60" s="223">
        <v>54</v>
      </c>
      <c r="BR60" s="224"/>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15"/>
    </row>
    <row r="61" spans="1:131" ht="26.25" customHeight="1" thickBot="1" x14ac:dyDescent="0.25">
      <c r="A61" s="223">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17"/>
      <c r="BK61" s="217"/>
      <c r="BL61" s="217"/>
      <c r="BM61" s="217"/>
      <c r="BN61" s="217"/>
      <c r="BO61" s="226"/>
      <c r="BP61" s="226"/>
      <c r="BQ61" s="223">
        <v>55</v>
      </c>
      <c r="BR61" s="224"/>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15"/>
    </row>
    <row r="62" spans="1:131" ht="26.25" customHeight="1" x14ac:dyDescent="0.2">
      <c r="A62" s="223">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404</v>
      </c>
      <c r="BK62" s="789"/>
      <c r="BL62" s="789"/>
      <c r="BM62" s="789"/>
      <c r="BN62" s="790"/>
      <c r="BO62" s="226"/>
      <c r="BP62" s="226"/>
      <c r="BQ62" s="223">
        <v>56</v>
      </c>
      <c r="BR62" s="224"/>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15"/>
    </row>
    <row r="63" spans="1:131" ht="26.25" customHeight="1" thickBot="1" x14ac:dyDescent="0.25">
      <c r="A63" s="225" t="s">
        <v>388</v>
      </c>
      <c r="B63" s="772" t="s">
        <v>405</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53</v>
      </c>
      <c r="AG63" s="827"/>
      <c r="AH63" s="827"/>
      <c r="AI63" s="827"/>
      <c r="AJ63" s="828"/>
      <c r="AK63" s="829"/>
      <c r="AL63" s="824"/>
      <c r="AM63" s="824"/>
      <c r="AN63" s="824"/>
      <c r="AO63" s="824"/>
      <c r="AP63" s="827">
        <v>263</v>
      </c>
      <c r="AQ63" s="827"/>
      <c r="AR63" s="827"/>
      <c r="AS63" s="827"/>
      <c r="AT63" s="827"/>
      <c r="AU63" s="827">
        <v>190</v>
      </c>
      <c r="AV63" s="827"/>
      <c r="AW63" s="827"/>
      <c r="AX63" s="827"/>
      <c r="AY63" s="827"/>
      <c r="AZ63" s="831"/>
      <c r="BA63" s="831"/>
      <c r="BB63" s="831"/>
      <c r="BC63" s="831"/>
      <c r="BD63" s="831"/>
      <c r="BE63" s="832"/>
      <c r="BF63" s="832"/>
      <c r="BG63" s="832"/>
      <c r="BH63" s="832"/>
      <c r="BI63" s="833"/>
      <c r="BJ63" s="834" t="s">
        <v>127</v>
      </c>
      <c r="BK63" s="835"/>
      <c r="BL63" s="835"/>
      <c r="BM63" s="835"/>
      <c r="BN63" s="836"/>
      <c r="BO63" s="226"/>
      <c r="BP63" s="226"/>
      <c r="BQ63" s="223">
        <v>57</v>
      </c>
      <c r="BR63" s="224"/>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15"/>
    </row>
    <row r="64" spans="1:131" ht="26.25" customHeight="1" x14ac:dyDescent="0.2">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15"/>
    </row>
    <row r="65" spans="1:131" ht="26.25" customHeight="1" thickBot="1" x14ac:dyDescent="0.25">
      <c r="A65" s="217" t="s">
        <v>406</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6"/>
      <c r="BF65" s="226"/>
      <c r="BG65" s="226"/>
      <c r="BH65" s="226"/>
      <c r="BI65" s="226"/>
      <c r="BJ65" s="226"/>
      <c r="BK65" s="226"/>
      <c r="BL65" s="226"/>
      <c r="BM65" s="226"/>
      <c r="BN65" s="226"/>
      <c r="BO65" s="226"/>
      <c r="BP65" s="226"/>
      <c r="BQ65" s="223">
        <v>59</v>
      </c>
      <c r="BR65" s="224"/>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15"/>
    </row>
    <row r="66" spans="1:131" ht="26.25" customHeight="1" x14ac:dyDescent="0.2">
      <c r="A66" s="710" t="s">
        <v>407</v>
      </c>
      <c r="B66" s="711"/>
      <c r="C66" s="711"/>
      <c r="D66" s="711"/>
      <c r="E66" s="711"/>
      <c r="F66" s="711"/>
      <c r="G66" s="711"/>
      <c r="H66" s="711"/>
      <c r="I66" s="711"/>
      <c r="J66" s="711"/>
      <c r="K66" s="711"/>
      <c r="L66" s="711"/>
      <c r="M66" s="711"/>
      <c r="N66" s="711"/>
      <c r="O66" s="711"/>
      <c r="P66" s="712"/>
      <c r="Q66" s="716" t="s">
        <v>408</v>
      </c>
      <c r="R66" s="717"/>
      <c r="S66" s="717"/>
      <c r="T66" s="717"/>
      <c r="U66" s="718"/>
      <c r="V66" s="716" t="s">
        <v>409</v>
      </c>
      <c r="W66" s="717"/>
      <c r="X66" s="717"/>
      <c r="Y66" s="717"/>
      <c r="Z66" s="718"/>
      <c r="AA66" s="716" t="s">
        <v>410</v>
      </c>
      <c r="AB66" s="717"/>
      <c r="AC66" s="717"/>
      <c r="AD66" s="717"/>
      <c r="AE66" s="718"/>
      <c r="AF66" s="837" t="s">
        <v>411</v>
      </c>
      <c r="AG66" s="798"/>
      <c r="AH66" s="798"/>
      <c r="AI66" s="798"/>
      <c r="AJ66" s="838"/>
      <c r="AK66" s="716" t="s">
        <v>396</v>
      </c>
      <c r="AL66" s="711"/>
      <c r="AM66" s="711"/>
      <c r="AN66" s="711"/>
      <c r="AO66" s="712"/>
      <c r="AP66" s="716" t="s">
        <v>412</v>
      </c>
      <c r="AQ66" s="717"/>
      <c r="AR66" s="717"/>
      <c r="AS66" s="717"/>
      <c r="AT66" s="718"/>
      <c r="AU66" s="716" t="s">
        <v>413</v>
      </c>
      <c r="AV66" s="717"/>
      <c r="AW66" s="717"/>
      <c r="AX66" s="717"/>
      <c r="AY66" s="718"/>
      <c r="AZ66" s="716" t="s">
        <v>376</v>
      </c>
      <c r="BA66" s="717"/>
      <c r="BB66" s="717"/>
      <c r="BC66" s="717"/>
      <c r="BD66" s="723"/>
      <c r="BE66" s="226"/>
      <c r="BF66" s="226"/>
      <c r="BG66" s="226"/>
      <c r="BH66" s="226"/>
      <c r="BI66" s="226"/>
      <c r="BJ66" s="226"/>
      <c r="BK66" s="226"/>
      <c r="BL66" s="226"/>
      <c r="BM66" s="226"/>
      <c r="BN66" s="226"/>
      <c r="BO66" s="226"/>
      <c r="BP66" s="226"/>
      <c r="BQ66" s="223">
        <v>60</v>
      </c>
      <c r="BR66" s="228"/>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15"/>
    </row>
    <row r="67" spans="1:131" ht="26.25" customHeight="1" thickBot="1" x14ac:dyDescent="0.25">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26"/>
      <c r="BF67" s="226"/>
      <c r="BG67" s="226"/>
      <c r="BH67" s="226"/>
      <c r="BI67" s="226"/>
      <c r="BJ67" s="226"/>
      <c r="BK67" s="226"/>
      <c r="BL67" s="226"/>
      <c r="BM67" s="226"/>
      <c r="BN67" s="226"/>
      <c r="BO67" s="226"/>
      <c r="BP67" s="226"/>
      <c r="BQ67" s="223">
        <v>61</v>
      </c>
      <c r="BR67" s="228"/>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15"/>
    </row>
    <row r="68" spans="1:131" ht="26.25" customHeight="1" thickTop="1" x14ac:dyDescent="0.2">
      <c r="A68" s="221">
        <v>1</v>
      </c>
      <c r="B68" s="852" t="s">
        <v>570</v>
      </c>
      <c r="C68" s="853"/>
      <c r="D68" s="853"/>
      <c r="E68" s="853"/>
      <c r="F68" s="853"/>
      <c r="G68" s="853"/>
      <c r="H68" s="853"/>
      <c r="I68" s="853"/>
      <c r="J68" s="853"/>
      <c r="K68" s="853"/>
      <c r="L68" s="853"/>
      <c r="M68" s="853"/>
      <c r="N68" s="853"/>
      <c r="O68" s="853"/>
      <c r="P68" s="854"/>
      <c r="Q68" s="855">
        <v>6570</v>
      </c>
      <c r="R68" s="849"/>
      <c r="S68" s="849"/>
      <c r="T68" s="849"/>
      <c r="U68" s="849"/>
      <c r="V68" s="849">
        <v>6348</v>
      </c>
      <c r="W68" s="849"/>
      <c r="X68" s="849"/>
      <c r="Y68" s="849"/>
      <c r="Z68" s="849"/>
      <c r="AA68" s="849">
        <v>222</v>
      </c>
      <c r="AB68" s="849"/>
      <c r="AC68" s="849"/>
      <c r="AD68" s="849"/>
      <c r="AE68" s="849"/>
      <c r="AF68" s="849">
        <v>197</v>
      </c>
      <c r="AG68" s="849"/>
      <c r="AH68" s="849"/>
      <c r="AI68" s="849"/>
      <c r="AJ68" s="849"/>
      <c r="AK68" s="849" t="s">
        <v>581</v>
      </c>
      <c r="AL68" s="849"/>
      <c r="AM68" s="849"/>
      <c r="AN68" s="849"/>
      <c r="AO68" s="849"/>
      <c r="AP68" s="849">
        <v>3932</v>
      </c>
      <c r="AQ68" s="849"/>
      <c r="AR68" s="849"/>
      <c r="AS68" s="849"/>
      <c r="AT68" s="849"/>
      <c r="AU68" s="849">
        <v>149</v>
      </c>
      <c r="AV68" s="849"/>
      <c r="AW68" s="849"/>
      <c r="AX68" s="849"/>
      <c r="AY68" s="849"/>
      <c r="AZ68" s="850"/>
      <c r="BA68" s="850"/>
      <c r="BB68" s="850"/>
      <c r="BC68" s="850"/>
      <c r="BD68" s="851"/>
      <c r="BE68" s="226"/>
      <c r="BF68" s="226"/>
      <c r="BG68" s="226"/>
      <c r="BH68" s="226"/>
      <c r="BI68" s="226"/>
      <c r="BJ68" s="226"/>
      <c r="BK68" s="226"/>
      <c r="BL68" s="226"/>
      <c r="BM68" s="226"/>
      <c r="BN68" s="226"/>
      <c r="BO68" s="226"/>
      <c r="BP68" s="226"/>
      <c r="BQ68" s="223">
        <v>62</v>
      </c>
      <c r="BR68" s="228"/>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15"/>
    </row>
    <row r="69" spans="1:131" ht="26.25" customHeight="1" x14ac:dyDescent="0.2">
      <c r="A69" s="223">
        <v>2</v>
      </c>
      <c r="B69" s="856" t="s">
        <v>571</v>
      </c>
      <c r="C69" s="857"/>
      <c r="D69" s="857"/>
      <c r="E69" s="857"/>
      <c r="F69" s="857"/>
      <c r="G69" s="857"/>
      <c r="H69" s="857"/>
      <c r="I69" s="857"/>
      <c r="J69" s="857"/>
      <c r="K69" s="857"/>
      <c r="L69" s="857"/>
      <c r="M69" s="857"/>
      <c r="N69" s="857"/>
      <c r="O69" s="857"/>
      <c r="P69" s="858"/>
      <c r="Q69" s="859">
        <v>4749</v>
      </c>
      <c r="R69" s="813"/>
      <c r="S69" s="813"/>
      <c r="T69" s="813"/>
      <c r="U69" s="813"/>
      <c r="V69" s="813">
        <v>4485</v>
      </c>
      <c r="W69" s="813"/>
      <c r="X69" s="813"/>
      <c r="Y69" s="813"/>
      <c r="Z69" s="813"/>
      <c r="AA69" s="813">
        <v>264</v>
      </c>
      <c r="AB69" s="813"/>
      <c r="AC69" s="813"/>
      <c r="AD69" s="813"/>
      <c r="AE69" s="813"/>
      <c r="AF69" s="813">
        <v>2497</v>
      </c>
      <c r="AG69" s="813"/>
      <c r="AH69" s="813"/>
      <c r="AI69" s="813"/>
      <c r="AJ69" s="813"/>
      <c r="AK69" s="813" t="s">
        <v>581</v>
      </c>
      <c r="AL69" s="813"/>
      <c r="AM69" s="813"/>
      <c r="AN69" s="813"/>
      <c r="AO69" s="813"/>
      <c r="AP69" s="813">
        <v>10908</v>
      </c>
      <c r="AQ69" s="813"/>
      <c r="AR69" s="813"/>
      <c r="AS69" s="813"/>
      <c r="AT69" s="813"/>
      <c r="AU69" s="813">
        <v>65</v>
      </c>
      <c r="AV69" s="813"/>
      <c r="AW69" s="813"/>
      <c r="AX69" s="813"/>
      <c r="AY69" s="813"/>
      <c r="AZ69" s="815" t="s">
        <v>582</v>
      </c>
      <c r="BA69" s="815"/>
      <c r="BB69" s="815"/>
      <c r="BC69" s="815"/>
      <c r="BD69" s="816"/>
      <c r="BE69" s="226"/>
      <c r="BF69" s="226"/>
      <c r="BG69" s="226"/>
      <c r="BH69" s="226"/>
      <c r="BI69" s="226"/>
      <c r="BJ69" s="226"/>
      <c r="BK69" s="226"/>
      <c r="BL69" s="226"/>
      <c r="BM69" s="226"/>
      <c r="BN69" s="226"/>
      <c r="BO69" s="226"/>
      <c r="BP69" s="226"/>
      <c r="BQ69" s="223">
        <v>63</v>
      </c>
      <c r="BR69" s="228"/>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15"/>
    </row>
    <row r="70" spans="1:131" ht="26.25" customHeight="1" x14ac:dyDescent="0.2">
      <c r="A70" s="223">
        <v>3</v>
      </c>
      <c r="B70" s="856" t="s">
        <v>572</v>
      </c>
      <c r="C70" s="857"/>
      <c r="D70" s="857"/>
      <c r="E70" s="857"/>
      <c r="F70" s="857"/>
      <c r="G70" s="857"/>
      <c r="H70" s="857"/>
      <c r="I70" s="857"/>
      <c r="J70" s="857"/>
      <c r="K70" s="857"/>
      <c r="L70" s="857"/>
      <c r="M70" s="857"/>
      <c r="N70" s="857"/>
      <c r="O70" s="857"/>
      <c r="P70" s="858"/>
      <c r="Q70" s="859">
        <v>3562</v>
      </c>
      <c r="R70" s="813"/>
      <c r="S70" s="813"/>
      <c r="T70" s="813"/>
      <c r="U70" s="813"/>
      <c r="V70" s="813">
        <v>3268</v>
      </c>
      <c r="W70" s="813"/>
      <c r="X70" s="813"/>
      <c r="Y70" s="813"/>
      <c r="Z70" s="813"/>
      <c r="AA70" s="813">
        <v>294</v>
      </c>
      <c r="AB70" s="813"/>
      <c r="AC70" s="813"/>
      <c r="AD70" s="813"/>
      <c r="AE70" s="813"/>
      <c r="AF70" s="813">
        <v>864</v>
      </c>
      <c r="AG70" s="813"/>
      <c r="AH70" s="813"/>
      <c r="AI70" s="813"/>
      <c r="AJ70" s="813"/>
      <c r="AK70" s="813" t="s">
        <v>581</v>
      </c>
      <c r="AL70" s="813"/>
      <c r="AM70" s="813"/>
      <c r="AN70" s="813"/>
      <c r="AO70" s="813"/>
      <c r="AP70" s="813">
        <v>487</v>
      </c>
      <c r="AQ70" s="813"/>
      <c r="AR70" s="813"/>
      <c r="AS70" s="813"/>
      <c r="AT70" s="813"/>
      <c r="AU70" s="813">
        <v>15</v>
      </c>
      <c r="AV70" s="813"/>
      <c r="AW70" s="813"/>
      <c r="AX70" s="813"/>
      <c r="AY70" s="813"/>
      <c r="AZ70" s="815" t="s">
        <v>582</v>
      </c>
      <c r="BA70" s="815"/>
      <c r="BB70" s="815"/>
      <c r="BC70" s="815"/>
      <c r="BD70" s="816"/>
      <c r="BE70" s="226"/>
      <c r="BF70" s="226"/>
      <c r="BG70" s="226"/>
      <c r="BH70" s="226"/>
      <c r="BI70" s="226"/>
      <c r="BJ70" s="226"/>
      <c r="BK70" s="226"/>
      <c r="BL70" s="226"/>
      <c r="BM70" s="226"/>
      <c r="BN70" s="226"/>
      <c r="BO70" s="226"/>
      <c r="BP70" s="226"/>
      <c r="BQ70" s="223">
        <v>64</v>
      </c>
      <c r="BR70" s="228"/>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15"/>
    </row>
    <row r="71" spans="1:131" ht="26.25" customHeight="1" x14ac:dyDescent="0.2">
      <c r="A71" s="223">
        <v>4</v>
      </c>
      <c r="B71" s="856" t="s">
        <v>573</v>
      </c>
      <c r="C71" s="857"/>
      <c r="D71" s="857"/>
      <c r="E71" s="857"/>
      <c r="F71" s="857"/>
      <c r="G71" s="857"/>
      <c r="H71" s="857"/>
      <c r="I71" s="857"/>
      <c r="J71" s="857"/>
      <c r="K71" s="857"/>
      <c r="L71" s="857"/>
      <c r="M71" s="857"/>
      <c r="N71" s="857"/>
      <c r="O71" s="857"/>
      <c r="P71" s="858"/>
      <c r="Q71" s="859">
        <v>5991</v>
      </c>
      <c r="R71" s="813"/>
      <c r="S71" s="813"/>
      <c r="T71" s="813"/>
      <c r="U71" s="813"/>
      <c r="V71" s="813">
        <v>5667</v>
      </c>
      <c r="W71" s="813"/>
      <c r="X71" s="813"/>
      <c r="Y71" s="813"/>
      <c r="Z71" s="813"/>
      <c r="AA71" s="813">
        <v>324</v>
      </c>
      <c r="AB71" s="813"/>
      <c r="AC71" s="813"/>
      <c r="AD71" s="813"/>
      <c r="AE71" s="813"/>
      <c r="AF71" s="813">
        <v>6100</v>
      </c>
      <c r="AG71" s="813"/>
      <c r="AH71" s="813"/>
      <c r="AI71" s="813"/>
      <c r="AJ71" s="813"/>
      <c r="AK71" s="813" t="s">
        <v>581</v>
      </c>
      <c r="AL71" s="813"/>
      <c r="AM71" s="813"/>
      <c r="AN71" s="813"/>
      <c r="AO71" s="813"/>
      <c r="AP71" s="813">
        <v>4234</v>
      </c>
      <c r="AQ71" s="813"/>
      <c r="AR71" s="813"/>
      <c r="AS71" s="813"/>
      <c r="AT71" s="813"/>
      <c r="AU71" s="813" t="s">
        <v>581</v>
      </c>
      <c r="AV71" s="813"/>
      <c r="AW71" s="813"/>
      <c r="AX71" s="813"/>
      <c r="AY71" s="813"/>
      <c r="AZ71" s="815" t="s">
        <v>582</v>
      </c>
      <c r="BA71" s="815"/>
      <c r="BB71" s="815"/>
      <c r="BC71" s="815"/>
      <c r="BD71" s="816"/>
      <c r="BE71" s="226"/>
      <c r="BF71" s="226"/>
      <c r="BG71" s="226"/>
      <c r="BH71" s="226"/>
      <c r="BI71" s="226"/>
      <c r="BJ71" s="226"/>
      <c r="BK71" s="226"/>
      <c r="BL71" s="226"/>
      <c r="BM71" s="226"/>
      <c r="BN71" s="226"/>
      <c r="BO71" s="226"/>
      <c r="BP71" s="226"/>
      <c r="BQ71" s="223">
        <v>65</v>
      </c>
      <c r="BR71" s="228"/>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15"/>
    </row>
    <row r="72" spans="1:131" ht="26.25" customHeight="1" x14ac:dyDescent="0.2">
      <c r="A72" s="223">
        <v>5</v>
      </c>
      <c r="B72" s="856" t="s">
        <v>574</v>
      </c>
      <c r="C72" s="857"/>
      <c r="D72" s="857"/>
      <c r="E72" s="857"/>
      <c r="F72" s="857"/>
      <c r="G72" s="857"/>
      <c r="H72" s="857"/>
      <c r="I72" s="857"/>
      <c r="J72" s="857"/>
      <c r="K72" s="857"/>
      <c r="L72" s="857"/>
      <c r="M72" s="857"/>
      <c r="N72" s="857"/>
      <c r="O72" s="857"/>
      <c r="P72" s="858"/>
      <c r="Q72" s="859">
        <v>2584</v>
      </c>
      <c r="R72" s="813"/>
      <c r="S72" s="813"/>
      <c r="T72" s="813"/>
      <c r="U72" s="813"/>
      <c r="V72" s="813">
        <v>2324</v>
      </c>
      <c r="W72" s="813"/>
      <c r="X72" s="813"/>
      <c r="Y72" s="813"/>
      <c r="Z72" s="813"/>
      <c r="AA72" s="813">
        <v>261</v>
      </c>
      <c r="AB72" s="813"/>
      <c r="AC72" s="813"/>
      <c r="AD72" s="813"/>
      <c r="AE72" s="813"/>
      <c r="AF72" s="813">
        <v>261</v>
      </c>
      <c r="AG72" s="813"/>
      <c r="AH72" s="813"/>
      <c r="AI72" s="813"/>
      <c r="AJ72" s="813"/>
      <c r="AK72" s="813">
        <v>168</v>
      </c>
      <c r="AL72" s="813"/>
      <c r="AM72" s="813"/>
      <c r="AN72" s="813"/>
      <c r="AO72" s="813"/>
      <c r="AP72" s="813" t="s">
        <v>569</v>
      </c>
      <c r="AQ72" s="813"/>
      <c r="AR72" s="813"/>
      <c r="AS72" s="813"/>
      <c r="AT72" s="813"/>
      <c r="AU72" s="813" t="s">
        <v>569</v>
      </c>
      <c r="AV72" s="813"/>
      <c r="AW72" s="813"/>
      <c r="AX72" s="813"/>
      <c r="AY72" s="813"/>
      <c r="AZ72" s="815"/>
      <c r="BA72" s="815"/>
      <c r="BB72" s="815"/>
      <c r="BC72" s="815"/>
      <c r="BD72" s="816"/>
      <c r="BE72" s="226"/>
      <c r="BF72" s="226"/>
      <c r="BG72" s="226"/>
      <c r="BH72" s="226"/>
      <c r="BI72" s="226"/>
      <c r="BJ72" s="226"/>
      <c r="BK72" s="226"/>
      <c r="BL72" s="226"/>
      <c r="BM72" s="226"/>
      <c r="BN72" s="226"/>
      <c r="BO72" s="226"/>
      <c r="BP72" s="226"/>
      <c r="BQ72" s="223">
        <v>66</v>
      </c>
      <c r="BR72" s="228"/>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15"/>
    </row>
    <row r="73" spans="1:131" ht="26.25" customHeight="1" x14ac:dyDescent="0.2">
      <c r="A73" s="223">
        <v>6</v>
      </c>
      <c r="B73" s="856" t="s">
        <v>575</v>
      </c>
      <c r="C73" s="857"/>
      <c r="D73" s="857"/>
      <c r="E73" s="857"/>
      <c r="F73" s="857"/>
      <c r="G73" s="857"/>
      <c r="H73" s="857"/>
      <c r="I73" s="857"/>
      <c r="J73" s="857"/>
      <c r="K73" s="857"/>
      <c r="L73" s="857"/>
      <c r="M73" s="857"/>
      <c r="N73" s="857"/>
      <c r="O73" s="857"/>
      <c r="P73" s="858"/>
      <c r="Q73" s="859">
        <v>698021</v>
      </c>
      <c r="R73" s="813"/>
      <c r="S73" s="813"/>
      <c r="T73" s="813"/>
      <c r="U73" s="813"/>
      <c r="V73" s="813">
        <v>682226</v>
      </c>
      <c r="W73" s="813"/>
      <c r="X73" s="813"/>
      <c r="Y73" s="813"/>
      <c r="Z73" s="813"/>
      <c r="AA73" s="813">
        <v>15795</v>
      </c>
      <c r="AB73" s="813"/>
      <c r="AC73" s="813"/>
      <c r="AD73" s="813"/>
      <c r="AE73" s="813"/>
      <c r="AF73" s="813">
        <v>15795</v>
      </c>
      <c r="AG73" s="813"/>
      <c r="AH73" s="813"/>
      <c r="AI73" s="813"/>
      <c r="AJ73" s="813"/>
      <c r="AK73" s="813">
        <v>3838</v>
      </c>
      <c r="AL73" s="813"/>
      <c r="AM73" s="813"/>
      <c r="AN73" s="813"/>
      <c r="AO73" s="813"/>
      <c r="AP73" s="813" t="s">
        <v>569</v>
      </c>
      <c r="AQ73" s="813"/>
      <c r="AR73" s="813"/>
      <c r="AS73" s="813"/>
      <c r="AT73" s="813"/>
      <c r="AU73" s="813" t="s">
        <v>569</v>
      </c>
      <c r="AV73" s="813"/>
      <c r="AW73" s="813"/>
      <c r="AX73" s="813"/>
      <c r="AY73" s="813"/>
      <c r="AZ73" s="815"/>
      <c r="BA73" s="815"/>
      <c r="BB73" s="815"/>
      <c r="BC73" s="815"/>
      <c r="BD73" s="816"/>
      <c r="BE73" s="226"/>
      <c r="BF73" s="226"/>
      <c r="BG73" s="226"/>
      <c r="BH73" s="226"/>
      <c r="BI73" s="226"/>
      <c r="BJ73" s="226"/>
      <c r="BK73" s="226"/>
      <c r="BL73" s="226"/>
      <c r="BM73" s="226"/>
      <c r="BN73" s="226"/>
      <c r="BO73" s="226"/>
      <c r="BP73" s="226"/>
      <c r="BQ73" s="223">
        <v>67</v>
      </c>
      <c r="BR73" s="228"/>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15"/>
    </row>
    <row r="74" spans="1:131" ht="26.25" customHeight="1" x14ac:dyDescent="0.2">
      <c r="A74" s="223">
        <v>7</v>
      </c>
      <c r="B74" s="856" t="s">
        <v>580</v>
      </c>
      <c r="C74" s="857"/>
      <c r="D74" s="857"/>
      <c r="E74" s="857"/>
      <c r="F74" s="857"/>
      <c r="G74" s="857"/>
      <c r="H74" s="857"/>
      <c r="I74" s="857"/>
      <c r="J74" s="857"/>
      <c r="K74" s="857"/>
      <c r="L74" s="857"/>
      <c r="M74" s="857"/>
      <c r="N74" s="857"/>
      <c r="O74" s="857"/>
      <c r="P74" s="858"/>
      <c r="Q74" s="860">
        <v>69</v>
      </c>
      <c r="R74" s="861"/>
      <c r="S74" s="861"/>
      <c r="T74" s="861"/>
      <c r="U74" s="817"/>
      <c r="V74" s="862">
        <v>66</v>
      </c>
      <c r="W74" s="861"/>
      <c r="X74" s="861"/>
      <c r="Y74" s="861"/>
      <c r="Z74" s="817"/>
      <c r="AA74" s="862">
        <v>3</v>
      </c>
      <c r="AB74" s="861"/>
      <c r="AC74" s="861"/>
      <c r="AD74" s="861"/>
      <c r="AE74" s="817"/>
      <c r="AF74" s="862">
        <v>3</v>
      </c>
      <c r="AG74" s="861"/>
      <c r="AH74" s="861"/>
      <c r="AI74" s="861"/>
      <c r="AJ74" s="817"/>
      <c r="AK74" s="862" t="s">
        <v>581</v>
      </c>
      <c r="AL74" s="861"/>
      <c r="AM74" s="861"/>
      <c r="AN74" s="861"/>
      <c r="AO74" s="817"/>
      <c r="AP74" s="862" t="s">
        <v>581</v>
      </c>
      <c r="AQ74" s="861"/>
      <c r="AR74" s="861"/>
      <c r="AS74" s="861"/>
      <c r="AT74" s="817"/>
      <c r="AU74" s="862" t="s">
        <v>569</v>
      </c>
      <c r="AV74" s="861"/>
      <c r="AW74" s="861"/>
      <c r="AX74" s="861"/>
      <c r="AY74" s="817"/>
      <c r="AZ74" s="815"/>
      <c r="BA74" s="815"/>
      <c r="BB74" s="815"/>
      <c r="BC74" s="815"/>
      <c r="BD74" s="816"/>
      <c r="BE74" s="226"/>
      <c r="BF74" s="226"/>
      <c r="BG74" s="226"/>
      <c r="BH74" s="226"/>
      <c r="BI74" s="226"/>
      <c r="BJ74" s="226"/>
      <c r="BK74" s="226"/>
      <c r="BL74" s="226"/>
      <c r="BM74" s="226"/>
      <c r="BN74" s="226"/>
      <c r="BO74" s="226"/>
      <c r="BP74" s="226"/>
      <c r="BQ74" s="223">
        <v>68</v>
      </c>
      <c r="BR74" s="228"/>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15"/>
    </row>
    <row r="75" spans="1:131" ht="26.25" customHeight="1" x14ac:dyDescent="0.2">
      <c r="A75" s="223">
        <v>8</v>
      </c>
      <c r="B75" s="856" t="s">
        <v>576</v>
      </c>
      <c r="C75" s="857"/>
      <c r="D75" s="857"/>
      <c r="E75" s="857"/>
      <c r="F75" s="857"/>
      <c r="G75" s="857"/>
      <c r="H75" s="857"/>
      <c r="I75" s="857"/>
      <c r="J75" s="857"/>
      <c r="K75" s="857"/>
      <c r="L75" s="857"/>
      <c r="M75" s="857"/>
      <c r="N75" s="857"/>
      <c r="O75" s="857"/>
      <c r="P75" s="858"/>
      <c r="Q75" s="860">
        <v>21139</v>
      </c>
      <c r="R75" s="861"/>
      <c r="S75" s="861"/>
      <c r="T75" s="861"/>
      <c r="U75" s="817"/>
      <c r="V75" s="862">
        <v>20676</v>
      </c>
      <c r="W75" s="861"/>
      <c r="X75" s="861"/>
      <c r="Y75" s="861"/>
      <c r="Z75" s="817"/>
      <c r="AA75" s="862">
        <v>463</v>
      </c>
      <c r="AB75" s="861"/>
      <c r="AC75" s="861"/>
      <c r="AD75" s="861"/>
      <c r="AE75" s="817"/>
      <c r="AF75" s="862">
        <v>463</v>
      </c>
      <c r="AG75" s="861"/>
      <c r="AH75" s="861"/>
      <c r="AI75" s="861"/>
      <c r="AJ75" s="817"/>
      <c r="AK75" s="862">
        <v>132</v>
      </c>
      <c r="AL75" s="861"/>
      <c r="AM75" s="861"/>
      <c r="AN75" s="861"/>
      <c r="AO75" s="817"/>
      <c r="AP75" s="862" t="s">
        <v>508</v>
      </c>
      <c r="AQ75" s="861"/>
      <c r="AR75" s="861"/>
      <c r="AS75" s="861"/>
      <c r="AT75" s="817"/>
      <c r="AU75" s="862" t="s">
        <v>508</v>
      </c>
      <c r="AV75" s="861"/>
      <c r="AW75" s="861"/>
      <c r="AX75" s="861"/>
      <c r="AY75" s="817"/>
      <c r="AZ75" s="815"/>
      <c r="BA75" s="815"/>
      <c r="BB75" s="815"/>
      <c r="BC75" s="815"/>
      <c r="BD75" s="816"/>
      <c r="BE75" s="226"/>
      <c r="BF75" s="226"/>
      <c r="BG75" s="226"/>
      <c r="BH75" s="226"/>
      <c r="BI75" s="226"/>
      <c r="BJ75" s="226"/>
      <c r="BK75" s="226"/>
      <c r="BL75" s="226"/>
      <c r="BM75" s="226"/>
      <c r="BN75" s="226"/>
      <c r="BO75" s="226"/>
      <c r="BP75" s="226"/>
      <c r="BQ75" s="223">
        <v>69</v>
      </c>
      <c r="BR75" s="228"/>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15"/>
    </row>
    <row r="76" spans="1:131" ht="26.25" customHeight="1" x14ac:dyDescent="0.2">
      <c r="A76" s="223">
        <v>9</v>
      </c>
      <c r="B76" s="856" t="s">
        <v>577</v>
      </c>
      <c r="C76" s="857"/>
      <c r="D76" s="857"/>
      <c r="E76" s="857"/>
      <c r="F76" s="857"/>
      <c r="G76" s="857"/>
      <c r="H76" s="857"/>
      <c r="I76" s="857"/>
      <c r="J76" s="857"/>
      <c r="K76" s="857"/>
      <c r="L76" s="857"/>
      <c r="M76" s="857"/>
      <c r="N76" s="857"/>
      <c r="O76" s="857"/>
      <c r="P76" s="858"/>
      <c r="Q76" s="860">
        <v>194</v>
      </c>
      <c r="R76" s="861"/>
      <c r="S76" s="861"/>
      <c r="T76" s="861"/>
      <c r="U76" s="817"/>
      <c r="V76" s="862">
        <v>153</v>
      </c>
      <c r="W76" s="861"/>
      <c r="X76" s="861"/>
      <c r="Y76" s="861"/>
      <c r="Z76" s="817"/>
      <c r="AA76" s="862">
        <v>40</v>
      </c>
      <c r="AB76" s="861"/>
      <c r="AC76" s="861"/>
      <c r="AD76" s="861"/>
      <c r="AE76" s="817"/>
      <c r="AF76" s="862">
        <v>40</v>
      </c>
      <c r="AG76" s="861"/>
      <c r="AH76" s="861"/>
      <c r="AI76" s="861"/>
      <c r="AJ76" s="817"/>
      <c r="AK76" s="862" t="s">
        <v>508</v>
      </c>
      <c r="AL76" s="861"/>
      <c r="AM76" s="861"/>
      <c r="AN76" s="861"/>
      <c r="AO76" s="817"/>
      <c r="AP76" s="862" t="s">
        <v>508</v>
      </c>
      <c r="AQ76" s="861"/>
      <c r="AR76" s="861"/>
      <c r="AS76" s="861"/>
      <c r="AT76" s="817"/>
      <c r="AU76" s="862" t="s">
        <v>508</v>
      </c>
      <c r="AV76" s="861"/>
      <c r="AW76" s="861"/>
      <c r="AX76" s="861"/>
      <c r="AY76" s="817"/>
      <c r="AZ76" s="815"/>
      <c r="BA76" s="815"/>
      <c r="BB76" s="815"/>
      <c r="BC76" s="815"/>
      <c r="BD76" s="816"/>
      <c r="BE76" s="226"/>
      <c r="BF76" s="226"/>
      <c r="BG76" s="226"/>
      <c r="BH76" s="226"/>
      <c r="BI76" s="226"/>
      <c r="BJ76" s="226"/>
      <c r="BK76" s="226"/>
      <c r="BL76" s="226"/>
      <c r="BM76" s="226"/>
      <c r="BN76" s="226"/>
      <c r="BO76" s="226"/>
      <c r="BP76" s="226"/>
      <c r="BQ76" s="223">
        <v>70</v>
      </c>
      <c r="BR76" s="228"/>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15"/>
    </row>
    <row r="77" spans="1:131" ht="26.25" customHeight="1" x14ac:dyDescent="0.2">
      <c r="A77" s="223">
        <v>10</v>
      </c>
      <c r="B77" s="856" t="s">
        <v>578</v>
      </c>
      <c r="C77" s="857"/>
      <c r="D77" s="857"/>
      <c r="E77" s="857"/>
      <c r="F77" s="857"/>
      <c r="G77" s="857"/>
      <c r="H77" s="857"/>
      <c r="I77" s="857"/>
      <c r="J77" s="857"/>
      <c r="K77" s="857"/>
      <c r="L77" s="857"/>
      <c r="M77" s="857"/>
      <c r="N77" s="857"/>
      <c r="O77" s="857"/>
      <c r="P77" s="858"/>
      <c r="Q77" s="860">
        <v>111</v>
      </c>
      <c r="R77" s="861"/>
      <c r="S77" s="861"/>
      <c r="T77" s="861"/>
      <c r="U77" s="817"/>
      <c r="V77" s="862">
        <v>109</v>
      </c>
      <c r="W77" s="861"/>
      <c r="X77" s="861"/>
      <c r="Y77" s="861"/>
      <c r="Z77" s="817"/>
      <c r="AA77" s="862">
        <v>2</v>
      </c>
      <c r="AB77" s="861"/>
      <c r="AC77" s="861"/>
      <c r="AD77" s="861"/>
      <c r="AE77" s="817"/>
      <c r="AF77" s="862">
        <v>2</v>
      </c>
      <c r="AG77" s="861"/>
      <c r="AH77" s="861"/>
      <c r="AI77" s="861"/>
      <c r="AJ77" s="817"/>
      <c r="AK77" s="862">
        <v>15</v>
      </c>
      <c r="AL77" s="861"/>
      <c r="AM77" s="861"/>
      <c r="AN77" s="861"/>
      <c r="AO77" s="817"/>
      <c r="AP77" s="862" t="s">
        <v>508</v>
      </c>
      <c r="AQ77" s="861"/>
      <c r="AR77" s="861"/>
      <c r="AS77" s="861"/>
      <c r="AT77" s="817"/>
      <c r="AU77" s="862" t="s">
        <v>508</v>
      </c>
      <c r="AV77" s="861"/>
      <c r="AW77" s="861"/>
      <c r="AX77" s="861"/>
      <c r="AY77" s="817"/>
      <c r="AZ77" s="815"/>
      <c r="BA77" s="815"/>
      <c r="BB77" s="815"/>
      <c r="BC77" s="815"/>
      <c r="BD77" s="816"/>
      <c r="BE77" s="226"/>
      <c r="BF77" s="226"/>
      <c r="BG77" s="226"/>
      <c r="BH77" s="226"/>
      <c r="BI77" s="226"/>
      <c r="BJ77" s="226"/>
      <c r="BK77" s="226"/>
      <c r="BL77" s="226"/>
      <c r="BM77" s="226"/>
      <c r="BN77" s="226"/>
      <c r="BO77" s="226"/>
      <c r="BP77" s="226"/>
      <c r="BQ77" s="223">
        <v>71</v>
      </c>
      <c r="BR77" s="228"/>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15"/>
    </row>
    <row r="78" spans="1:131" ht="26.25" customHeight="1" x14ac:dyDescent="0.2">
      <c r="A78" s="223">
        <v>11</v>
      </c>
      <c r="B78" s="856" t="s">
        <v>579</v>
      </c>
      <c r="C78" s="857"/>
      <c r="D78" s="857"/>
      <c r="E78" s="857"/>
      <c r="F78" s="857"/>
      <c r="G78" s="857"/>
      <c r="H78" s="857"/>
      <c r="I78" s="857"/>
      <c r="J78" s="857"/>
      <c r="K78" s="857"/>
      <c r="L78" s="857"/>
      <c r="M78" s="857"/>
      <c r="N78" s="857"/>
      <c r="O78" s="857"/>
      <c r="P78" s="858"/>
      <c r="Q78" s="860">
        <v>110</v>
      </c>
      <c r="R78" s="861"/>
      <c r="S78" s="861"/>
      <c r="T78" s="861"/>
      <c r="U78" s="817"/>
      <c r="V78" s="862">
        <v>77</v>
      </c>
      <c r="W78" s="861"/>
      <c r="X78" s="861"/>
      <c r="Y78" s="861"/>
      <c r="Z78" s="817"/>
      <c r="AA78" s="862">
        <v>34</v>
      </c>
      <c r="AB78" s="861"/>
      <c r="AC78" s="861"/>
      <c r="AD78" s="861"/>
      <c r="AE78" s="817"/>
      <c r="AF78" s="862">
        <v>34</v>
      </c>
      <c r="AG78" s="861"/>
      <c r="AH78" s="861"/>
      <c r="AI78" s="861"/>
      <c r="AJ78" s="817"/>
      <c r="AK78" s="862" t="s">
        <v>508</v>
      </c>
      <c r="AL78" s="861"/>
      <c r="AM78" s="861"/>
      <c r="AN78" s="861"/>
      <c r="AO78" s="817"/>
      <c r="AP78" s="862" t="s">
        <v>508</v>
      </c>
      <c r="AQ78" s="861"/>
      <c r="AR78" s="861"/>
      <c r="AS78" s="861"/>
      <c r="AT78" s="817"/>
      <c r="AU78" s="862" t="s">
        <v>508</v>
      </c>
      <c r="AV78" s="861"/>
      <c r="AW78" s="861"/>
      <c r="AX78" s="861"/>
      <c r="AY78" s="817"/>
      <c r="AZ78" s="815"/>
      <c r="BA78" s="815"/>
      <c r="BB78" s="815"/>
      <c r="BC78" s="815"/>
      <c r="BD78" s="816"/>
      <c r="BE78" s="226"/>
      <c r="BF78" s="226"/>
      <c r="BG78" s="226"/>
      <c r="BH78" s="226"/>
      <c r="BI78" s="226"/>
      <c r="BJ78" s="215"/>
      <c r="BK78" s="215"/>
      <c r="BL78" s="215"/>
      <c r="BM78" s="215"/>
      <c r="BN78" s="215"/>
      <c r="BO78" s="226"/>
      <c r="BP78" s="226"/>
      <c r="BQ78" s="223">
        <v>72</v>
      </c>
      <c r="BR78" s="228"/>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15"/>
    </row>
    <row r="79" spans="1:131" ht="26.25" customHeight="1" x14ac:dyDescent="0.2">
      <c r="A79" s="223">
        <v>12</v>
      </c>
      <c r="B79" s="856"/>
      <c r="C79" s="857"/>
      <c r="D79" s="857"/>
      <c r="E79" s="857"/>
      <c r="F79" s="857"/>
      <c r="G79" s="857"/>
      <c r="H79" s="857"/>
      <c r="I79" s="857"/>
      <c r="J79" s="857"/>
      <c r="K79" s="857"/>
      <c r="L79" s="857"/>
      <c r="M79" s="857"/>
      <c r="N79" s="857"/>
      <c r="O79" s="857"/>
      <c r="P79" s="858"/>
      <c r="Q79" s="859"/>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5"/>
      <c r="BA79" s="815"/>
      <c r="BB79" s="815"/>
      <c r="BC79" s="815"/>
      <c r="BD79" s="816"/>
      <c r="BE79" s="226"/>
      <c r="BF79" s="226"/>
      <c r="BG79" s="226"/>
      <c r="BH79" s="226"/>
      <c r="BI79" s="226"/>
      <c r="BJ79" s="215"/>
      <c r="BK79" s="215"/>
      <c r="BL79" s="215"/>
      <c r="BM79" s="215"/>
      <c r="BN79" s="215"/>
      <c r="BO79" s="226"/>
      <c r="BP79" s="226"/>
      <c r="BQ79" s="223">
        <v>73</v>
      </c>
      <c r="BR79" s="228"/>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15"/>
    </row>
    <row r="80" spans="1:131" ht="26.25" customHeight="1" x14ac:dyDescent="0.2">
      <c r="A80" s="223">
        <v>13</v>
      </c>
      <c r="B80" s="856"/>
      <c r="C80" s="857"/>
      <c r="D80" s="857"/>
      <c r="E80" s="857"/>
      <c r="F80" s="857"/>
      <c r="G80" s="857"/>
      <c r="H80" s="857"/>
      <c r="I80" s="857"/>
      <c r="J80" s="857"/>
      <c r="K80" s="857"/>
      <c r="L80" s="857"/>
      <c r="M80" s="857"/>
      <c r="N80" s="857"/>
      <c r="O80" s="857"/>
      <c r="P80" s="858"/>
      <c r="Q80" s="859"/>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26"/>
      <c r="BF80" s="226"/>
      <c r="BG80" s="226"/>
      <c r="BH80" s="226"/>
      <c r="BI80" s="226"/>
      <c r="BJ80" s="226"/>
      <c r="BK80" s="226"/>
      <c r="BL80" s="226"/>
      <c r="BM80" s="226"/>
      <c r="BN80" s="226"/>
      <c r="BO80" s="226"/>
      <c r="BP80" s="226"/>
      <c r="BQ80" s="223">
        <v>74</v>
      </c>
      <c r="BR80" s="228"/>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15"/>
    </row>
    <row r="81" spans="1:131" ht="26.25" customHeight="1" x14ac:dyDescent="0.2">
      <c r="A81" s="223">
        <v>14</v>
      </c>
      <c r="B81" s="856"/>
      <c r="C81" s="857"/>
      <c r="D81" s="857"/>
      <c r="E81" s="857"/>
      <c r="F81" s="857"/>
      <c r="G81" s="857"/>
      <c r="H81" s="857"/>
      <c r="I81" s="857"/>
      <c r="J81" s="857"/>
      <c r="K81" s="857"/>
      <c r="L81" s="857"/>
      <c r="M81" s="857"/>
      <c r="N81" s="857"/>
      <c r="O81" s="857"/>
      <c r="P81" s="858"/>
      <c r="Q81" s="859"/>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26"/>
      <c r="BF81" s="226"/>
      <c r="BG81" s="226"/>
      <c r="BH81" s="226"/>
      <c r="BI81" s="226"/>
      <c r="BJ81" s="226"/>
      <c r="BK81" s="226"/>
      <c r="BL81" s="226"/>
      <c r="BM81" s="226"/>
      <c r="BN81" s="226"/>
      <c r="BO81" s="226"/>
      <c r="BP81" s="226"/>
      <c r="BQ81" s="223">
        <v>75</v>
      </c>
      <c r="BR81" s="228"/>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15"/>
    </row>
    <row r="82" spans="1:131" ht="26.25" customHeight="1" x14ac:dyDescent="0.2">
      <c r="A82" s="223">
        <v>15</v>
      </c>
      <c r="B82" s="856"/>
      <c r="C82" s="857"/>
      <c r="D82" s="857"/>
      <c r="E82" s="857"/>
      <c r="F82" s="857"/>
      <c r="G82" s="857"/>
      <c r="H82" s="857"/>
      <c r="I82" s="857"/>
      <c r="J82" s="857"/>
      <c r="K82" s="857"/>
      <c r="L82" s="857"/>
      <c r="M82" s="857"/>
      <c r="N82" s="857"/>
      <c r="O82" s="857"/>
      <c r="P82" s="858"/>
      <c r="Q82" s="859"/>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26"/>
      <c r="BF82" s="226"/>
      <c r="BG82" s="226"/>
      <c r="BH82" s="226"/>
      <c r="BI82" s="226"/>
      <c r="BJ82" s="226"/>
      <c r="BK82" s="226"/>
      <c r="BL82" s="226"/>
      <c r="BM82" s="226"/>
      <c r="BN82" s="226"/>
      <c r="BO82" s="226"/>
      <c r="BP82" s="226"/>
      <c r="BQ82" s="223">
        <v>76</v>
      </c>
      <c r="BR82" s="228"/>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15"/>
    </row>
    <row r="83" spans="1:131" ht="26.25" customHeight="1" x14ac:dyDescent="0.2">
      <c r="A83" s="223">
        <v>16</v>
      </c>
      <c r="B83" s="856"/>
      <c r="C83" s="857"/>
      <c r="D83" s="857"/>
      <c r="E83" s="857"/>
      <c r="F83" s="857"/>
      <c r="G83" s="857"/>
      <c r="H83" s="857"/>
      <c r="I83" s="857"/>
      <c r="J83" s="857"/>
      <c r="K83" s="857"/>
      <c r="L83" s="857"/>
      <c r="M83" s="857"/>
      <c r="N83" s="857"/>
      <c r="O83" s="857"/>
      <c r="P83" s="858"/>
      <c r="Q83" s="859"/>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26"/>
      <c r="BF83" s="226"/>
      <c r="BG83" s="226"/>
      <c r="BH83" s="226"/>
      <c r="BI83" s="226"/>
      <c r="BJ83" s="226"/>
      <c r="BK83" s="226"/>
      <c r="BL83" s="226"/>
      <c r="BM83" s="226"/>
      <c r="BN83" s="226"/>
      <c r="BO83" s="226"/>
      <c r="BP83" s="226"/>
      <c r="BQ83" s="223">
        <v>77</v>
      </c>
      <c r="BR83" s="228"/>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15"/>
    </row>
    <row r="84" spans="1:131" ht="26.25" customHeight="1" x14ac:dyDescent="0.2">
      <c r="A84" s="223">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26"/>
      <c r="BF84" s="226"/>
      <c r="BG84" s="226"/>
      <c r="BH84" s="226"/>
      <c r="BI84" s="226"/>
      <c r="BJ84" s="226"/>
      <c r="BK84" s="226"/>
      <c r="BL84" s="226"/>
      <c r="BM84" s="226"/>
      <c r="BN84" s="226"/>
      <c r="BO84" s="226"/>
      <c r="BP84" s="226"/>
      <c r="BQ84" s="223">
        <v>78</v>
      </c>
      <c r="BR84" s="228"/>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15"/>
    </row>
    <row r="85" spans="1:131" ht="26.25" customHeight="1" x14ac:dyDescent="0.2">
      <c r="A85" s="223">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26"/>
      <c r="BF85" s="226"/>
      <c r="BG85" s="226"/>
      <c r="BH85" s="226"/>
      <c r="BI85" s="226"/>
      <c r="BJ85" s="226"/>
      <c r="BK85" s="226"/>
      <c r="BL85" s="226"/>
      <c r="BM85" s="226"/>
      <c r="BN85" s="226"/>
      <c r="BO85" s="226"/>
      <c r="BP85" s="226"/>
      <c r="BQ85" s="223">
        <v>79</v>
      </c>
      <c r="BR85" s="228"/>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15"/>
    </row>
    <row r="86" spans="1:131" ht="26.25" customHeight="1" x14ac:dyDescent="0.2">
      <c r="A86" s="223">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26"/>
      <c r="BF86" s="226"/>
      <c r="BG86" s="226"/>
      <c r="BH86" s="226"/>
      <c r="BI86" s="226"/>
      <c r="BJ86" s="226"/>
      <c r="BK86" s="226"/>
      <c r="BL86" s="226"/>
      <c r="BM86" s="226"/>
      <c r="BN86" s="226"/>
      <c r="BO86" s="226"/>
      <c r="BP86" s="226"/>
      <c r="BQ86" s="223">
        <v>80</v>
      </c>
      <c r="BR86" s="228"/>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15"/>
    </row>
    <row r="87" spans="1:131" ht="26.25" customHeight="1" x14ac:dyDescent="0.2">
      <c r="A87" s="229">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26"/>
      <c r="BF87" s="226"/>
      <c r="BG87" s="226"/>
      <c r="BH87" s="226"/>
      <c r="BI87" s="226"/>
      <c r="BJ87" s="226"/>
      <c r="BK87" s="226"/>
      <c r="BL87" s="226"/>
      <c r="BM87" s="226"/>
      <c r="BN87" s="226"/>
      <c r="BO87" s="226"/>
      <c r="BP87" s="226"/>
      <c r="BQ87" s="223">
        <v>81</v>
      </c>
      <c r="BR87" s="228"/>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15"/>
    </row>
    <row r="88" spans="1:131" ht="26.25" customHeight="1" thickBot="1" x14ac:dyDescent="0.25">
      <c r="A88" s="225" t="s">
        <v>388</v>
      </c>
      <c r="B88" s="772" t="s">
        <v>414</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v>26256</v>
      </c>
      <c r="AG88" s="827"/>
      <c r="AH88" s="827"/>
      <c r="AI88" s="827"/>
      <c r="AJ88" s="827"/>
      <c r="AK88" s="824"/>
      <c r="AL88" s="824"/>
      <c r="AM88" s="824"/>
      <c r="AN88" s="824"/>
      <c r="AO88" s="824"/>
      <c r="AP88" s="827">
        <v>19561</v>
      </c>
      <c r="AQ88" s="827"/>
      <c r="AR88" s="827"/>
      <c r="AS88" s="827"/>
      <c r="AT88" s="827"/>
      <c r="AU88" s="827">
        <v>229</v>
      </c>
      <c r="AV88" s="827"/>
      <c r="AW88" s="827"/>
      <c r="AX88" s="827"/>
      <c r="AY88" s="827"/>
      <c r="AZ88" s="832"/>
      <c r="BA88" s="832"/>
      <c r="BB88" s="832"/>
      <c r="BC88" s="832"/>
      <c r="BD88" s="833"/>
      <c r="BE88" s="226"/>
      <c r="BF88" s="226"/>
      <c r="BG88" s="226"/>
      <c r="BH88" s="226"/>
      <c r="BI88" s="226"/>
      <c r="BJ88" s="226"/>
      <c r="BK88" s="226"/>
      <c r="BL88" s="226"/>
      <c r="BM88" s="226"/>
      <c r="BN88" s="226"/>
      <c r="BO88" s="226"/>
      <c r="BP88" s="226"/>
      <c r="BQ88" s="223">
        <v>82</v>
      </c>
      <c r="BR88" s="228"/>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15"/>
    </row>
    <row r="89" spans="1:131" ht="26.25" hidden="1" customHeight="1" x14ac:dyDescent="0.2">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15"/>
    </row>
    <row r="90" spans="1:131" ht="26.25" hidden="1" customHeight="1" x14ac:dyDescent="0.2">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15"/>
    </row>
    <row r="91" spans="1:131" ht="26.25" hidden="1" customHeight="1" x14ac:dyDescent="0.2">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15"/>
    </row>
    <row r="92" spans="1:131" ht="26.25" hidden="1" customHeight="1" x14ac:dyDescent="0.2">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15"/>
    </row>
    <row r="93" spans="1:131" ht="26.25" hidden="1" customHeight="1" x14ac:dyDescent="0.2">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15"/>
    </row>
    <row r="94" spans="1:131" ht="26.25" hidden="1" customHeight="1" x14ac:dyDescent="0.2">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15"/>
    </row>
    <row r="95" spans="1:131" ht="26.25" hidden="1" customHeight="1" x14ac:dyDescent="0.2">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15"/>
    </row>
    <row r="96" spans="1:131" ht="26.25" hidden="1" customHeight="1" x14ac:dyDescent="0.2">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15"/>
    </row>
    <row r="97" spans="1:131" ht="26.25" hidden="1" customHeight="1" x14ac:dyDescent="0.2">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15"/>
    </row>
    <row r="98" spans="1:131" ht="26.25" hidden="1" customHeight="1" x14ac:dyDescent="0.2">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15"/>
    </row>
    <row r="99" spans="1:131" ht="26.25" hidden="1" customHeight="1" x14ac:dyDescent="0.2">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15"/>
    </row>
    <row r="100" spans="1:131" ht="26.25" hidden="1" customHeight="1" x14ac:dyDescent="0.2">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15"/>
    </row>
    <row r="101" spans="1:131" ht="26.25" hidden="1" customHeight="1" x14ac:dyDescent="0.2">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15"/>
    </row>
    <row r="102" spans="1:131" ht="26.25" customHeight="1" thickBot="1" x14ac:dyDescent="0.25">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388</v>
      </c>
      <c r="BR102" s="772" t="s">
        <v>415</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t="s">
        <v>581</v>
      </c>
      <c r="CS102" s="835"/>
      <c r="CT102" s="835"/>
      <c r="CU102" s="835"/>
      <c r="CV102" s="874"/>
      <c r="CW102" s="873" t="s">
        <v>581</v>
      </c>
      <c r="CX102" s="835"/>
      <c r="CY102" s="835"/>
      <c r="CZ102" s="835"/>
      <c r="DA102" s="874"/>
      <c r="DB102" s="873" t="s">
        <v>581</v>
      </c>
      <c r="DC102" s="835"/>
      <c r="DD102" s="835"/>
      <c r="DE102" s="835"/>
      <c r="DF102" s="874"/>
      <c r="DG102" s="873" t="s">
        <v>581</v>
      </c>
      <c r="DH102" s="835"/>
      <c r="DI102" s="835"/>
      <c r="DJ102" s="835"/>
      <c r="DK102" s="874"/>
      <c r="DL102" s="873" t="s">
        <v>581</v>
      </c>
      <c r="DM102" s="835"/>
      <c r="DN102" s="835"/>
      <c r="DO102" s="835"/>
      <c r="DP102" s="874"/>
      <c r="DQ102" s="873" t="s">
        <v>581</v>
      </c>
      <c r="DR102" s="835"/>
      <c r="DS102" s="835"/>
      <c r="DT102" s="835"/>
      <c r="DU102" s="874"/>
      <c r="DV102" s="772"/>
      <c r="DW102" s="773"/>
      <c r="DX102" s="773"/>
      <c r="DY102" s="773"/>
      <c r="DZ102" s="897"/>
      <c r="EA102" s="215"/>
    </row>
    <row r="103" spans="1:131" ht="26.25" customHeight="1" x14ac:dyDescent="0.2">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898" t="s">
        <v>416</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15"/>
    </row>
    <row r="104" spans="1:131" ht="26.25" customHeight="1" x14ac:dyDescent="0.2">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899" t="s">
        <v>417</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15"/>
    </row>
    <row r="105" spans="1:131" ht="11.25" customHeight="1" x14ac:dyDescent="0.2">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x14ac:dyDescent="0.2">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x14ac:dyDescent="0.25">
      <c r="A107" s="234" t="s">
        <v>418</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4" t="s">
        <v>419</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x14ac:dyDescent="0.2">
      <c r="A108" s="900" t="s">
        <v>420</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421</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15" customFormat="1" ht="26.25" customHeight="1" x14ac:dyDescent="0.2">
      <c r="A109" s="895" t="s">
        <v>422</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423</v>
      </c>
      <c r="AB109" s="876"/>
      <c r="AC109" s="876"/>
      <c r="AD109" s="876"/>
      <c r="AE109" s="877"/>
      <c r="AF109" s="875" t="s">
        <v>424</v>
      </c>
      <c r="AG109" s="876"/>
      <c r="AH109" s="876"/>
      <c r="AI109" s="876"/>
      <c r="AJ109" s="877"/>
      <c r="AK109" s="875" t="s">
        <v>303</v>
      </c>
      <c r="AL109" s="876"/>
      <c r="AM109" s="876"/>
      <c r="AN109" s="876"/>
      <c r="AO109" s="877"/>
      <c r="AP109" s="875" t="s">
        <v>425</v>
      </c>
      <c r="AQ109" s="876"/>
      <c r="AR109" s="876"/>
      <c r="AS109" s="876"/>
      <c r="AT109" s="878"/>
      <c r="AU109" s="895" t="s">
        <v>422</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423</v>
      </c>
      <c r="BR109" s="876"/>
      <c r="BS109" s="876"/>
      <c r="BT109" s="876"/>
      <c r="BU109" s="877"/>
      <c r="BV109" s="875" t="s">
        <v>424</v>
      </c>
      <c r="BW109" s="876"/>
      <c r="BX109" s="876"/>
      <c r="BY109" s="876"/>
      <c r="BZ109" s="877"/>
      <c r="CA109" s="875" t="s">
        <v>303</v>
      </c>
      <c r="CB109" s="876"/>
      <c r="CC109" s="876"/>
      <c r="CD109" s="876"/>
      <c r="CE109" s="877"/>
      <c r="CF109" s="896" t="s">
        <v>425</v>
      </c>
      <c r="CG109" s="896"/>
      <c r="CH109" s="896"/>
      <c r="CI109" s="896"/>
      <c r="CJ109" s="896"/>
      <c r="CK109" s="875" t="s">
        <v>426</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423</v>
      </c>
      <c r="DH109" s="876"/>
      <c r="DI109" s="876"/>
      <c r="DJ109" s="876"/>
      <c r="DK109" s="877"/>
      <c r="DL109" s="875" t="s">
        <v>424</v>
      </c>
      <c r="DM109" s="876"/>
      <c r="DN109" s="876"/>
      <c r="DO109" s="876"/>
      <c r="DP109" s="877"/>
      <c r="DQ109" s="875" t="s">
        <v>303</v>
      </c>
      <c r="DR109" s="876"/>
      <c r="DS109" s="876"/>
      <c r="DT109" s="876"/>
      <c r="DU109" s="877"/>
      <c r="DV109" s="875" t="s">
        <v>425</v>
      </c>
      <c r="DW109" s="876"/>
      <c r="DX109" s="876"/>
      <c r="DY109" s="876"/>
      <c r="DZ109" s="878"/>
    </row>
    <row r="110" spans="1:131" s="215" customFormat="1" ht="26.25" customHeight="1" x14ac:dyDescent="0.2">
      <c r="A110" s="879" t="s">
        <v>427</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292548</v>
      </c>
      <c r="AB110" s="883"/>
      <c r="AC110" s="883"/>
      <c r="AD110" s="883"/>
      <c r="AE110" s="884"/>
      <c r="AF110" s="885">
        <v>297635</v>
      </c>
      <c r="AG110" s="883"/>
      <c r="AH110" s="883"/>
      <c r="AI110" s="883"/>
      <c r="AJ110" s="884"/>
      <c r="AK110" s="885">
        <v>303133</v>
      </c>
      <c r="AL110" s="883"/>
      <c r="AM110" s="883"/>
      <c r="AN110" s="883"/>
      <c r="AO110" s="884"/>
      <c r="AP110" s="886">
        <v>12.5</v>
      </c>
      <c r="AQ110" s="887"/>
      <c r="AR110" s="887"/>
      <c r="AS110" s="887"/>
      <c r="AT110" s="888"/>
      <c r="AU110" s="889" t="s">
        <v>73</v>
      </c>
      <c r="AV110" s="890"/>
      <c r="AW110" s="890"/>
      <c r="AX110" s="890"/>
      <c r="AY110" s="890"/>
      <c r="AZ110" s="912" t="s">
        <v>428</v>
      </c>
      <c r="BA110" s="880"/>
      <c r="BB110" s="880"/>
      <c r="BC110" s="880"/>
      <c r="BD110" s="880"/>
      <c r="BE110" s="880"/>
      <c r="BF110" s="880"/>
      <c r="BG110" s="880"/>
      <c r="BH110" s="880"/>
      <c r="BI110" s="880"/>
      <c r="BJ110" s="880"/>
      <c r="BK110" s="880"/>
      <c r="BL110" s="880"/>
      <c r="BM110" s="880"/>
      <c r="BN110" s="880"/>
      <c r="BO110" s="880"/>
      <c r="BP110" s="881"/>
      <c r="BQ110" s="913">
        <v>3199348</v>
      </c>
      <c r="BR110" s="914"/>
      <c r="BS110" s="914"/>
      <c r="BT110" s="914"/>
      <c r="BU110" s="914"/>
      <c r="BV110" s="914">
        <v>3131541</v>
      </c>
      <c r="BW110" s="914"/>
      <c r="BX110" s="914"/>
      <c r="BY110" s="914"/>
      <c r="BZ110" s="914"/>
      <c r="CA110" s="914">
        <v>3021791</v>
      </c>
      <c r="CB110" s="914"/>
      <c r="CC110" s="914"/>
      <c r="CD110" s="914"/>
      <c r="CE110" s="914"/>
      <c r="CF110" s="927">
        <v>124.1</v>
      </c>
      <c r="CG110" s="928"/>
      <c r="CH110" s="928"/>
      <c r="CI110" s="928"/>
      <c r="CJ110" s="928"/>
      <c r="CK110" s="929" t="s">
        <v>429</v>
      </c>
      <c r="CL110" s="930"/>
      <c r="CM110" s="912" t="s">
        <v>430</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v>723554</v>
      </c>
      <c r="DH110" s="914"/>
      <c r="DI110" s="914"/>
      <c r="DJ110" s="914"/>
      <c r="DK110" s="914"/>
      <c r="DL110" s="914">
        <v>688814</v>
      </c>
      <c r="DM110" s="914"/>
      <c r="DN110" s="914"/>
      <c r="DO110" s="914"/>
      <c r="DP110" s="914"/>
      <c r="DQ110" s="914">
        <v>651409</v>
      </c>
      <c r="DR110" s="914"/>
      <c r="DS110" s="914"/>
      <c r="DT110" s="914"/>
      <c r="DU110" s="914"/>
      <c r="DV110" s="915">
        <v>26.8</v>
      </c>
      <c r="DW110" s="915"/>
      <c r="DX110" s="915"/>
      <c r="DY110" s="915"/>
      <c r="DZ110" s="916"/>
    </row>
    <row r="111" spans="1:131" s="215" customFormat="1" ht="26.25" customHeight="1" x14ac:dyDescent="0.2">
      <c r="A111" s="917" t="s">
        <v>431</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432</v>
      </c>
      <c r="AB111" s="921"/>
      <c r="AC111" s="921"/>
      <c r="AD111" s="921"/>
      <c r="AE111" s="922"/>
      <c r="AF111" s="923" t="s">
        <v>433</v>
      </c>
      <c r="AG111" s="921"/>
      <c r="AH111" s="921"/>
      <c r="AI111" s="921"/>
      <c r="AJ111" s="922"/>
      <c r="AK111" s="923" t="s">
        <v>434</v>
      </c>
      <c r="AL111" s="921"/>
      <c r="AM111" s="921"/>
      <c r="AN111" s="921"/>
      <c r="AO111" s="922"/>
      <c r="AP111" s="924" t="s">
        <v>433</v>
      </c>
      <c r="AQ111" s="925"/>
      <c r="AR111" s="925"/>
      <c r="AS111" s="925"/>
      <c r="AT111" s="926"/>
      <c r="AU111" s="891"/>
      <c r="AV111" s="892"/>
      <c r="AW111" s="892"/>
      <c r="AX111" s="892"/>
      <c r="AY111" s="892"/>
      <c r="AZ111" s="905" t="s">
        <v>435</v>
      </c>
      <c r="BA111" s="906"/>
      <c r="BB111" s="906"/>
      <c r="BC111" s="906"/>
      <c r="BD111" s="906"/>
      <c r="BE111" s="906"/>
      <c r="BF111" s="906"/>
      <c r="BG111" s="906"/>
      <c r="BH111" s="906"/>
      <c r="BI111" s="906"/>
      <c r="BJ111" s="906"/>
      <c r="BK111" s="906"/>
      <c r="BL111" s="906"/>
      <c r="BM111" s="906"/>
      <c r="BN111" s="906"/>
      <c r="BO111" s="906"/>
      <c r="BP111" s="907"/>
      <c r="BQ111" s="908">
        <v>824263</v>
      </c>
      <c r="BR111" s="909"/>
      <c r="BS111" s="909"/>
      <c r="BT111" s="909"/>
      <c r="BU111" s="909"/>
      <c r="BV111" s="909">
        <v>774185</v>
      </c>
      <c r="BW111" s="909"/>
      <c r="BX111" s="909"/>
      <c r="BY111" s="909"/>
      <c r="BZ111" s="909"/>
      <c r="CA111" s="909">
        <v>721430</v>
      </c>
      <c r="CB111" s="909"/>
      <c r="CC111" s="909"/>
      <c r="CD111" s="909"/>
      <c r="CE111" s="909"/>
      <c r="CF111" s="903">
        <v>29.6</v>
      </c>
      <c r="CG111" s="904"/>
      <c r="CH111" s="904"/>
      <c r="CI111" s="904"/>
      <c r="CJ111" s="904"/>
      <c r="CK111" s="931"/>
      <c r="CL111" s="932"/>
      <c r="CM111" s="905" t="s">
        <v>436</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432</v>
      </c>
      <c r="DH111" s="909"/>
      <c r="DI111" s="909"/>
      <c r="DJ111" s="909"/>
      <c r="DK111" s="909"/>
      <c r="DL111" s="909" t="s">
        <v>432</v>
      </c>
      <c r="DM111" s="909"/>
      <c r="DN111" s="909"/>
      <c r="DO111" s="909"/>
      <c r="DP111" s="909"/>
      <c r="DQ111" s="909" t="s">
        <v>127</v>
      </c>
      <c r="DR111" s="909"/>
      <c r="DS111" s="909"/>
      <c r="DT111" s="909"/>
      <c r="DU111" s="909"/>
      <c r="DV111" s="910" t="s">
        <v>127</v>
      </c>
      <c r="DW111" s="910"/>
      <c r="DX111" s="910"/>
      <c r="DY111" s="910"/>
      <c r="DZ111" s="911"/>
    </row>
    <row r="112" spans="1:131" s="215" customFormat="1" ht="26.25" customHeight="1" x14ac:dyDescent="0.2">
      <c r="A112" s="935" t="s">
        <v>437</v>
      </c>
      <c r="B112" s="936"/>
      <c r="C112" s="906" t="s">
        <v>438</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t="s">
        <v>432</v>
      </c>
      <c r="AB112" s="942"/>
      <c r="AC112" s="942"/>
      <c r="AD112" s="942"/>
      <c r="AE112" s="943"/>
      <c r="AF112" s="944" t="s">
        <v>127</v>
      </c>
      <c r="AG112" s="942"/>
      <c r="AH112" s="942"/>
      <c r="AI112" s="942"/>
      <c r="AJ112" s="943"/>
      <c r="AK112" s="944" t="s">
        <v>127</v>
      </c>
      <c r="AL112" s="942"/>
      <c r="AM112" s="942"/>
      <c r="AN112" s="942"/>
      <c r="AO112" s="943"/>
      <c r="AP112" s="945" t="s">
        <v>434</v>
      </c>
      <c r="AQ112" s="946"/>
      <c r="AR112" s="946"/>
      <c r="AS112" s="946"/>
      <c r="AT112" s="947"/>
      <c r="AU112" s="891"/>
      <c r="AV112" s="892"/>
      <c r="AW112" s="892"/>
      <c r="AX112" s="892"/>
      <c r="AY112" s="892"/>
      <c r="AZ112" s="905" t="s">
        <v>439</v>
      </c>
      <c r="BA112" s="906"/>
      <c r="BB112" s="906"/>
      <c r="BC112" s="906"/>
      <c r="BD112" s="906"/>
      <c r="BE112" s="906"/>
      <c r="BF112" s="906"/>
      <c r="BG112" s="906"/>
      <c r="BH112" s="906"/>
      <c r="BI112" s="906"/>
      <c r="BJ112" s="906"/>
      <c r="BK112" s="906"/>
      <c r="BL112" s="906"/>
      <c r="BM112" s="906"/>
      <c r="BN112" s="906"/>
      <c r="BO112" s="906"/>
      <c r="BP112" s="907"/>
      <c r="BQ112" s="908">
        <v>214976</v>
      </c>
      <c r="BR112" s="909"/>
      <c r="BS112" s="909"/>
      <c r="BT112" s="909"/>
      <c r="BU112" s="909"/>
      <c r="BV112" s="909">
        <v>198615</v>
      </c>
      <c r="BW112" s="909"/>
      <c r="BX112" s="909"/>
      <c r="BY112" s="909"/>
      <c r="BZ112" s="909"/>
      <c r="CA112" s="909">
        <v>190162</v>
      </c>
      <c r="CB112" s="909"/>
      <c r="CC112" s="909"/>
      <c r="CD112" s="909"/>
      <c r="CE112" s="909"/>
      <c r="CF112" s="903">
        <v>7.8</v>
      </c>
      <c r="CG112" s="904"/>
      <c r="CH112" s="904"/>
      <c r="CI112" s="904"/>
      <c r="CJ112" s="904"/>
      <c r="CK112" s="931"/>
      <c r="CL112" s="932"/>
      <c r="CM112" s="905" t="s">
        <v>440</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432</v>
      </c>
      <c r="DH112" s="909"/>
      <c r="DI112" s="909"/>
      <c r="DJ112" s="909"/>
      <c r="DK112" s="909"/>
      <c r="DL112" s="909" t="s">
        <v>432</v>
      </c>
      <c r="DM112" s="909"/>
      <c r="DN112" s="909"/>
      <c r="DO112" s="909"/>
      <c r="DP112" s="909"/>
      <c r="DQ112" s="909" t="s">
        <v>127</v>
      </c>
      <c r="DR112" s="909"/>
      <c r="DS112" s="909"/>
      <c r="DT112" s="909"/>
      <c r="DU112" s="909"/>
      <c r="DV112" s="910" t="s">
        <v>433</v>
      </c>
      <c r="DW112" s="910"/>
      <c r="DX112" s="910"/>
      <c r="DY112" s="910"/>
      <c r="DZ112" s="911"/>
    </row>
    <row r="113" spans="1:130" s="215" customFormat="1" ht="26.25" customHeight="1" x14ac:dyDescent="0.2">
      <c r="A113" s="937"/>
      <c r="B113" s="938"/>
      <c r="C113" s="906" t="s">
        <v>441</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16293</v>
      </c>
      <c r="AB113" s="921"/>
      <c r="AC113" s="921"/>
      <c r="AD113" s="921"/>
      <c r="AE113" s="922"/>
      <c r="AF113" s="923">
        <v>15022</v>
      </c>
      <c r="AG113" s="921"/>
      <c r="AH113" s="921"/>
      <c r="AI113" s="921"/>
      <c r="AJ113" s="922"/>
      <c r="AK113" s="923">
        <v>16498</v>
      </c>
      <c r="AL113" s="921"/>
      <c r="AM113" s="921"/>
      <c r="AN113" s="921"/>
      <c r="AO113" s="922"/>
      <c r="AP113" s="924">
        <v>0.7</v>
      </c>
      <c r="AQ113" s="925"/>
      <c r="AR113" s="925"/>
      <c r="AS113" s="925"/>
      <c r="AT113" s="926"/>
      <c r="AU113" s="891"/>
      <c r="AV113" s="892"/>
      <c r="AW113" s="892"/>
      <c r="AX113" s="892"/>
      <c r="AY113" s="892"/>
      <c r="AZ113" s="905" t="s">
        <v>442</v>
      </c>
      <c r="BA113" s="906"/>
      <c r="BB113" s="906"/>
      <c r="BC113" s="906"/>
      <c r="BD113" s="906"/>
      <c r="BE113" s="906"/>
      <c r="BF113" s="906"/>
      <c r="BG113" s="906"/>
      <c r="BH113" s="906"/>
      <c r="BI113" s="906"/>
      <c r="BJ113" s="906"/>
      <c r="BK113" s="906"/>
      <c r="BL113" s="906"/>
      <c r="BM113" s="906"/>
      <c r="BN113" s="906"/>
      <c r="BO113" s="906"/>
      <c r="BP113" s="907"/>
      <c r="BQ113" s="908">
        <v>232352</v>
      </c>
      <c r="BR113" s="909"/>
      <c r="BS113" s="909"/>
      <c r="BT113" s="909"/>
      <c r="BU113" s="909"/>
      <c r="BV113" s="909">
        <v>235869</v>
      </c>
      <c r="BW113" s="909"/>
      <c r="BX113" s="909"/>
      <c r="BY113" s="909"/>
      <c r="BZ113" s="909"/>
      <c r="CA113" s="909">
        <v>229475</v>
      </c>
      <c r="CB113" s="909"/>
      <c r="CC113" s="909"/>
      <c r="CD113" s="909"/>
      <c r="CE113" s="909"/>
      <c r="CF113" s="903">
        <v>9.4</v>
      </c>
      <c r="CG113" s="904"/>
      <c r="CH113" s="904"/>
      <c r="CI113" s="904"/>
      <c r="CJ113" s="904"/>
      <c r="CK113" s="931"/>
      <c r="CL113" s="932"/>
      <c r="CM113" s="905" t="s">
        <v>443</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t="s">
        <v>444</v>
      </c>
      <c r="DH113" s="942"/>
      <c r="DI113" s="942"/>
      <c r="DJ113" s="942"/>
      <c r="DK113" s="943"/>
      <c r="DL113" s="944" t="s">
        <v>434</v>
      </c>
      <c r="DM113" s="942"/>
      <c r="DN113" s="942"/>
      <c r="DO113" s="942"/>
      <c r="DP113" s="943"/>
      <c r="DQ113" s="944" t="s">
        <v>433</v>
      </c>
      <c r="DR113" s="942"/>
      <c r="DS113" s="942"/>
      <c r="DT113" s="942"/>
      <c r="DU113" s="943"/>
      <c r="DV113" s="945" t="s">
        <v>434</v>
      </c>
      <c r="DW113" s="946"/>
      <c r="DX113" s="946"/>
      <c r="DY113" s="946"/>
      <c r="DZ113" s="947"/>
    </row>
    <row r="114" spans="1:130" s="215" customFormat="1" ht="26.25" customHeight="1" x14ac:dyDescent="0.2">
      <c r="A114" s="937"/>
      <c r="B114" s="938"/>
      <c r="C114" s="906" t="s">
        <v>445</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v>32658</v>
      </c>
      <c r="AB114" s="942"/>
      <c r="AC114" s="942"/>
      <c r="AD114" s="942"/>
      <c r="AE114" s="943"/>
      <c r="AF114" s="944">
        <v>26434</v>
      </c>
      <c r="AG114" s="942"/>
      <c r="AH114" s="942"/>
      <c r="AI114" s="942"/>
      <c r="AJ114" s="943"/>
      <c r="AK114" s="944">
        <v>26513</v>
      </c>
      <c r="AL114" s="942"/>
      <c r="AM114" s="942"/>
      <c r="AN114" s="942"/>
      <c r="AO114" s="943"/>
      <c r="AP114" s="945">
        <v>1.1000000000000001</v>
      </c>
      <c r="AQ114" s="946"/>
      <c r="AR114" s="946"/>
      <c r="AS114" s="946"/>
      <c r="AT114" s="947"/>
      <c r="AU114" s="891"/>
      <c r="AV114" s="892"/>
      <c r="AW114" s="892"/>
      <c r="AX114" s="892"/>
      <c r="AY114" s="892"/>
      <c r="AZ114" s="905" t="s">
        <v>446</v>
      </c>
      <c r="BA114" s="906"/>
      <c r="BB114" s="906"/>
      <c r="BC114" s="906"/>
      <c r="BD114" s="906"/>
      <c r="BE114" s="906"/>
      <c r="BF114" s="906"/>
      <c r="BG114" s="906"/>
      <c r="BH114" s="906"/>
      <c r="BI114" s="906"/>
      <c r="BJ114" s="906"/>
      <c r="BK114" s="906"/>
      <c r="BL114" s="906"/>
      <c r="BM114" s="906"/>
      <c r="BN114" s="906"/>
      <c r="BO114" s="906"/>
      <c r="BP114" s="907"/>
      <c r="BQ114" s="908">
        <v>860375</v>
      </c>
      <c r="BR114" s="909"/>
      <c r="BS114" s="909"/>
      <c r="BT114" s="909"/>
      <c r="BU114" s="909"/>
      <c r="BV114" s="909">
        <v>870688</v>
      </c>
      <c r="BW114" s="909"/>
      <c r="BX114" s="909"/>
      <c r="BY114" s="909"/>
      <c r="BZ114" s="909"/>
      <c r="CA114" s="909">
        <v>841173</v>
      </c>
      <c r="CB114" s="909"/>
      <c r="CC114" s="909"/>
      <c r="CD114" s="909"/>
      <c r="CE114" s="909"/>
      <c r="CF114" s="903">
        <v>34.6</v>
      </c>
      <c r="CG114" s="904"/>
      <c r="CH114" s="904"/>
      <c r="CI114" s="904"/>
      <c r="CJ114" s="904"/>
      <c r="CK114" s="931"/>
      <c r="CL114" s="932"/>
      <c r="CM114" s="905" t="s">
        <v>447</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433</v>
      </c>
      <c r="DH114" s="942"/>
      <c r="DI114" s="942"/>
      <c r="DJ114" s="942"/>
      <c r="DK114" s="943"/>
      <c r="DL114" s="944" t="s">
        <v>432</v>
      </c>
      <c r="DM114" s="942"/>
      <c r="DN114" s="942"/>
      <c r="DO114" s="942"/>
      <c r="DP114" s="943"/>
      <c r="DQ114" s="944" t="s">
        <v>444</v>
      </c>
      <c r="DR114" s="942"/>
      <c r="DS114" s="942"/>
      <c r="DT114" s="942"/>
      <c r="DU114" s="943"/>
      <c r="DV114" s="945" t="s">
        <v>432</v>
      </c>
      <c r="DW114" s="946"/>
      <c r="DX114" s="946"/>
      <c r="DY114" s="946"/>
      <c r="DZ114" s="947"/>
    </row>
    <row r="115" spans="1:130" s="215" customFormat="1" ht="26.25" customHeight="1" x14ac:dyDescent="0.2">
      <c r="A115" s="937"/>
      <c r="B115" s="938"/>
      <c r="C115" s="906" t="s">
        <v>448</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v>18761</v>
      </c>
      <c r="AB115" s="921"/>
      <c r="AC115" s="921"/>
      <c r="AD115" s="921"/>
      <c r="AE115" s="922"/>
      <c r="AF115" s="923">
        <v>37530</v>
      </c>
      <c r="AG115" s="921"/>
      <c r="AH115" s="921"/>
      <c r="AI115" s="921"/>
      <c r="AJ115" s="922"/>
      <c r="AK115" s="923">
        <v>40058</v>
      </c>
      <c r="AL115" s="921"/>
      <c r="AM115" s="921"/>
      <c r="AN115" s="921"/>
      <c r="AO115" s="922"/>
      <c r="AP115" s="924">
        <v>1.6</v>
      </c>
      <c r="AQ115" s="925"/>
      <c r="AR115" s="925"/>
      <c r="AS115" s="925"/>
      <c r="AT115" s="926"/>
      <c r="AU115" s="891"/>
      <c r="AV115" s="892"/>
      <c r="AW115" s="892"/>
      <c r="AX115" s="892"/>
      <c r="AY115" s="892"/>
      <c r="AZ115" s="905" t="s">
        <v>449</v>
      </c>
      <c r="BA115" s="906"/>
      <c r="BB115" s="906"/>
      <c r="BC115" s="906"/>
      <c r="BD115" s="906"/>
      <c r="BE115" s="906"/>
      <c r="BF115" s="906"/>
      <c r="BG115" s="906"/>
      <c r="BH115" s="906"/>
      <c r="BI115" s="906"/>
      <c r="BJ115" s="906"/>
      <c r="BK115" s="906"/>
      <c r="BL115" s="906"/>
      <c r="BM115" s="906"/>
      <c r="BN115" s="906"/>
      <c r="BO115" s="906"/>
      <c r="BP115" s="907"/>
      <c r="BQ115" s="908" t="s">
        <v>434</v>
      </c>
      <c r="BR115" s="909"/>
      <c r="BS115" s="909"/>
      <c r="BT115" s="909"/>
      <c r="BU115" s="909"/>
      <c r="BV115" s="909" t="s">
        <v>433</v>
      </c>
      <c r="BW115" s="909"/>
      <c r="BX115" s="909"/>
      <c r="BY115" s="909"/>
      <c r="BZ115" s="909"/>
      <c r="CA115" s="909" t="s">
        <v>127</v>
      </c>
      <c r="CB115" s="909"/>
      <c r="CC115" s="909"/>
      <c r="CD115" s="909"/>
      <c r="CE115" s="909"/>
      <c r="CF115" s="903" t="s">
        <v>127</v>
      </c>
      <c r="CG115" s="904"/>
      <c r="CH115" s="904"/>
      <c r="CI115" s="904"/>
      <c r="CJ115" s="904"/>
      <c r="CK115" s="931"/>
      <c r="CL115" s="932"/>
      <c r="CM115" s="905" t="s">
        <v>450</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t="s">
        <v>127</v>
      </c>
      <c r="DH115" s="942"/>
      <c r="DI115" s="942"/>
      <c r="DJ115" s="942"/>
      <c r="DK115" s="943"/>
      <c r="DL115" s="944" t="s">
        <v>127</v>
      </c>
      <c r="DM115" s="942"/>
      <c r="DN115" s="942"/>
      <c r="DO115" s="942"/>
      <c r="DP115" s="943"/>
      <c r="DQ115" s="944" t="s">
        <v>127</v>
      </c>
      <c r="DR115" s="942"/>
      <c r="DS115" s="942"/>
      <c r="DT115" s="942"/>
      <c r="DU115" s="943"/>
      <c r="DV115" s="945" t="s">
        <v>432</v>
      </c>
      <c r="DW115" s="946"/>
      <c r="DX115" s="946"/>
      <c r="DY115" s="946"/>
      <c r="DZ115" s="947"/>
    </row>
    <row r="116" spans="1:130" s="215" customFormat="1" ht="26.25" customHeight="1" x14ac:dyDescent="0.2">
      <c r="A116" s="939"/>
      <c r="B116" s="940"/>
      <c r="C116" s="948" t="s">
        <v>451</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t="s">
        <v>127</v>
      </c>
      <c r="AB116" s="942"/>
      <c r="AC116" s="942"/>
      <c r="AD116" s="942"/>
      <c r="AE116" s="943"/>
      <c r="AF116" s="944" t="s">
        <v>127</v>
      </c>
      <c r="AG116" s="942"/>
      <c r="AH116" s="942"/>
      <c r="AI116" s="942"/>
      <c r="AJ116" s="943"/>
      <c r="AK116" s="944" t="s">
        <v>432</v>
      </c>
      <c r="AL116" s="942"/>
      <c r="AM116" s="942"/>
      <c r="AN116" s="942"/>
      <c r="AO116" s="943"/>
      <c r="AP116" s="945" t="s">
        <v>432</v>
      </c>
      <c r="AQ116" s="946"/>
      <c r="AR116" s="946"/>
      <c r="AS116" s="946"/>
      <c r="AT116" s="947"/>
      <c r="AU116" s="891"/>
      <c r="AV116" s="892"/>
      <c r="AW116" s="892"/>
      <c r="AX116" s="892"/>
      <c r="AY116" s="892"/>
      <c r="AZ116" s="950" t="s">
        <v>452</v>
      </c>
      <c r="BA116" s="951"/>
      <c r="BB116" s="951"/>
      <c r="BC116" s="951"/>
      <c r="BD116" s="951"/>
      <c r="BE116" s="951"/>
      <c r="BF116" s="951"/>
      <c r="BG116" s="951"/>
      <c r="BH116" s="951"/>
      <c r="BI116" s="951"/>
      <c r="BJ116" s="951"/>
      <c r="BK116" s="951"/>
      <c r="BL116" s="951"/>
      <c r="BM116" s="951"/>
      <c r="BN116" s="951"/>
      <c r="BO116" s="951"/>
      <c r="BP116" s="952"/>
      <c r="BQ116" s="908" t="s">
        <v>433</v>
      </c>
      <c r="BR116" s="909"/>
      <c r="BS116" s="909"/>
      <c r="BT116" s="909"/>
      <c r="BU116" s="909"/>
      <c r="BV116" s="909" t="s">
        <v>434</v>
      </c>
      <c r="BW116" s="909"/>
      <c r="BX116" s="909"/>
      <c r="BY116" s="909"/>
      <c r="BZ116" s="909"/>
      <c r="CA116" s="909" t="s">
        <v>433</v>
      </c>
      <c r="CB116" s="909"/>
      <c r="CC116" s="909"/>
      <c r="CD116" s="909"/>
      <c r="CE116" s="909"/>
      <c r="CF116" s="903" t="s">
        <v>432</v>
      </c>
      <c r="CG116" s="904"/>
      <c r="CH116" s="904"/>
      <c r="CI116" s="904"/>
      <c r="CJ116" s="904"/>
      <c r="CK116" s="931"/>
      <c r="CL116" s="932"/>
      <c r="CM116" s="905" t="s">
        <v>453</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t="s">
        <v>127</v>
      </c>
      <c r="DH116" s="942"/>
      <c r="DI116" s="942"/>
      <c r="DJ116" s="942"/>
      <c r="DK116" s="943"/>
      <c r="DL116" s="944" t="s">
        <v>444</v>
      </c>
      <c r="DM116" s="942"/>
      <c r="DN116" s="942"/>
      <c r="DO116" s="942"/>
      <c r="DP116" s="943"/>
      <c r="DQ116" s="944" t="s">
        <v>433</v>
      </c>
      <c r="DR116" s="942"/>
      <c r="DS116" s="942"/>
      <c r="DT116" s="942"/>
      <c r="DU116" s="943"/>
      <c r="DV116" s="945" t="s">
        <v>432</v>
      </c>
      <c r="DW116" s="946"/>
      <c r="DX116" s="946"/>
      <c r="DY116" s="946"/>
      <c r="DZ116" s="947"/>
    </row>
    <row r="117" spans="1:130" s="215" customFormat="1" ht="26.25" customHeight="1" x14ac:dyDescent="0.2">
      <c r="A117" s="895" t="s">
        <v>184</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454</v>
      </c>
      <c r="Z117" s="877"/>
      <c r="AA117" s="961">
        <v>360260</v>
      </c>
      <c r="AB117" s="962"/>
      <c r="AC117" s="962"/>
      <c r="AD117" s="962"/>
      <c r="AE117" s="963"/>
      <c r="AF117" s="964">
        <v>376621</v>
      </c>
      <c r="AG117" s="962"/>
      <c r="AH117" s="962"/>
      <c r="AI117" s="962"/>
      <c r="AJ117" s="963"/>
      <c r="AK117" s="964">
        <v>386202</v>
      </c>
      <c r="AL117" s="962"/>
      <c r="AM117" s="962"/>
      <c r="AN117" s="962"/>
      <c r="AO117" s="963"/>
      <c r="AP117" s="965"/>
      <c r="AQ117" s="966"/>
      <c r="AR117" s="966"/>
      <c r="AS117" s="966"/>
      <c r="AT117" s="967"/>
      <c r="AU117" s="891"/>
      <c r="AV117" s="892"/>
      <c r="AW117" s="892"/>
      <c r="AX117" s="892"/>
      <c r="AY117" s="892"/>
      <c r="AZ117" s="957" t="s">
        <v>455</v>
      </c>
      <c r="BA117" s="958"/>
      <c r="BB117" s="958"/>
      <c r="BC117" s="958"/>
      <c r="BD117" s="958"/>
      <c r="BE117" s="958"/>
      <c r="BF117" s="958"/>
      <c r="BG117" s="958"/>
      <c r="BH117" s="958"/>
      <c r="BI117" s="958"/>
      <c r="BJ117" s="958"/>
      <c r="BK117" s="958"/>
      <c r="BL117" s="958"/>
      <c r="BM117" s="958"/>
      <c r="BN117" s="958"/>
      <c r="BO117" s="958"/>
      <c r="BP117" s="959"/>
      <c r="BQ117" s="908" t="s">
        <v>432</v>
      </c>
      <c r="BR117" s="909"/>
      <c r="BS117" s="909"/>
      <c r="BT117" s="909"/>
      <c r="BU117" s="909"/>
      <c r="BV117" s="909" t="s">
        <v>432</v>
      </c>
      <c r="BW117" s="909"/>
      <c r="BX117" s="909"/>
      <c r="BY117" s="909"/>
      <c r="BZ117" s="909"/>
      <c r="CA117" s="909" t="s">
        <v>434</v>
      </c>
      <c r="CB117" s="909"/>
      <c r="CC117" s="909"/>
      <c r="CD117" s="909"/>
      <c r="CE117" s="909"/>
      <c r="CF117" s="903" t="s">
        <v>432</v>
      </c>
      <c r="CG117" s="904"/>
      <c r="CH117" s="904"/>
      <c r="CI117" s="904"/>
      <c r="CJ117" s="904"/>
      <c r="CK117" s="931"/>
      <c r="CL117" s="932"/>
      <c r="CM117" s="905" t="s">
        <v>456</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432</v>
      </c>
      <c r="DH117" s="942"/>
      <c r="DI117" s="942"/>
      <c r="DJ117" s="942"/>
      <c r="DK117" s="943"/>
      <c r="DL117" s="944" t="s">
        <v>434</v>
      </c>
      <c r="DM117" s="942"/>
      <c r="DN117" s="942"/>
      <c r="DO117" s="942"/>
      <c r="DP117" s="943"/>
      <c r="DQ117" s="944" t="s">
        <v>432</v>
      </c>
      <c r="DR117" s="942"/>
      <c r="DS117" s="942"/>
      <c r="DT117" s="942"/>
      <c r="DU117" s="943"/>
      <c r="DV117" s="945" t="s">
        <v>432</v>
      </c>
      <c r="DW117" s="946"/>
      <c r="DX117" s="946"/>
      <c r="DY117" s="946"/>
      <c r="DZ117" s="947"/>
    </row>
    <row r="118" spans="1:130" s="215" customFormat="1" ht="26.25" customHeight="1" x14ac:dyDescent="0.2">
      <c r="A118" s="895" t="s">
        <v>426</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423</v>
      </c>
      <c r="AB118" s="876"/>
      <c r="AC118" s="876"/>
      <c r="AD118" s="876"/>
      <c r="AE118" s="877"/>
      <c r="AF118" s="875" t="s">
        <v>424</v>
      </c>
      <c r="AG118" s="876"/>
      <c r="AH118" s="876"/>
      <c r="AI118" s="876"/>
      <c r="AJ118" s="877"/>
      <c r="AK118" s="875" t="s">
        <v>303</v>
      </c>
      <c r="AL118" s="876"/>
      <c r="AM118" s="876"/>
      <c r="AN118" s="876"/>
      <c r="AO118" s="877"/>
      <c r="AP118" s="953" t="s">
        <v>425</v>
      </c>
      <c r="AQ118" s="954"/>
      <c r="AR118" s="954"/>
      <c r="AS118" s="954"/>
      <c r="AT118" s="955"/>
      <c r="AU118" s="891"/>
      <c r="AV118" s="892"/>
      <c r="AW118" s="892"/>
      <c r="AX118" s="892"/>
      <c r="AY118" s="892"/>
      <c r="AZ118" s="956" t="s">
        <v>457</v>
      </c>
      <c r="BA118" s="948"/>
      <c r="BB118" s="948"/>
      <c r="BC118" s="948"/>
      <c r="BD118" s="948"/>
      <c r="BE118" s="948"/>
      <c r="BF118" s="948"/>
      <c r="BG118" s="948"/>
      <c r="BH118" s="948"/>
      <c r="BI118" s="948"/>
      <c r="BJ118" s="948"/>
      <c r="BK118" s="948"/>
      <c r="BL118" s="948"/>
      <c r="BM118" s="948"/>
      <c r="BN118" s="948"/>
      <c r="BO118" s="948"/>
      <c r="BP118" s="949"/>
      <c r="BQ118" s="982" t="s">
        <v>432</v>
      </c>
      <c r="BR118" s="983"/>
      <c r="BS118" s="983"/>
      <c r="BT118" s="983"/>
      <c r="BU118" s="983"/>
      <c r="BV118" s="983" t="s">
        <v>127</v>
      </c>
      <c r="BW118" s="983"/>
      <c r="BX118" s="983"/>
      <c r="BY118" s="983"/>
      <c r="BZ118" s="983"/>
      <c r="CA118" s="983" t="s">
        <v>127</v>
      </c>
      <c r="CB118" s="983"/>
      <c r="CC118" s="983"/>
      <c r="CD118" s="983"/>
      <c r="CE118" s="983"/>
      <c r="CF118" s="903" t="s">
        <v>434</v>
      </c>
      <c r="CG118" s="904"/>
      <c r="CH118" s="904"/>
      <c r="CI118" s="904"/>
      <c r="CJ118" s="904"/>
      <c r="CK118" s="931"/>
      <c r="CL118" s="932"/>
      <c r="CM118" s="905" t="s">
        <v>458</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v>100709</v>
      </c>
      <c r="DH118" s="942"/>
      <c r="DI118" s="942"/>
      <c r="DJ118" s="942"/>
      <c r="DK118" s="943"/>
      <c r="DL118" s="944">
        <v>85371</v>
      </c>
      <c r="DM118" s="942"/>
      <c r="DN118" s="942"/>
      <c r="DO118" s="942"/>
      <c r="DP118" s="943"/>
      <c r="DQ118" s="944">
        <v>70021</v>
      </c>
      <c r="DR118" s="942"/>
      <c r="DS118" s="942"/>
      <c r="DT118" s="942"/>
      <c r="DU118" s="943"/>
      <c r="DV118" s="945">
        <v>2.9</v>
      </c>
      <c r="DW118" s="946"/>
      <c r="DX118" s="946"/>
      <c r="DY118" s="946"/>
      <c r="DZ118" s="947"/>
    </row>
    <row r="119" spans="1:130" s="215" customFormat="1" ht="26.25" customHeight="1" x14ac:dyDescent="0.2">
      <c r="A119" s="1039" t="s">
        <v>429</v>
      </c>
      <c r="B119" s="930"/>
      <c r="C119" s="912" t="s">
        <v>430</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v>18761</v>
      </c>
      <c r="AB119" s="883"/>
      <c r="AC119" s="883"/>
      <c r="AD119" s="883"/>
      <c r="AE119" s="884"/>
      <c r="AF119" s="885">
        <v>37530</v>
      </c>
      <c r="AG119" s="883"/>
      <c r="AH119" s="883"/>
      <c r="AI119" s="883"/>
      <c r="AJ119" s="884"/>
      <c r="AK119" s="885">
        <v>40058</v>
      </c>
      <c r="AL119" s="883"/>
      <c r="AM119" s="883"/>
      <c r="AN119" s="883"/>
      <c r="AO119" s="884"/>
      <c r="AP119" s="886">
        <v>1.6</v>
      </c>
      <c r="AQ119" s="887"/>
      <c r="AR119" s="887"/>
      <c r="AS119" s="887"/>
      <c r="AT119" s="888"/>
      <c r="AU119" s="893"/>
      <c r="AV119" s="894"/>
      <c r="AW119" s="894"/>
      <c r="AX119" s="894"/>
      <c r="AY119" s="894"/>
      <c r="AZ119" s="236" t="s">
        <v>184</v>
      </c>
      <c r="BA119" s="236"/>
      <c r="BB119" s="236"/>
      <c r="BC119" s="236"/>
      <c r="BD119" s="236"/>
      <c r="BE119" s="236"/>
      <c r="BF119" s="236"/>
      <c r="BG119" s="236"/>
      <c r="BH119" s="236"/>
      <c r="BI119" s="236"/>
      <c r="BJ119" s="236"/>
      <c r="BK119" s="236"/>
      <c r="BL119" s="236"/>
      <c r="BM119" s="236"/>
      <c r="BN119" s="236"/>
      <c r="BO119" s="960" t="s">
        <v>459</v>
      </c>
      <c r="BP119" s="988"/>
      <c r="BQ119" s="982">
        <v>5331314</v>
      </c>
      <c r="BR119" s="983"/>
      <c r="BS119" s="983"/>
      <c r="BT119" s="983"/>
      <c r="BU119" s="983"/>
      <c r="BV119" s="983">
        <v>5210898</v>
      </c>
      <c r="BW119" s="983"/>
      <c r="BX119" s="983"/>
      <c r="BY119" s="983"/>
      <c r="BZ119" s="983"/>
      <c r="CA119" s="983">
        <v>5004031</v>
      </c>
      <c r="CB119" s="983"/>
      <c r="CC119" s="983"/>
      <c r="CD119" s="983"/>
      <c r="CE119" s="983"/>
      <c r="CF119" s="984"/>
      <c r="CG119" s="985"/>
      <c r="CH119" s="985"/>
      <c r="CI119" s="985"/>
      <c r="CJ119" s="986"/>
      <c r="CK119" s="933"/>
      <c r="CL119" s="934"/>
      <c r="CM119" s="956" t="s">
        <v>460</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t="s">
        <v>434</v>
      </c>
      <c r="DH119" s="969"/>
      <c r="DI119" s="969"/>
      <c r="DJ119" s="969"/>
      <c r="DK119" s="970"/>
      <c r="DL119" s="968" t="s">
        <v>433</v>
      </c>
      <c r="DM119" s="969"/>
      <c r="DN119" s="969"/>
      <c r="DO119" s="969"/>
      <c r="DP119" s="970"/>
      <c r="DQ119" s="968" t="s">
        <v>127</v>
      </c>
      <c r="DR119" s="969"/>
      <c r="DS119" s="969"/>
      <c r="DT119" s="969"/>
      <c r="DU119" s="970"/>
      <c r="DV119" s="971" t="s">
        <v>432</v>
      </c>
      <c r="DW119" s="972"/>
      <c r="DX119" s="972"/>
      <c r="DY119" s="972"/>
      <c r="DZ119" s="973"/>
    </row>
    <row r="120" spans="1:130" s="215" customFormat="1" ht="26.25" customHeight="1" x14ac:dyDescent="0.2">
      <c r="A120" s="1040"/>
      <c r="B120" s="932"/>
      <c r="C120" s="905" t="s">
        <v>436</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t="s">
        <v>432</v>
      </c>
      <c r="AB120" s="942"/>
      <c r="AC120" s="942"/>
      <c r="AD120" s="942"/>
      <c r="AE120" s="943"/>
      <c r="AF120" s="944" t="s">
        <v>433</v>
      </c>
      <c r="AG120" s="942"/>
      <c r="AH120" s="942"/>
      <c r="AI120" s="942"/>
      <c r="AJ120" s="943"/>
      <c r="AK120" s="944" t="s">
        <v>432</v>
      </c>
      <c r="AL120" s="942"/>
      <c r="AM120" s="942"/>
      <c r="AN120" s="942"/>
      <c r="AO120" s="943"/>
      <c r="AP120" s="945" t="s">
        <v>433</v>
      </c>
      <c r="AQ120" s="946"/>
      <c r="AR120" s="946"/>
      <c r="AS120" s="946"/>
      <c r="AT120" s="947"/>
      <c r="AU120" s="974" t="s">
        <v>461</v>
      </c>
      <c r="AV120" s="975"/>
      <c r="AW120" s="975"/>
      <c r="AX120" s="975"/>
      <c r="AY120" s="976"/>
      <c r="AZ120" s="912" t="s">
        <v>462</v>
      </c>
      <c r="BA120" s="880"/>
      <c r="BB120" s="880"/>
      <c r="BC120" s="880"/>
      <c r="BD120" s="880"/>
      <c r="BE120" s="880"/>
      <c r="BF120" s="880"/>
      <c r="BG120" s="880"/>
      <c r="BH120" s="880"/>
      <c r="BI120" s="880"/>
      <c r="BJ120" s="880"/>
      <c r="BK120" s="880"/>
      <c r="BL120" s="880"/>
      <c r="BM120" s="880"/>
      <c r="BN120" s="880"/>
      <c r="BO120" s="880"/>
      <c r="BP120" s="881"/>
      <c r="BQ120" s="913">
        <v>1805058</v>
      </c>
      <c r="BR120" s="914"/>
      <c r="BS120" s="914"/>
      <c r="BT120" s="914"/>
      <c r="BU120" s="914"/>
      <c r="BV120" s="914">
        <v>1832815</v>
      </c>
      <c r="BW120" s="914"/>
      <c r="BX120" s="914"/>
      <c r="BY120" s="914"/>
      <c r="BZ120" s="914"/>
      <c r="CA120" s="914">
        <v>2188719</v>
      </c>
      <c r="CB120" s="914"/>
      <c r="CC120" s="914"/>
      <c r="CD120" s="914"/>
      <c r="CE120" s="914"/>
      <c r="CF120" s="927">
        <v>89.9</v>
      </c>
      <c r="CG120" s="928"/>
      <c r="CH120" s="928"/>
      <c r="CI120" s="928"/>
      <c r="CJ120" s="928"/>
      <c r="CK120" s="989" t="s">
        <v>463</v>
      </c>
      <c r="CL120" s="990"/>
      <c r="CM120" s="990"/>
      <c r="CN120" s="990"/>
      <c r="CO120" s="991"/>
      <c r="CP120" s="997" t="s">
        <v>403</v>
      </c>
      <c r="CQ120" s="998"/>
      <c r="CR120" s="998"/>
      <c r="CS120" s="998"/>
      <c r="CT120" s="998"/>
      <c r="CU120" s="998"/>
      <c r="CV120" s="998"/>
      <c r="CW120" s="998"/>
      <c r="CX120" s="998"/>
      <c r="CY120" s="998"/>
      <c r="CZ120" s="998"/>
      <c r="DA120" s="998"/>
      <c r="DB120" s="998"/>
      <c r="DC120" s="998"/>
      <c r="DD120" s="998"/>
      <c r="DE120" s="998"/>
      <c r="DF120" s="999"/>
      <c r="DG120" s="913">
        <v>214976</v>
      </c>
      <c r="DH120" s="914"/>
      <c r="DI120" s="914"/>
      <c r="DJ120" s="914"/>
      <c r="DK120" s="914"/>
      <c r="DL120" s="914">
        <v>198615</v>
      </c>
      <c r="DM120" s="914"/>
      <c r="DN120" s="914"/>
      <c r="DO120" s="914"/>
      <c r="DP120" s="914"/>
      <c r="DQ120" s="914">
        <v>190162</v>
      </c>
      <c r="DR120" s="914"/>
      <c r="DS120" s="914"/>
      <c r="DT120" s="914"/>
      <c r="DU120" s="914"/>
      <c r="DV120" s="915">
        <v>7.8</v>
      </c>
      <c r="DW120" s="915"/>
      <c r="DX120" s="915"/>
      <c r="DY120" s="915"/>
      <c r="DZ120" s="916"/>
    </row>
    <row r="121" spans="1:130" s="215" customFormat="1" ht="26.25" customHeight="1" x14ac:dyDescent="0.2">
      <c r="A121" s="1040"/>
      <c r="B121" s="932"/>
      <c r="C121" s="957" t="s">
        <v>464</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t="s">
        <v>434</v>
      </c>
      <c r="AB121" s="942"/>
      <c r="AC121" s="942"/>
      <c r="AD121" s="942"/>
      <c r="AE121" s="943"/>
      <c r="AF121" s="944" t="s">
        <v>432</v>
      </c>
      <c r="AG121" s="942"/>
      <c r="AH121" s="942"/>
      <c r="AI121" s="942"/>
      <c r="AJ121" s="943"/>
      <c r="AK121" s="944" t="s">
        <v>433</v>
      </c>
      <c r="AL121" s="942"/>
      <c r="AM121" s="942"/>
      <c r="AN121" s="942"/>
      <c r="AO121" s="943"/>
      <c r="AP121" s="945" t="s">
        <v>434</v>
      </c>
      <c r="AQ121" s="946"/>
      <c r="AR121" s="946"/>
      <c r="AS121" s="946"/>
      <c r="AT121" s="947"/>
      <c r="AU121" s="977"/>
      <c r="AV121" s="978"/>
      <c r="AW121" s="978"/>
      <c r="AX121" s="978"/>
      <c r="AY121" s="979"/>
      <c r="AZ121" s="905" t="s">
        <v>465</v>
      </c>
      <c r="BA121" s="906"/>
      <c r="BB121" s="906"/>
      <c r="BC121" s="906"/>
      <c r="BD121" s="906"/>
      <c r="BE121" s="906"/>
      <c r="BF121" s="906"/>
      <c r="BG121" s="906"/>
      <c r="BH121" s="906"/>
      <c r="BI121" s="906"/>
      <c r="BJ121" s="906"/>
      <c r="BK121" s="906"/>
      <c r="BL121" s="906"/>
      <c r="BM121" s="906"/>
      <c r="BN121" s="906"/>
      <c r="BO121" s="906"/>
      <c r="BP121" s="907"/>
      <c r="BQ121" s="908" t="s">
        <v>433</v>
      </c>
      <c r="BR121" s="909"/>
      <c r="BS121" s="909"/>
      <c r="BT121" s="909"/>
      <c r="BU121" s="909"/>
      <c r="BV121" s="909" t="s">
        <v>432</v>
      </c>
      <c r="BW121" s="909"/>
      <c r="BX121" s="909"/>
      <c r="BY121" s="909"/>
      <c r="BZ121" s="909"/>
      <c r="CA121" s="909" t="s">
        <v>433</v>
      </c>
      <c r="CB121" s="909"/>
      <c r="CC121" s="909"/>
      <c r="CD121" s="909"/>
      <c r="CE121" s="909"/>
      <c r="CF121" s="903" t="s">
        <v>127</v>
      </c>
      <c r="CG121" s="904"/>
      <c r="CH121" s="904"/>
      <c r="CI121" s="904"/>
      <c r="CJ121" s="904"/>
      <c r="CK121" s="992"/>
      <c r="CL121" s="993"/>
      <c r="CM121" s="993"/>
      <c r="CN121" s="993"/>
      <c r="CO121" s="994"/>
      <c r="CP121" s="1002" t="s">
        <v>466</v>
      </c>
      <c r="CQ121" s="1003"/>
      <c r="CR121" s="1003"/>
      <c r="CS121" s="1003"/>
      <c r="CT121" s="1003"/>
      <c r="CU121" s="1003"/>
      <c r="CV121" s="1003"/>
      <c r="CW121" s="1003"/>
      <c r="CX121" s="1003"/>
      <c r="CY121" s="1003"/>
      <c r="CZ121" s="1003"/>
      <c r="DA121" s="1003"/>
      <c r="DB121" s="1003"/>
      <c r="DC121" s="1003"/>
      <c r="DD121" s="1003"/>
      <c r="DE121" s="1003"/>
      <c r="DF121" s="1004"/>
      <c r="DG121" s="908" t="s">
        <v>127</v>
      </c>
      <c r="DH121" s="909"/>
      <c r="DI121" s="909"/>
      <c r="DJ121" s="909"/>
      <c r="DK121" s="909"/>
      <c r="DL121" s="909" t="s">
        <v>432</v>
      </c>
      <c r="DM121" s="909"/>
      <c r="DN121" s="909"/>
      <c r="DO121" s="909"/>
      <c r="DP121" s="909"/>
      <c r="DQ121" s="909" t="s">
        <v>432</v>
      </c>
      <c r="DR121" s="909"/>
      <c r="DS121" s="909"/>
      <c r="DT121" s="909"/>
      <c r="DU121" s="909"/>
      <c r="DV121" s="910" t="s">
        <v>432</v>
      </c>
      <c r="DW121" s="910"/>
      <c r="DX121" s="910"/>
      <c r="DY121" s="910"/>
      <c r="DZ121" s="911"/>
    </row>
    <row r="122" spans="1:130" s="215" customFormat="1" ht="26.25" customHeight="1" x14ac:dyDescent="0.2">
      <c r="A122" s="1040"/>
      <c r="B122" s="932"/>
      <c r="C122" s="905" t="s">
        <v>447</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432</v>
      </c>
      <c r="AB122" s="942"/>
      <c r="AC122" s="942"/>
      <c r="AD122" s="942"/>
      <c r="AE122" s="943"/>
      <c r="AF122" s="944" t="s">
        <v>433</v>
      </c>
      <c r="AG122" s="942"/>
      <c r="AH122" s="942"/>
      <c r="AI122" s="942"/>
      <c r="AJ122" s="943"/>
      <c r="AK122" s="944" t="s">
        <v>434</v>
      </c>
      <c r="AL122" s="942"/>
      <c r="AM122" s="942"/>
      <c r="AN122" s="942"/>
      <c r="AO122" s="943"/>
      <c r="AP122" s="945" t="s">
        <v>432</v>
      </c>
      <c r="AQ122" s="946"/>
      <c r="AR122" s="946"/>
      <c r="AS122" s="946"/>
      <c r="AT122" s="947"/>
      <c r="AU122" s="977"/>
      <c r="AV122" s="978"/>
      <c r="AW122" s="978"/>
      <c r="AX122" s="978"/>
      <c r="AY122" s="979"/>
      <c r="AZ122" s="956" t="s">
        <v>467</v>
      </c>
      <c r="BA122" s="948"/>
      <c r="BB122" s="948"/>
      <c r="BC122" s="948"/>
      <c r="BD122" s="948"/>
      <c r="BE122" s="948"/>
      <c r="BF122" s="948"/>
      <c r="BG122" s="948"/>
      <c r="BH122" s="948"/>
      <c r="BI122" s="948"/>
      <c r="BJ122" s="948"/>
      <c r="BK122" s="948"/>
      <c r="BL122" s="948"/>
      <c r="BM122" s="948"/>
      <c r="BN122" s="948"/>
      <c r="BO122" s="948"/>
      <c r="BP122" s="949"/>
      <c r="BQ122" s="982">
        <v>2491399</v>
      </c>
      <c r="BR122" s="983"/>
      <c r="BS122" s="983"/>
      <c r="BT122" s="983"/>
      <c r="BU122" s="983"/>
      <c r="BV122" s="983">
        <v>2420083</v>
      </c>
      <c r="BW122" s="983"/>
      <c r="BX122" s="983"/>
      <c r="BY122" s="983"/>
      <c r="BZ122" s="983"/>
      <c r="CA122" s="983">
        <v>2298904</v>
      </c>
      <c r="CB122" s="983"/>
      <c r="CC122" s="983"/>
      <c r="CD122" s="983"/>
      <c r="CE122" s="983"/>
      <c r="CF122" s="1000">
        <v>94.4</v>
      </c>
      <c r="CG122" s="1001"/>
      <c r="CH122" s="1001"/>
      <c r="CI122" s="1001"/>
      <c r="CJ122" s="1001"/>
      <c r="CK122" s="992"/>
      <c r="CL122" s="993"/>
      <c r="CM122" s="993"/>
      <c r="CN122" s="993"/>
      <c r="CO122" s="994"/>
      <c r="CP122" s="1002" t="s">
        <v>468</v>
      </c>
      <c r="CQ122" s="1003"/>
      <c r="CR122" s="1003"/>
      <c r="CS122" s="1003"/>
      <c r="CT122" s="1003"/>
      <c r="CU122" s="1003"/>
      <c r="CV122" s="1003"/>
      <c r="CW122" s="1003"/>
      <c r="CX122" s="1003"/>
      <c r="CY122" s="1003"/>
      <c r="CZ122" s="1003"/>
      <c r="DA122" s="1003"/>
      <c r="DB122" s="1003"/>
      <c r="DC122" s="1003"/>
      <c r="DD122" s="1003"/>
      <c r="DE122" s="1003"/>
      <c r="DF122" s="1004"/>
      <c r="DG122" s="908" t="s">
        <v>434</v>
      </c>
      <c r="DH122" s="909"/>
      <c r="DI122" s="909"/>
      <c r="DJ122" s="909"/>
      <c r="DK122" s="909"/>
      <c r="DL122" s="909" t="s">
        <v>434</v>
      </c>
      <c r="DM122" s="909"/>
      <c r="DN122" s="909"/>
      <c r="DO122" s="909"/>
      <c r="DP122" s="909"/>
      <c r="DQ122" s="909" t="s">
        <v>434</v>
      </c>
      <c r="DR122" s="909"/>
      <c r="DS122" s="909"/>
      <c r="DT122" s="909"/>
      <c r="DU122" s="909"/>
      <c r="DV122" s="910" t="s">
        <v>432</v>
      </c>
      <c r="DW122" s="910"/>
      <c r="DX122" s="910"/>
      <c r="DY122" s="910"/>
      <c r="DZ122" s="911"/>
    </row>
    <row r="123" spans="1:130" s="215" customFormat="1" ht="26.25" customHeight="1" x14ac:dyDescent="0.2">
      <c r="A123" s="1040"/>
      <c r="B123" s="932"/>
      <c r="C123" s="905" t="s">
        <v>453</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t="s">
        <v>433</v>
      </c>
      <c r="AB123" s="942"/>
      <c r="AC123" s="942"/>
      <c r="AD123" s="942"/>
      <c r="AE123" s="943"/>
      <c r="AF123" s="944" t="s">
        <v>434</v>
      </c>
      <c r="AG123" s="942"/>
      <c r="AH123" s="942"/>
      <c r="AI123" s="942"/>
      <c r="AJ123" s="943"/>
      <c r="AK123" s="944" t="s">
        <v>433</v>
      </c>
      <c r="AL123" s="942"/>
      <c r="AM123" s="942"/>
      <c r="AN123" s="942"/>
      <c r="AO123" s="943"/>
      <c r="AP123" s="945" t="s">
        <v>432</v>
      </c>
      <c r="AQ123" s="946"/>
      <c r="AR123" s="946"/>
      <c r="AS123" s="946"/>
      <c r="AT123" s="947"/>
      <c r="AU123" s="980"/>
      <c r="AV123" s="981"/>
      <c r="AW123" s="981"/>
      <c r="AX123" s="981"/>
      <c r="AY123" s="981"/>
      <c r="AZ123" s="236" t="s">
        <v>184</v>
      </c>
      <c r="BA123" s="236"/>
      <c r="BB123" s="236"/>
      <c r="BC123" s="236"/>
      <c r="BD123" s="236"/>
      <c r="BE123" s="236"/>
      <c r="BF123" s="236"/>
      <c r="BG123" s="236"/>
      <c r="BH123" s="236"/>
      <c r="BI123" s="236"/>
      <c r="BJ123" s="236"/>
      <c r="BK123" s="236"/>
      <c r="BL123" s="236"/>
      <c r="BM123" s="236"/>
      <c r="BN123" s="236"/>
      <c r="BO123" s="960" t="s">
        <v>469</v>
      </c>
      <c r="BP123" s="988"/>
      <c r="BQ123" s="1046">
        <v>4296457</v>
      </c>
      <c r="BR123" s="1047"/>
      <c r="BS123" s="1047"/>
      <c r="BT123" s="1047"/>
      <c r="BU123" s="1047"/>
      <c r="BV123" s="1047">
        <v>4252898</v>
      </c>
      <c r="BW123" s="1047"/>
      <c r="BX123" s="1047"/>
      <c r="BY123" s="1047"/>
      <c r="BZ123" s="1047"/>
      <c r="CA123" s="1047">
        <v>4487623</v>
      </c>
      <c r="CB123" s="1047"/>
      <c r="CC123" s="1047"/>
      <c r="CD123" s="1047"/>
      <c r="CE123" s="1047"/>
      <c r="CF123" s="984"/>
      <c r="CG123" s="985"/>
      <c r="CH123" s="985"/>
      <c r="CI123" s="985"/>
      <c r="CJ123" s="986"/>
      <c r="CK123" s="992"/>
      <c r="CL123" s="993"/>
      <c r="CM123" s="993"/>
      <c r="CN123" s="993"/>
      <c r="CO123" s="994"/>
      <c r="CP123" s="1002" t="s">
        <v>470</v>
      </c>
      <c r="CQ123" s="1003"/>
      <c r="CR123" s="1003"/>
      <c r="CS123" s="1003"/>
      <c r="CT123" s="1003"/>
      <c r="CU123" s="1003"/>
      <c r="CV123" s="1003"/>
      <c r="CW123" s="1003"/>
      <c r="CX123" s="1003"/>
      <c r="CY123" s="1003"/>
      <c r="CZ123" s="1003"/>
      <c r="DA123" s="1003"/>
      <c r="DB123" s="1003"/>
      <c r="DC123" s="1003"/>
      <c r="DD123" s="1003"/>
      <c r="DE123" s="1003"/>
      <c r="DF123" s="1004"/>
      <c r="DG123" s="941" t="s">
        <v>432</v>
      </c>
      <c r="DH123" s="942"/>
      <c r="DI123" s="942"/>
      <c r="DJ123" s="942"/>
      <c r="DK123" s="943"/>
      <c r="DL123" s="944" t="s">
        <v>434</v>
      </c>
      <c r="DM123" s="942"/>
      <c r="DN123" s="942"/>
      <c r="DO123" s="942"/>
      <c r="DP123" s="943"/>
      <c r="DQ123" s="944" t="s">
        <v>127</v>
      </c>
      <c r="DR123" s="942"/>
      <c r="DS123" s="942"/>
      <c r="DT123" s="942"/>
      <c r="DU123" s="943"/>
      <c r="DV123" s="945" t="s">
        <v>434</v>
      </c>
      <c r="DW123" s="946"/>
      <c r="DX123" s="946"/>
      <c r="DY123" s="946"/>
      <c r="DZ123" s="947"/>
    </row>
    <row r="124" spans="1:130" s="215" customFormat="1" ht="26.25" customHeight="1" thickBot="1" x14ac:dyDescent="0.25">
      <c r="A124" s="1040"/>
      <c r="B124" s="932"/>
      <c r="C124" s="905" t="s">
        <v>456</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t="s">
        <v>434</v>
      </c>
      <c r="AB124" s="942"/>
      <c r="AC124" s="942"/>
      <c r="AD124" s="942"/>
      <c r="AE124" s="943"/>
      <c r="AF124" s="944" t="s">
        <v>127</v>
      </c>
      <c r="AG124" s="942"/>
      <c r="AH124" s="942"/>
      <c r="AI124" s="942"/>
      <c r="AJ124" s="943"/>
      <c r="AK124" s="944" t="s">
        <v>434</v>
      </c>
      <c r="AL124" s="942"/>
      <c r="AM124" s="942"/>
      <c r="AN124" s="942"/>
      <c r="AO124" s="943"/>
      <c r="AP124" s="945" t="s">
        <v>432</v>
      </c>
      <c r="AQ124" s="946"/>
      <c r="AR124" s="946"/>
      <c r="AS124" s="946"/>
      <c r="AT124" s="947"/>
      <c r="AU124" s="1042" t="s">
        <v>471</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v>50.6</v>
      </c>
      <c r="BR124" s="1010"/>
      <c r="BS124" s="1010"/>
      <c r="BT124" s="1010"/>
      <c r="BU124" s="1010"/>
      <c r="BV124" s="1010">
        <v>43.4</v>
      </c>
      <c r="BW124" s="1010"/>
      <c r="BX124" s="1010"/>
      <c r="BY124" s="1010"/>
      <c r="BZ124" s="1010"/>
      <c r="CA124" s="1010">
        <v>21.2</v>
      </c>
      <c r="CB124" s="1010"/>
      <c r="CC124" s="1010"/>
      <c r="CD124" s="1010"/>
      <c r="CE124" s="1010"/>
      <c r="CF124" s="1011"/>
      <c r="CG124" s="1012"/>
      <c r="CH124" s="1012"/>
      <c r="CI124" s="1012"/>
      <c r="CJ124" s="1013"/>
      <c r="CK124" s="995"/>
      <c r="CL124" s="995"/>
      <c r="CM124" s="995"/>
      <c r="CN124" s="995"/>
      <c r="CO124" s="996"/>
      <c r="CP124" s="1002" t="s">
        <v>472</v>
      </c>
      <c r="CQ124" s="1003"/>
      <c r="CR124" s="1003"/>
      <c r="CS124" s="1003"/>
      <c r="CT124" s="1003"/>
      <c r="CU124" s="1003"/>
      <c r="CV124" s="1003"/>
      <c r="CW124" s="1003"/>
      <c r="CX124" s="1003"/>
      <c r="CY124" s="1003"/>
      <c r="CZ124" s="1003"/>
      <c r="DA124" s="1003"/>
      <c r="DB124" s="1003"/>
      <c r="DC124" s="1003"/>
      <c r="DD124" s="1003"/>
      <c r="DE124" s="1003"/>
      <c r="DF124" s="1004"/>
      <c r="DG124" s="987" t="s">
        <v>434</v>
      </c>
      <c r="DH124" s="969"/>
      <c r="DI124" s="969"/>
      <c r="DJ124" s="969"/>
      <c r="DK124" s="970"/>
      <c r="DL124" s="968" t="s">
        <v>434</v>
      </c>
      <c r="DM124" s="969"/>
      <c r="DN124" s="969"/>
      <c r="DO124" s="969"/>
      <c r="DP124" s="970"/>
      <c r="DQ124" s="968" t="s">
        <v>433</v>
      </c>
      <c r="DR124" s="969"/>
      <c r="DS124" s="969"/>
      <c r="DT124" s="969"/>
      <c r="DU124" s="970"/>
      <c r="DV124" s="971" t="s">
        <v>434</v>
      </c>
      <c r="DW124" s="972"/>
      <c r="DX124" s="972"/>
      <c r="DY124" s="972"/>
      <c r="DZ124" s="973"/>
    </row>
    <row r="125" spans="1:130" s="215" customFormat="1" ht="26.25" customHeight="1" x14ac:dyDescent="0.2">
      <c r="A125" s="1040"/>
      <c r="B125" s="932"/>
      <c r="C125" s="905" t="s">
        <v>458</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434</v>
      </c>
      <c r="AB125" s="942"/>
      <c r="AC125" s="942"/>
      <c r="AD125" s="942"/>
      <c r="AE125" s="943"/>
      <c r="AF125" s="944" t="s">
        <v>434</v>
      </c>
      <c r="AG125" s="942"/>
      <c r="AH125" s="942"/>
      <c r="AI125" s="942"/>
      <c r="AJ125" s="943"/>
      <c r="AK125" s="944" t="s">
        <v>434</v>
      </c>
      <c r="AL125" s="942"/>
      <c r="AM125" s="942"/>
      <c r="AN125" s="942"/>
      <c r="AO125" s="943"/>
      <c r="AP125" s="945" t="s">
        <v>434</v>
      </c>
      <c r="AQ125" s="946"/>
      <c r="AR125" s="946"/>
      <c r="AS125" s="946"/>
      <c r="AT125" s="947"/>
      <c r="AU125" s="237"/>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1005" t="s">
        <v>473</v>
      </c>
      <c r="CL125" s="990"/>
      <c r="CM125" s="990"/>
      <c r="CN125" s="990"/>
      <c r="CO125" s="991"/>
      <c r="CP125" s="912" t="s">
        <v>474</v>
      </c>
      <c r="CQ125" s="880"/>
      <c r="CR125" s="880"/>
      <c r="CS125" s="880"/>
      <c r="CT125" s="880"/>
      <c r="CU125" s="880"/>
      <c r="CV125" s="880"/>
      <c r="CW125" s="880"/>
      <c r="CX125" s="880"/>
      <c r="CY125" s="880"/>
      <c r="CZ125" s="880"/>
      <c r="DA125" s="880"/>
      <c r="DB125" s="880"/>
      <c r="DC125" s="880"/>
      <c r="DD125" s="880"/>
      <c r="DE125" s="880"/>
      <c r="DF125" s="881"/>
      <c r="DG125" s="913" t="s">
        <v>433</v>
      </c>
      <c r="DH125" s="914"/>
      <c r="DI125" s="914"/>
      <c r="DJ125" s="914"/>
      <c r="DK125" s="914"/>
      <c r="DL125" s="914" t="s">
        <v>434</v>
      </c>
      <c r="DM125" s="914"/>
      <c r="DN125" s="914"/>
      <c r="DO125" s="914"/>
      <c r="DP125" s="914"/>
      <c r="DQ125" s="914" t="s">
        <v>434</v>
      </c>
      <c r="DR125" s="914"/>
      <c r="DS125" s="914"/>
      <c r="DT125" s="914"/>
      <c r="DU125" s="914"/>
      <c r="DV125" s="915" t="s">
        <v>434</v>
      </c>
      <c r="DW125" s="915"/>
      <c r="DX125" s="915"/>
      <c r="DY125" s="915"/>
      <c r="DZ125" s="916"/>
    </row>
    <row r="126" spans="1:130" s="215" customFormat="1" ht="26.25" customHeight="1" thickBot="1" x14ac:dyDescent="0.25">
      <c r="A126" s="1040"/>
      <c r="B126" s="932"/>
      <c r="C126" s="905" t="s">
        <v>460</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t="s">
        <v>432</v>
      </c>
      <c r="AB126" s="942"/>
      <c r="AC126" s="942"/>
      <c r="AD126" s="942"/>
      <c r="AE126" s="943"/>
      <c r="AF126" s="944" t="s">
        <v>434</v>
      </c>
      <c r="AG126" s="942"/>
      <c r="AH126" s="942"/>
      <c r="AI126" s="942"/>
      <c r="AJ126" s="943"/>
      <c r="AK126" s="944" t="s">
        <v>434</v>
      </c>
      <c r="AL126" s="942"/>
      <c r="AM126" s="942"/>
      <c r="AN126" s="942"/>
      <c r="AO126" s="943"/>
      <c r="AP126" s="945" t="s">
        <v>127</v>
      </c>
      <c r="AQ126" s="946"/>
      <c r="AR126" s="946"/>
      <c r="AS126" s="946"/>
      <c r="AT126" s="947"/>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1006"/>
      <c r="CL126" s="993"/>
      <c r="CM126" s="993"/>
      <c r="CN126" s="993"/>
      <c r="CO126" s="994"/>
      <c r="CP126" s="905" t="s">
        <v>475</v>
      </c>
      <c r="CQ126" s="906"/>
      <c r="CR126" s="906"/>
      <c r="CS126" s="906"/>
      <c r="CT126" s="906"/>
      <c r="CU126" s="906"/>
      <c r="CV126" s="906"/>
      <c r="CW126" s="906"/>
      <c r="CX126" s="906"/>
      <c r="CY126" s="906"/>
      <c r="CZ126" s="906"/>
      <c r="DA126" s="906"/>
      <c r="DB126" s="906"/>
      <c r="DC126" s="906"/>
      <c r="DD126" s="906"/>
      <c r="DE126" s="906"/>
      <c r="DF126" s="907"/>
      <c r="DG126" s="908" t="s">
        <v>432</v>
      </c>
      <c r="DH126" s="909"/>
      <c r="DI126" s="909"/>
      <c r="DJ126" s="909"/>
      <c r="DK126" s="909"/>
      <c r="DL126" s="909" t="s">
        <v>434</v>
      </c>
      <c r="DM126" s="909"/>
      <c r="DN126" s="909"/>
      <c r="DO126" s="909"/>
      <c r="DP126" s="909"/>
      <c r="DQ126" s="909" t="s">
        <v>432</v>
      </c>
      <c r="DR126" s="909"/>
      <c r="DS126" s="909"/>
      <c r="DT126" s="909"/>
      <c r="DU126" s="909"/>
      <c r="DV126" s="910" t="s">
        <v>434</v>
      </c>
      <c r="DW126" s="910"/>
      <c r="DX126" s="910"/>
      <c r="DY126" s="910"/>
      <c r="DZ126" s="911"/>
    </row>
    <row r="127" spans="1:130" s="215" customFormat="1" ht="26.25" customHeight="1" x14ac:dyDescent="0.2">
      <c r="A127" s="1041"/>
      <c r="B127" s="934"/>
      <c r="C127" s="956" t="s">
        <v>476</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t="s">
        <v>433</v>
      </c>
      <c r="AB127" s="942"/>
      <c r="AC127" s="942"/>
      <c r="AD127" s="942"/>
      <c r="AE127" s="943"/>
      <c r="AF127" s="944" t="s">
        <v>434</v>
      </c>
      <c r="AG127" s="942"/>
      <c r="AH127" s="942"/>
      <c r="AI127" s="942"/>
      <c r="AJ127" s="943"/>
      <c r="AK127" s="944" t="s">
        <v>434</v>
      </c>
      <c r="AL127" s="942"/>
      <c r="AM127" s="942"/>
      <c r="AN127" s="942"/>
      <c r="AO127" s="943"/>
      <c r="AP127" s="945" t="s">
        <v>434</v>
      </c>
      <c r="AQ127" s="946"/>
      <c r="AR127" s="946"/>
      <c r="AS127" s="946"/>
      <c r="AT127" s="947"/>
      <c r="AU127" s="217"/>
      <c r="AV127" s="217"/>
      <c r="AW127" s="217"/>
      <c r="AX127" s="1014" t="s">
        <v>477</v>
      </c>
      <c r="AY127" s="1015"/>
      <c r="AZ127" s="1015"/>
      <c r="BA127" s="1015"/>
      <c r="BB127" s="1015"/>
      <c r="BC127" s="1015"/>
      <c r="BD127" s="1015"/>
      <c r="BE127" s="1016"/>
      <c r="BF127" s="1017" t="s">
        <v>478</v>
      </c>
      <c r="BG127" s="1015"/>
      <c r="BH127" s="1015"/>
      <c r="BI127" s="1015"/>
      <c r="BJ127" s="1015"/>
      <c r="BK127" s="1015"/>
      <c r="BL127" s="1016"/>
      <c r="BM127" s="1017" t="s">
        <v>479</v>
      </c>
      <c r="BN127" s="1015"/>
      <c r="BO127" s="1015"/>
      <c r="BP127" s="1015"/>
      <c r="BQ127" s="1015"/>
      <c r="BR127" s="1015"/>
      <c r="BS127" s="1016"/>
      <c r="BT127" s="1017" t="s">
        <v>480</v>
      </c>
      <c r="BU127" s="1015"/>
      <c r="BV127" s="1015"/>
      <c r="BW127" s="1015"/>
      <c r="BX127" s="1015"/>
      <c r="BY127" s="1015"/>
      <c r="BZ127" s="1038"/>
      <c r="CA127" s="217"/>
      <c r="CB127" s="217"/>
      <c r="CC127" s="217"/>
      <c r="CD127" s="240"/>
      <c r="CE127" s="240"/>
      <c r="CF127" s="240"/>
      <c r="CG127" s="217"/>
      <c r="CH127" s="217"/>
      <c r="CI127" s="217"/>
      <c r="CJ127" s="239"/>
      <c r="CK127" s="1006"/>
      <c r="CL127" s="993"/>
      <c r="CM127" s="993"/>
      <c r="CN127" s="993"/>
      <c r="CO127" s="994"/>
      <c r="CP127" s="905" t="s">
        <v>481</v>
      </c>
      <c r="CQ127" s="906"/>
      <c r="CR127" s="906"/>
      <c r="CS127" s="906"/>
      <c r="CT127" s="906"/>
      <c r="CU127" s="906"/>
      <c r="CV127" s="906"/>
      <c r="CW127" s="906"/>
      <c r="CX127" s="906"/>
      <c r="CY127" s="906"/>
      <c r="CZ127" s="906"/>
      <c r="DA127" s="906"/>
      <c r="DB127" s="906"/>
      <c r="DC127" s="906"/>
      <c r="DD127" s="906"/>
      <c r="DE127" s="906"/>
      <c r="DF127" s="907"/>
      <c r="DG127" s="908" t="s">
        <v>433</v>
      </c>
      <c r="DH127" s="909"/>
      <c r="DI127" s="909"/>
      <c r="DJ127" s="909"/>
      <c r="DK127" s="909"/>
      <c r="DL127" s="909" t="s">
        <v>434</v>
      </c>
      <c r="DM127" s="909"/>
      <c r="DN127" s="909"/>
      <c r="DO127" s="909"/>
      <c r="DP127" s="909"/>
      <c r="DQ127" s="909" t="s">
        <v>432</v>
      </c>
      <c r="DR127" s="909"/>
      <c r="DS127" s="909"/>
      <c r="DT127" s="909"/>
      <c r="DU127" s="909"/>
      <c r="DV127" s="910" t="s">
        <v>434</v>
      </c>
      <c r="DW127" s="910"/>
      <c r="DX127" s="910"/>
      <c r="DY127" s="910"/>
      <c r="DZ127" s="911"/>
    </row>
    <row r="128" spans="1:130" s="215" customFormat="1" ht="26.25" customHeight="1" thickBot="1" x14ac:dyDescent="0.25">
      <c r="A128" s="1024" t="s">
        <v>482</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483</v>
      </c>
      <c r="X128" s="1026"/>
      <c r="Y128" s="1026"/>
      <c r="Z128" s="1027"/>
      <c r="AA128" s="1028" t="s">
        <v>434</v>
      </c>
      <c r="AB128" s="1029"/>
      <c r="AC128" s="1029"/>
      <c r="AD128" s="1029"/>
      <c r="AE128" s="1030"/>
      <c r="AF128" s="1031" t="s">
        <v>434</v>
      </c>
      <c r="AG128" s="1029"/>
      <c r="AH128" s="1029"/>
      <c r="AI128" s="1029"/>
      <c r="AJ128" s="1030"/>
      <c r="AK128" s="1031" t="s">
        <v>432</v>
      </c>
      <c r="AL128" s="1029"/>
      <c r="AM128" s="1029"/>
      <c r="AN128" s="1029"/>
      <c r="AO128" s="1030"/>
      <c r="AP128" s="1032"/>
      <c r="AQ128" s="1033"/>
      <c r="AR128" s="1033"/>
      <c r="AS128" s="1033"/>
      <c r="AT128" s="1034"/>
      <c r="AU128" s="217"/>
      <c r="AV128" s="217"/>
      <c r="AW128" s="217"/>
      <c r="AX128" s="879" t="s">
        <v>484</v>
      </c>
      <c r="AY128" s="880"/>
      <c r="AZ128" s="880"/>
      <c r="BA128" s="880"/>
      <c r="BB128" s="880"/>
      <c r="BC128" s="880"/>
      <c r="BD128" s="880"/>
      <c r="BE128" s="881"/>
      <c r="BF128" s="1035" t="s">
        <v>432</v>
      </c>
      <c r="BG128" s="1036"/>
      <c r="BH128" s="1036"/>
      <c r="BI128" s="1036"/>
      <c r="BJ128" s="1036"/>
      <c r="BK128" s="1036"/>
      <c r="BL128" s="1037"/>
      <c r="BM128" s="1035">
        <v>15</v>
      </c>
      <c r="BN128" s="1036"/>
      <c r="BO128" s="1036"/>
      <c r="BP128" s="1036"/>
      <c r="BQ128" s="1036"/>
      <c r="BR128" s="1036"/>
      <c r="BS128" s="1037"/>
      <c r="BT128" s="1035">
        <v>20</v>
      </c>
      <c r="BU128" s="1036"/>
      <c r="BV128" s="1036"/>
      <c r="BW128" s="1036"/>
      <c r="BX128" s="1036"/>
      <c r="BY128" s="1036"/>
      <c r="BZ128" s="1059"/>
      <c r="CA128" s="240"/>
      <c r="CB128" s="240"/>
      <c r="CC128" s="240"/>
      <c r="CD128" s="240"/>
      <c r="CE128" s="240"/>
      <c r="CF128" s="240"/>
      <c r="CG128" s="217"/>
      <c r="CH128" s="217"/>
      <c r="CI128" s="217"/>
      <c r="CJ128" s="239"/>
      <c r="CK128" s="1007"/>
      <c r="CL128" s="1008"/>
      <c r="CM128" s="1008"/>
      <c r="CN128" s="1008"/>
      <c r="CO128" s="1009"/>
      <c r="CP128" s="1018" t="s">
        <v>485</v>
      </c>
      <c r="CQ128" s="709"/>
      <c r="CR128" s="709"/>
      <c r="CS128" s="709"/>
      <c r="CT128" s="709"/>
      <c r="CU128" s="709"/>
      <c r="CV128" s="709"/>
      <c r="CW128" s="709"/>
      <c r="CX128" s="709"/>
      <c r="CY128" s="709"/>
      <c r="CZ128" s="709"/>
      <c r="DA128" s="709"/>
      <c r="DB128" s="709"/>
      <c r="DC128" s="709"/>
      <c r="DD128" s="709"/>
      <c r="DE128" s="709"/>
      <c r="DF128" s="1019"/>
      <c r="DG128" s="1020" t="s">
        <v>127</v>
      </c>
      <c r="DH128" s="1021"/>
      <c r="DI128" s="1021"/>
      <c r="DJ128" s="1021"/>
      <c r="DK128" s="1021"/>
      <c r="DL128" s="1021" t="s">
        <v>432</v>
      </c>
      <c r="DM128" s="1021"/>
      <c r="DN128" s="1021"/>
      <c r="DO128" s="1021"/>
      <c r="DP128" s="1021"/>
      <c r="DQ128" s="1021" t="s">
        <v>432</v>
      </c>
      <c r="DR128" s="1021"/>
      <c r="DS128" s="1021"/>
      <c r="DT128" s="1021"/>
      <c r="DU128" s="1021"/>
      <c r="DV128" s="1022" t="s">
        <v>127</v>
      </c>
      <c r="DW128" s="1022"/>
      <c r="DX128" s="1022"/>
      <c r="DY128" s="1022"/>
      <c r="DZ128" s="1023"/>
    </row>
    <row r="129" spans="1:131" s="215" customFormat="1" ht="26.25" customHeight="1" x14ac:dyDescent="0.2">
      <c r="A129" s="917" t="s">
        <v>106</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486</v>
      </c>
      <c r="X129" s="1054"/>
      <c r="Y129" s="1054"/>
      <c r="Z129" s="1055"/>
      <c r="AA129" s="941">
        <v>2276908</v>
      </c>
      <c r="AB129" s="942"/>
      <c r="AC129" s="942"/>
      <c r="AD129" s="942"/>
      <c r="AE129" s="943"/>
      <c r="AF129" s="944">
        <v>2436720</v>
      </c>
      <c r="AG129" s="942"/>
      <c r="AH129" s="942"/>
      <c r="AI129" s="942"/>
      <c r="AJ129" s="943"/>
      <c r="AK129" s="944">
        <v>2664749</v>
      </c>
      <c r="AL129" s="942"/>
      <c r="AM129" s="942"/>
      <c r="AN129" s="942"/>
      <c r="AO129" s="943"/>
      <c r="AP129" s="1056"/>
      <c r="AQ129" s="1057"/>
      <c r="AR129" s="1057"/>
      <c r="AS129" s="1057"/>
      <c r="AT129" s="1058"/>
      <c r="AU129" s="218"/>
      <c r="AV129" s="218"/>
      <c r="AW129" s="218"/>
      <c r="AX129" s="1048" t="s">
        <v>487</v>
      </c>
      <c r="AY129" s="906"/>
      <c r="AZ129" s="906"/>
      <c r="BA129" s="906"/>
      <c r="BB129" s="906"/>
      <c r="BC129" s="906"/>
      <c r="BD129" s="906"/>
      <c r="BE129" s="907"/>
      <c r="BF129" s="1049" t="s">
        <v>127</v>
      </c>
      <c r="BG129" s="1050"/>
      <c r="BH129" s="1050"/>
      <c r="BI129" s="1050"/>
      <c r="BJ129" s="1050"/>
      <c r="BK129" s="1050"/>
      <c r="BL129" s="1051"/>
      <c r="BM129" s="1049">
        <v>20</v>
      </c>
      <c r="BN129" s="1050"/>
      <c r="BO129" s="1050"/>
      <c r="BP129" s="1050"/>
      <c r="BQ129" s="1050"/>
      <c r="BR129" s="1050"/>
      <c r="BS129" s="1051"/>
      <c r="BT129" s="1049">
        <v>30</v>
      </c>
      <c r="BU129" s="1050"/>
      <c r="BV129" s="1050"/>
      <c r="BW129" s="1050"/>
      <c r="BX129" s="1050"/>
      <c r="BY129" s="1050"/>
      <c r="BZ129" s="1052"/>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x14ac:dyDescent="0.2">
      <c r="A130" s="917" t="s">
        <v>488</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489</v>
      </c>
      <c r="X130" s="1054"/>
      <c r="Y130" s="1054"/>
      <c r="Z130" s="1055"/>
      <c r="AA130" s="941">
        <v>239307</v>
      </c>
      <c r="AB130" s="942"/>
      <c r="AC130" s="942"/>
      <c r="AD130" s="942"/>
      <c r="AE130" s="943"/>
      <c r="AF130" s="944">
        <v>233876</v>
      </c>
      <c r="AG130" s="942"/>
      <c r="AH130" s="942"/>
      <c r="AI130" s="942"/>
      <c r="AJ130" s="943"/>
      <c r="AK130" s="944">
        <v>230747</v>
      </c>
      <c r="AL130" s="942"/>
      <c r="AM130" s="942"/>
      <c r="AN130" s="942"/>
      <c r="AO130" s="943"/>
      <c r="AP130" s="1056"/>
      <c r="AQ130" s="1057"/>
      <c r="AR130" s="1057"/>
      <c r="AS130" s="1057"/>
      <c r="AT130" s="1058"/>
      <c r="AU130" s="218"/>
      <c r="AV130" s="218"/>
      <c r="AW130" s="218"/>
      <c r="AX130" s="1048" t="s">
        <v>490</v>
      </c>
      <c r="AY130" s="906"/>
      <c r="AZ130" s="906"/>
      <c r="BA130" s="906"/>
      <c r="BB130" s="906"/>
      <c r="BC130" s="906"/>
      <c r="BD130" s="906"/>
      <c r="BE130" s="907"/>
      <c r="BF130" s="1084">
        <v>6.2</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x14ac:dyDescent="0.25">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491</v>
      </c>
      <c r="X131" s="1091"/>
      <c r="Y131" s="1091"/>
      <c r="Z131" s="1092"/>
      <c r="AA131" s="987">
        <v>2037601</v>
      </c>
      <c r="AB131" s="969"/>
      <c r="AC131" s="969"/>
      <c r="AD131" s="969"/>
      <c r="AE131" s="970"/>
      <c r="AF131" s="968">
        <v>2202844</v>
      </c>
      <c r="AG131" s="969"/>
      <c r="AH131" s="969"/>
      <c r="AI131" s="969"/>
      <c r="AJ131" s="970"/>
      <c r="AK131" s="968">
        <v>2434002</v>
      </c>
      <c r="AL131" s="969"/>
      <c r="AM131" s="969"/>
      <c r="AN131" s="969"/>
      <c r="AO131" s="970"/>
      <c r="AP131" s="1093"/>
      <c r="AQ131" s="1094"/>
      <c r="AR131" s="1094"/>
      <c r="AS131" s="1094"/>
      <c r="AT131" s="1095"/>
      <c r="AU131" s="218"/>
      <c r="AV131" s="218"/>
      <c r="AW131" s="218"/>
      <c r="AX131" s="1066" t="s">
        <v>492</v>
      </c>
      <c r="AY131" s="709"/>
      <c r="AZ131" s="709"/>
      <c r="BA131" s="709"/>
      <c r="BB131" s="709"/>
      <c r="BC131" s="709"/>
      <c r="BD131" s="709"/>
      <c r="BE131" s="1019"/>
      <c r="BF131" s="1067">
        <v>21.2</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x14ac:dyDescent="0.2">
      <c r="A132" s="1073" t="s">
        <v>493</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494</v>
      </c>
      <c r="W132" s="1077"/>
      <c r="X132" s="1077"/>
      <c r="Y132" s="1077"/>
      <c r="Z132" s="1078"/>
      <c r="AA132" s="1079">
        <v>5.9360493050000001</v>
      </c>
      <c r="AB132" s="1080"/>
      <c r="AC132" s="1080"/>
      <c r="AD132" s="1080"/>
      <c r="AE132" s="1081"/>
      <c r="AF132" s="1082">
        <v>6.480032177</v>
      </c>
      <c r="AG132" s="1080"/>
      <c r="AH132" s="1080"/>
      <c r="AI132" s="1080"/>
      <c r="AJ132" s="1081"/>
      <c r="AK132" s="1082">
        <v>6.3868065840000003</v>
      </c>
      <c r="AL132" s="1080"/>
      <c r="AM132" s="1080"/>
      <c r="AN132" s="1080"/>
      <c r="AO132" s="1081"/>
      <c r="AP132" s="984"/>
      <c r="AQ132" s="985"/>
      <c r="AR132" s="985"/>
      <c r="AS132" s="985"/>
      <c r="AT132" s="1083"/>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x14ac:dyDescent="0.25">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495</v>
      </c>
      <c r="W133" s="1060"/>
      <c r="X133" s="1060"/>
      <c r="Y133" s="1060"/>
      <c r="Z133" s="1061"/>
      <c r="AA133" s="1062">
        <v>5</v>
      </c>
      <c r="AB133" s="1063"/>
      <c r="AC133" s="1063"/>
      <c r="AD133" s="1063"/>
      <c r="AE133" s="1064"/>
      <c r="AF133" s="1062">
        <v>5.5</v>
      </c>
      <c r="AG133" s="1063"/>
      <c r="AH133" s="1063"/>
      <c r="AI133" s="1063"/>
      <c r="AJ133" s="1064"/>
      <c r="AK133" s="1062">
        <v>6.2</v>
      </c>
      <c r="AL133" s="1063"/>
      <c r="AM133" s="1063"/>
      <c r="AN133" s="1063"/>
      <c r="AO133" s="1064"/>
      <c r="AP133" s="1011"/>
      <c r="AQ133" s="1012"/>
      <c r="AR133" s="1012"/>
      <c r="AS133" s="1012"/>
      <c r="AT133" s="1065"/>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x14ac:dyDescent="0.2">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4" hidden="1" x14ac:dyDescent="0.2">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5NWE3o105lBsu0uud1YTvdQoT4g+XTuhxeC4479xB1dbW8go3KgoNkDQDane7tq2w3D0BNEp8td9eymK8sjmOA==" saltValue="8zBH6kxPRfdbiUtbnjBsX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5" customWidth="1"/>
    <col min="121" max="121" width="0" style="244" hidden="1" customWidth="1"/>
    <col min="122" max="16384" width="9" style="244" hidden="1"/>
  </cols>
  <sheetData>
    <row r="1" spans="1:120" ht="13.2" x14ac:dyDescent="0.2">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4"/>
    </row>
    <row r="17" spans="119:120" ht="13.2" x14ac:dyDescent="0.2">
      <c r="DP17" s="244"/>
    </row>
    <row r="18" spans="119:120" ht="13.2" x14ac:dyDescent="0.2"/>
    <row r="19" spans="119:120" ht="13.2" x14ac:dyDescent="0.2"/>
    <row r="20" spans="119:120" ht="13.2" x14ac:dyDescent="0.2">
      <c r="DO20" s="244"/>
      <c r="DP20" s="244"/>
    </row>
    <row r="21" spans="119:120" ht="13.2" x14ac:dyDescent="0.2">
      <c r="DP21" s="244"/>
    </row>
    <row r="22" spans="119:120" ht="13.2" x14ac:dyDescent="0.2"/>
    <row r="23" spans="119:120" ht="13.2" x14ac:dyDescent="0.2">
      <c r="DO23" s="244"/>
      <c r="DP23" s="244"/>
    </row>
    <row r="24" spans="119:120" ht="13.2" x14ac:dyDescent="0.2">
      <c r="DP24" s="244"/>
    </row>
    <row r="25" spans="119:120" ht="13.2" x14ac:dyDescent="0.2">
      <c r="DP25" s="244"/>
    </row>
    <row r="26" spans="119:120" ht="13.2" x14ac:dyDescent="0.2">
      <c r="DO26" s="244"/>
      <c r="DP26" s="244"/>
    </row>
    <row r="27" spans="119:120" ht="13.2" x14ac:dyDescent="0.2"/>
    <row r="28" spans="119:120" ht="13.2" x14ac:dyDescent="0.2">
      <c r="DO28" s="244"/>
      <c r="DP28" s="244"/>
    </row>
    <row r="29" spans="119:120" ht="13.2" x14ac:dyDescent="0.2">
      <c r="DP29" s="244"/>
    </row>
    <row r="30" spans="119:120" ht="13.2" x14ac:dyDescent="0.2"/>
    <row r="31" spans="119:120" ht="13.2" x14ac:dyDescent="0.2">
      <c r="DO31" s="244"/>
      <c r="DP31" s="244"/>
    </row>
    <row r="32" spans="119:120" ht="13.2" x14ac:dyDescent="0.2"/>
    <row r="33" spans="98:120" ht="13.2" x14ac:dyDescent="0.2">
      <c r="DO33" s="244"/>
      <c r="DP33" s="244"/>
    </row>
    <row r="34" spans="98:120" ht="13.2" x14ac:dyDescent="0.2">
      <c r="DM34" s="244"/>
    </row>
    <row r="35" spans="98:120" ht="13.2" x14ac:dyDescent="0.2">
      <c r="CT35" s="244"/>
      <c r="CU35" s="244"/>
      <c r="CV35" s="244"/>
      <c r="CY35" s="244"/>
      <c r="CZ35" s="244"/>
      <c r="DA35" s="244"/>
      <c r="DD35" s="244"/>
      <c r="DE35" s="244"/>
      <c r="DF35" s="244"/>
      <c r="DI35" s="244"/>
      <c r="DJ35" s="244"/>
      <c r="DK35" s="244"/>
      <c r="DM35" s="244"/>
      <c r="DN35" s="244"/>
      <c r="DO35" s="244"/>
      <c r="DP35" s="244"/>
    </row>
    <row r="36" spans="98:120" ht="13.2" x14ac:dyDescent="0.2"/>
    <row r="37" spans="98:120" ht="13.2" x14ac:dyDescent="0.2">
      <c r="CW37" s="244"/>
      <c r="DB37" s="244"/>
      <c r="DG37" s="244"/>
      <c r="DL37" s="244"/>
      <c r="DP37" s="244"/>
    </row>
    <row r="38" spans="98:120" ht="13.2" x14ac:dyDescent="0.2">
      <c r="CT38" s="244"/>
      <c r="CU38" s="244"/>
      <c r="CV38" s="244"/>
      <c r="CW38" s="244"/>
      <c r="CY38" s="244"/>
      <c r="CZ38" s="244"/>
      <c r="DA38" s="244"/>
      <c r="DB38" s="244"/>
      <c r="DD38" s="244"/>
      <c r="DE38" s="244"/>
      <c r="DF38" s="244"/>
      <c r="DG38" s="244"/>
      <c r="DI38" s="244"/>
      <c r="DJ38" s="244"/>
      <c r="DK38" s="244"/>
      <c r="DL38" s="244"/>
      <c r="DN38" s="244"/>
      <c r="DO38" s="244"/>
      <c r="DP38" s="244"/>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4"/>
      <c r="DO49" s="244"/>
      <c r="DP49" s="244"/>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4"/>
      <c r="CS63" s="244"/>
      <c r="CX63" s="244"/>
      <c r="DC63" s="244"/>
      <c r="DH63" s="244"/>
    </row>
    <row r="64" spans="22:120" ht="13.2" x14ac:dyDescent="0.2">
      <c r="V64" s="244"/>
    </row>
    <row r="65" spans="15:120" ht="13.2" x14ac:dyDescent="0.2">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ht="13.2" x14ac:dyDescent="0.2">
      <c r="Q66" s="244"/>
      <c r="S66" s="244"/>
      <c r="U66" s="244"/>
      <c r="DM66" s="244"/>
    </row>
    <row r="67" spans="15:120" ht="13.2" x14ac:dyDescent="0.2">
      <c r="O67" s="244"/>
      <c r="P67" s="244"/>
      <c r="R67" s="244"/>
      <c r="T67" s="244"/>
      <c r="Y67" s="244"/>
      <c r="CT67" s="244"/>
      <c r="CV67" s="244"/>
      <c r="CW67" s="244"/>
      <c r="CY67" s="244"/>
      <c r="DA67" s="244"/>
      <c r="DB67" s="244"/>
      <c r="DD67" s="244"/>
      <c r="DF67" s="244"/>
      <c r="DG67" s="244"/>
      <c r="DI67" s="244"/>
      <c r="DK67" s="244"/>
      <c r="DL67" s="244"/>
      <c r="DN67" s="244"/>
      <c r="DO67" s="244"/>
      <c r="DP67" s="244"/>
    </row>
    <row r="68" spans="15:120" ht="13.2" x14ac:dyDescent="0.2"/>
    <row r="69" spans="15:120" ht="13.2" x14ac:dyDescent="0.2"/>
    <row r="70" spans="15:120" ht="13.2" x14ac:dyDescent="0.2"/>
    <row r="71" spans="15:120" ht="13.2" x14ac:dyDescent="0.2"/>
    <row r="72" spans="15:120" ht="13.2" x14ac:dyDescent="0.2">
      <c r="DP72" s="244"/>
    </row>
    <row r="73" spans="15:120" ht="13.2" x14ac:dyDescent="0.2">
      <c r="DP73" s="244"/>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4"/>
      <c r="CX96" s="244"/>
      <c r="DC96" s="244"/>
      <c r="DH96" s="244"/>
    </row>
    <row r="97" spans="24:120" ht="13.2" x14ac:dyDescent="0.2">
      <c r="CS97" s="244"/>
      <c r="CX97" s="244"/>
      <c r="DC97" s="244"/>
      <c r="DH97" s="244"/>
      <c r="DP97" s="245" t="s">
        <v>496</v>
      </c>
    </row>
    <row r="98" spans="24:120" ht="13.2" hidden="1" x14ac:dyDescent="0.2">
      <c r="CS98" s="244"/>
      <c r="CX98" s="244"/>
      <c r="DC98" s="244"/>
      <c r="DH98" s="244"/>
    </row>
    <row r="99" spans="24:120" ht="13.2" hidden="1" x14ac:dyDescent="0.2">
      <c r="CS99" s="244"/>
      <c r="CX99" s="244"/>
      <c r="DC99" s="244"/>
      <c r="DH99" s="244"/>
    </row>
    <row r="101" spans="24:120" ht="12" hidden="1" customHeight="1" x14ac:dyDescent="0.2">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x14ac:dyDescent="0.2">
      <c r="CU102" s="244"/>
      <c r="CZ102" s="244"/>
      <c r="DE102" s="244"/>
      <c r="DJ102" s="244"/>
      <c r="DM102" s="244"/>
    </row>
    <row r="103" spans="24:120" ht="13.2" hidden="1" x14ac:dyDescent="0.2">
      <c r="CT103" s="244"/>
      <c r="CV103" s="244"/>
      <c r="CW103" s="244"/>
      <c r="CY103" s="244"/>
      <c r="DA103" s="244"/>
      <c r="DB103" s="244"/>
      <c r="DD103" s="244"/>
      <c r="DF103" s="244"/>
      <c r="DG103" s="244"/>
      <c r="DI103" s="244"/>
      <c r="DK103" s="244"/>
      <c r="DL103" s="244"/>
      <c r="DM103" s="244"/>
      <c r="DN103" s="244"/>
      <c r="DO103" s="244"/>
      <c r="DP103" s="244"/>
    </row>
    <row r="104" spans="24:120" ht="13.2" hidden="1" x14ac:dyDescent="0.2">
      <c r="CV104" s="244"/>
      <c r="CW104" s="244"/>
      <c r="DA104" s="244"/>
      <c r="DB104" s="244"/>
      <c r="DF104" s="244"/>
      <c r="DG104" s="244"/>
      <c r="DK104" s="244"/>
      <c r="DL104" s="244"/>
      <c r="DN104" s="244"/>
      <c r="DO104" s="244"/>
      <c r="DP104" s="244"/>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5" customWidth="1"/>
    <col min="117" max="16384" width="9" style="244" hidden="1"/>
  </cols>
  <sheetData>
    <row r="1" spans="2:116" ht="13.2" x14ac:dyDescent="0.2">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ht="13.2" x14ac:dyDescent="0.2"/>
    <row r="3" spans="2:116" ht="13.2" x14ac:dyDescent="0.2"/>
    <row r="4" spans="2:116" ht="13.2" x14ac:dyDescent="0.2">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ht="13.2" x14ac:dyDescent="0.2">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ht="13.2" x14ac:dyDescent="0.2"/>
    <row r="20" spans="9:116" ht="13.2" x14ac:dyDescent="0.2"/>
    <row r="21" spans="9:116" ht="13.2" x14ac:dyDescent="0.2">
      <c r="DL21" s="244"/>
    </row>
    <row r="22" spans="9:116" ht="13.2" x14ac:dyDescent="0.2">
      <c r="DI22" s="244"/>
      <c r="DJ22" s="244"/>
      <c r="DK22" s="244"/>
      <c r="DL22" s="244"/>
    </row>
    <row r="23" spans="9:116" ht="13.2" x14ac:dyDescent="0.2">
      <c r="CY23" s="244"/>
      <c r="CZ23" s="244"/>
      <c r="DA23" s="244"/>
      <c r="DB23" s="244"/>
      <c r="DC23" s="244"/>
      <c r="DD23" s="244"/>
      <c r="DE23" s="244"/>
      <c r="DF23" s="244"/>
      <c r="DG23" s="244"/>
      <c r="DH23" s="244"/>
      <c r="DI23" s="244"/>
      <c r="DJ23" s="244"/>
      <c r="DK23" s="244"/>
      <c r="DL23" s="244"/>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4"/>
      <c r="DA35" s="244"/>
      <c r="DB35" s="244"/>
      <c r="DC35" s="244"/>
      <c r="DD35" s="244"/>
      <c r="DE35" s="244"/>
      <c r="DF35" s="244"/>
      <c r="DG35" s="244"/>
      <c r="DH35" s="244"/>
      <c r="DI35" s="244"/>
      <c r="DJ35" s="244"/>
      <c r="DK35" s="244"/>
      <c r="DL35" s="244"/>
    </row>
    <row r="36" spans="15:116" ht="13.2" x14ac:dyDescent="0.2"/>
    <row r="37" spans="15:116" ht="13.2" x14ac:dyDescent="0.2">
      <c r="DL37" s="244"/>
    </row>
    <row r="38" spans="15:116" ht="13.2" x14ac:dyDescent="0.2">
      <c r="DI38" s="244"/>
      <c r="DJ38" s="244"/>
      <c r="DK38" s="244"/>
      <c r="DL38" s="244"/>
    </row>
    <row r="39" spans="15:116" ht="13.2" x14ac:dyDescent="0.2"/>
    <row r="40" spans="15:116" ht="13.2" x14ac:dyDescent="0.2"/>
    <row r="41" spans="15:116" ht="13.2" x14ac:dyDescent="0.2"/>
    <row r="42" spans="15:116" ht="13.2" x14ac:dyDescent="0.2"/>
    <row r="43" spans="15:116" ht="13.2" x14ac:dyDescent="0.2">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ht="13.2" x14ac:dyDescent="0.2">
      <c r="DL44" s="244"/>
    </row>
    <row r="45" spans="15:116" ht="13.2" x14ac:dyDescent="0.2"/>
    <row r="46" spans="15:116" ht="13.2" x14ac:dyDescent="0.2">
      <c r="DA46" s="244"/>
      <c r="DB46" s="244"/>
      <c r="DC46" s="244"/>
      <c r="DD46" s="244"/>
      <c r="DE46" s="244"/>
      <c r="DF46" s="244"/>
      <c r="DG46" s="244"/>
      <c r="DH46" s="244"/>
      <c r="DI46" s="244"/>
      <c r="DJ46" s="244"/>
      <c r="DK46" s="244"/>
      <c r="DL46" s="244"/>
    </row>
    <row r="47" spans="15:116" ht="13.2" x14ac:dyDescent="0.2"/>
    <row r="48" spans="15:116" ht="13.2" x14ac:dyDescent="0.2"/>
    <row r="49" spans="104:116" ht="13.2" x14ac:dyDescent="0.2"/>
    <row r="50" spans="104:116" ht="13.2" x14ac:dyDescent="0.2">
      <c r="CZ50" s="244"/>
      <c r="DA50" s="244"/>
      <c r="DB50" s="244"/>
      <c r="DC50" s="244"/>
      <c r="DD50" s="244"/>
      <c r="DE50" s="244"/>
      <c r="DF50" s="244"/>
      <c r="DG50" s="244"/>
      <c r="DH50" s="244"/>
      <c r="DI50" s="244"/>
      <c r="DJ50" s="244"/>
      <c r="DK50" s="244"/>
      <c r="DL50" s="244"/>
    </row>
    <row r="51" spans="104:116" ht="13.2" x14ac:dyDescent="0.2"/>
    <row r="52" spans="104:116" ht="13.2" x14ac:dyDescent="0.2"/>
    <row r="53" spans="104:116" ht="13.2" x14ac:dyDescent="0.2">
      <c r="DL53" s="244"/>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4"/>
      <c r="DD67" s="244"/>
      <c r="DE67" s="244"/>
      <c r="DF67" s="244"/>
      <c r="DG67" s="244"/>
      <c r="DH67" s="244"/>
      <c r="DI67" s="244"/>
      <c r="DJ67" s="244"/>
      <c r="DK67" s="244"/>
      <c r="DL67" s="244"/>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WS16+UqqFnOSD7qzQjHOTN2bsv2M8pOy15a8tYuA2D5mSALhmaV6K142Q1DgiOh9AaA5hJXf+vcveRYbBZiww==" saltValue="qZ90PAXEEDYLVnIpMX9Hrg=="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6" customWidth="1"/>
    <col min="37" max="44" width="17" style="246" customWidth="1"/>
    <col min="45" max="45" width="6.109375" style="252" customWidth="1"/>
    <col min="46" max="46" width="3" style="250" customWidth="1"/>
    <col min="47" max="47" width="19.109375" style="246" hidden="1" customWidth="1"/>
    <col min="48" max="52" width="12.6640625" style="246" hidden="1" customWidth="1"/>
    <col min="53" max="16384" width="8.6640625" style="246" hidden="1"/>
  </cols>
  <sheetData>
    <row r="1" spans="1:46" ht="13.2" x14ac:dyDescent="0.2">
      <c r="AS1" s="246"/>
      <c r="AT1" s="246"/>
    </row>
    <row r="2" spans="1:46" ht="13.2" x14ac:dyDescent="0.2">
      <c r="AS2" s="246"/>
      <c r="AT2" s="246"/>
    </row>
    <row r="3" spans="1:46" ht="13.2" x14ac:dyDescent="0.2">
      <c r="AS3" s="246"/>
      <c r="AT3" s="246"/>
    </row>
    <row r="4" spans="1:46" ht="13.2" x14ac:dyDescent="0.2">
      <c r="AS4" s="246"/>
      <c r="AT4" s="246"/>
    </row>
    <row r="5" spans="1:46" ht="16.2" x14ac:dyDescent="0.2">
      <c r="A5" s="247" t="s">
        <v>497</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row>
    <row r="6" spans="1:46" ht="13.2" x14ac:dyDescent="0.2">
      <c r="A6" s="250"/>
      <c r="AK6" s="251" t="s">
        <v>498</v>
      </c>
      <c r="AL6" s="251"/>
      <c r="AM6" s="251"/>
      <c r="AN6" s="251"/>
    </row>
    <row r="7" spans="1:46" ht="13.5" customHeight="1" x14ac:dyDescent="0.2">
      <c r="A7" s="250"/>
      <c r="AK7" s="253"/>
      <c r="AL7" s="254"/>
      <c r="AM7" s="254"/>
      <c r="AN7" s="255"/>
      <c r="AO7" s="1097" t="s">
        <v>499</v>
      </c>
      <c r="AP7" s="256"/>
      <c r="AQ7" s="257" t="s">
        <v>500</v>
      </c>
      <c r="AR7" s="258"/>
    </row>
    <row r="8" spans="1:46" ht="13.2" x14ac:dyDescent="0.2">
      <c r="A8" s="250"/>
      <c r="AK8" s="259"/>
      <c r="AL8" s="260"/>
      <c r="AM8" s="260"/>
      <c r="AN8" s="261"/>
      <c r="AO8" s="1098"/>
      <c r="AP8" s="262" t="s">
        <v>501</v>
      </c>
      <c r="AQ8" s="263" t="s">
        <v>502</v>
      </c>
      <c r="AR8" s="264" t="s">
        <v>503</v>
      </c>
    </row>
    <row r="9" spans="1:46" ht="13.2" x14ac:dyDescent="0.2">
      <c r="A9" s="250"/>
      <c r="AK9" s="1099" t="s">
        <v>504</v>
      </c>
      <c r="AL9" s="1100"/>
      <c r="AM9" s="1100"/>
      <c r="AN9" s="1101"/>
      <c r="AO9" s="265">
        <v>870760</v>
      </c>
      <c r="AP9" s="265">
        <v>126748</v>
      </c>
      <c r="AQ9" s="266">
        <v>138005</v>
      </c>
      <c r="AR9" s="267">
        <v>-8.1999999999999993</v>
      </c>
    </row>
    <row r="10" spans="1:46" ht="13.5" customHeight="1" x14ac:dyDescent="0.2">
      <c r="A10" s="250"/>
      <c r="AK10" s="1099" t="s">
        <v>505</v>
      </c>
      <c r="AL10" s="1100"/>
      <c r="AM10" s="1100"/>
      <c r="AN10" s="1101"/>
      <c r="AO10" s="268">
        <v>91955</v>
      </c>
      <c r="AP10" s="268">
        <v>13385</v>
      </c>
      <c r="AQ10" s="269">
        <v>18944</v>
      </c>
      <c r="AR10" s="270">
        <v>-29.3</v>
      </c>
    </row>
    <row r="11" spans="1:46" ht="13.5" customHeight="1" x14ac:dyDescent="0.2">
      <c r="A11" s="250"/>
      <c r="AK11" s="1099" t="s">
        <v>506</v>
      </c>
      <c r="AL11" s="1100"/>
      <c r="AM11" s="1100"/>
      <c r="AN11" s="1101"/>
      <c r="AO11" s="268">
        <v>30113</v>
      </c>
      <c r="AP11" s="268">
        <v>4383</v>
      </c>
      <c r="AQ11" s="269">
        <v>1141</v>
      </c>
      <c r="AR11" s="270">
        <v>284.10000000000002</v>
      </c>
    </row>
    <row r="12" spans="1:46" ht="13.5" customHeight="1" x14ac:dyDescent="0.2">
      <c r="A12" s="250"/>
      <c r="AK12" s="1099" t="s">
        <v>507</v>
      </c>
      <c r="AL12" s="1100"/>
      <c r="AM12" s="1100"/>
      <c r="AN12" s="1101"/>
      <c r="AO12" s="268" t="s">
        <v>508</v>
      </c>
      <c r="AP12" s="268" t="s">
        <v>508</v>
      </c>
      <c r="AQ12" s="269" t="s">
        <v>508</v>
      </c>
      <c r="AR12" s="270" t="s">
        <v>508</v>
      </c>
    </row>
    <row r="13" spans="1:46" ht="13.5" customHeight="1" x14ac:dyDescent="0.2">
      <c r="A13" s="250"/>
      <c r="AK13" s="1099" t="s">
        <v>509</v>
      </c>
      <c r="AL13" s="1100"/>
      <c r="AM13" s="1100"/>
      <c r="AN13" s="1101"/>
      <c r="AO13" s="268">
        <v>42225</v>
      </c>
      <c r="AP13" s="268">
        <v>6146</v>
      </c>
      <c r="AQ13" s="269">
        <v>5446</v>
      </c>
      <c r="AR13" s="270">
        <v>12.9</v>
      </c>
    </row>
    <row r="14" spans="1:46" ht="13.5" customHeight="1" x14ac:dyDescent="0.2">
      <c r="A14" s="250"/>
      <c r="AK14" s="1099" t="s">
        <v>510</v>
      </c>
      <c r="AL14" s="1100"/>
      <c r="AM14" s="1100"/>
      <c r="AN14" s="1101"/>
      <c r="AO14" s="268">
        <v>32808</v>
      </c>
      <c r="AP14" s="268">
        <v>4776</v>
      </c>
      <c r="AQ14" s="269">
        <v>2970</v>
      </c>
      <c r="AR14" s="270">
        <v>60.8</v>
      </c>
    </row>
    <row r="15" spans="1:46" ht="13.5" customHeight="1" x14ac:dyDescent="0.2">
      <c r="A15" s="250"/>
      <c r="AK15" s="1102" t="s">
        <v>511</v>
      </c>
      <c r="AL15" s="1103"/>
      <c r="AM15" s="1103"/>
      <c r="AN15" s="1104"/>
      <c r="AO15" s="268">
        <v>-87585</v>
      </c>
      <c r="AP15" s="268">
        <v>-12749</v>
      </c>
      <c r="AQ15" s="269">
        <v>-11906</v>
      </c>
      <c r="AR15" s="270">
        <v>7.1</v>
      </c>
    </row>
    <row r="16" spans="1:46" ht="13.2" x14ac:dyDescent="0.2">
      <c r="A16" s="250"/>
      <c r="AK16" s="1102" t="s">
        <v>184</v>
      </c>
      <c r="AL16" s="1103"/>
      <c r="AM16" s="1103"/>
      <c r="AN16" s="1104"/>
      <c r="AO16" s="268">
        <v>980276</v>
      </c>
      <c r="AP16" s="268">
        <v>142689</v>
      </c>
      <c r="AQ16" s="269">
        <v>154600</v>
      </c>
      <c r="AR16" s="270">
        <v>-7.7</v>
      </c>
    </row>
    <row r="17" spans="1:46" ht="13.2" x14ac:dyDescent="0.2">
      <c r="A17" s="250"/>
    </row>
    <row r="18" spans="1:46" ht="13.2" x14ac:dyDescent="0.2">
      <c r="A18" s="250"/>
      <c r="AQ18" s="271"/>
      <c r="AR18" s="271"/>
    </row>
    <row r="19" spans="1:46" ht="13.2" x14ac:dyDescent="0.2">
      <c r="A19" s="250"/>
      <c r="AK19" s="246" t="s">
        <v>512</v>
      </c>
    </row>
    <row r="20" spans="1:46" ht="13.2" x14ac:dyDescent="0.2">
      <c r="A20" s="250"/>
      <c r="AK20" s="272"/>
      <c r="AL20" s="273"/>
      <c r="AM20" s="273"/>
      <c r="AN20" s="274"/>
      <c r="AO20" s="275" t="s">
        <v>513</v>
      </c>
      <c r="AP20" s="276" t="s">
        <v>514</v>
      </c>
      <c r="AQ20" s="277" t="s">
        <v>515</v>
      </c>
      <c r="AR20" s="278"/>
    </row>
    <row r="21" spans="1:46" s="251" customFormat="1" ht="13.2" x14ac:dyDescent="0.2">
      <c r="A21" s="279"/>
      <c r="AK21" s="1105" t="s">
        <v>516</v>
      </c>
      <c r="AL21" s="1106"/>
      <c r="AM21" s="1106"/>
      <c r="AN21" s="1107"/>
      <c r="AO21" s="280">
        <v>13.68</v>
      </c>
      <c r="AP21" s="281">
        <v>13.81</v>
      </c>
      <c r="AQ21" s="282">
        <v>-0.13</v>
      </c>
      <c r="AS21" s="283"/>
      <c r="AT21" s="279"/>
    </row>
    <row r="22" spans="1:46" s="251" customFormat="1" ht="13.2" x14ac:dyDescent="0.2">
      <c r="A22" s="279"/>
      <c r="AK22" s="1105" t="s">
        <v>517</v>
      </c>
      <c r="AL22" s="1106"/>
      <c r="AM22" s="1106"/>
      <c r="AN22" s="1107"/>
      <c r="AO22" s="284">
        <v>97.3</v>
      </c>
      <c r="AP22" s="285">
        <v>95.5</v>
      </c>
      <c r="AQ22" s="286">
        <v>1.8</v>
      </c>
      <c r="AR22" s="271"/>
      <c r="AS22" s="283"/>
      <c r="AT22" s="279"/>
    </row>
    <row r="23" spans="1:46" s="251" customFormat="1" ht="13.2" x14ac:dyDescent="0.2">
      <c r="A23" s="279"/>
      <c r="AP23" s="271"/>
      <c r="AQ23" s="271"/>
      <c r="AR23" s="271"/>
      <c r="AS23" s="283"/>
      <c r="AT23" s="279"/>
    </row>
    <row r="24" spans="1:46" s="251" customFormat="1" ht="13.2" x14ac:dyDescent="0.2">
      <c r="A24" s="279"/>
      <c r="AP24" s="271"/>
      <c r="AQ24" s="271"/>
      <c r="AR24" s="271"/>
      <c r="AS24" s="283"/>
      <c r="AT24" s="279"/>
    </row>
    <row r="25" spans="1:46" s="251" customFormat="1" ht="13.2" x14ac:dyDescent="0.2">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9"/>
    </row>
    <row r="26" spans="1:46" s="251" customFormat="1" ht="13.2" x14ac:dyDescent="0.2">
      <c r="A26" s="1096" t="s">
        <v>518</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ht="13.2" x14ac:dyDescent="0.2">
      <c r="A27" s="291"/>
      <c r="AS27" s="246"/>
      <c r="AT27" s="246"/>
    </row>
    <row r="28" spans="1:46" ht="16.2" x14ac:dyDescent="0.2">
      <c r="A28" s="247" t="s">
        <v>519</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92"/>
    </row>
    <row r="29" spans="1:46" ht="13.2" x14ac:dyDescent="0.2">
      <c r="A29" s="250"/>
      <c r="AK29" s="251" t="s">
        <v>520</v>
      </c>
      <c r="AL29" s="251"/>
      <c r="AM29" s="251"/>
      <c r="AN29" s="251"/>
      <c r="AS29" s="293"/>
    </row>
    <row r="30" spans="1:46" ht="13.5" customHeight="1" x14ac:dyDescent="0.2">
      <c r="A30" s="250"/>
      <c r="AK30" s="253"/>
      <c r="AL30" s="254"/>
      <c r="AM30" s="254"/>
      <c r="AN30" s="255"/>
      <c r="AO30" s="1097" t="s">
        <v>499</v>
      </c>
      <c r="AP30" s="256"/>
      <c r="AQ30" s="257" t="s">
        <v>500</v>
      </c>
      <c r="AR30" s="258"/>
    </row>
    <row r="31" spans="1:46" ht="13.2" x14ac:dyDescent="0.2">
      <c r="A31" s="250"/>
      <c r="AK31" s="259"/>
      <c r="AL31" s="260"/>
      <c r="AM31" s="260"/>
      <c r="AN31" s="261"/>
      <c r="AO31" s="1098"/>
      <c r="AP31" s="262" t="s">
        <v>501</v>
      </c>
      <c r="AQ31" s="263" t="s">
        <v>502</v>
      </c>
      <c r="AR31" s="264" t="s">
        <v>503</v>
      </c>
    </row>
    <row r="32" spans="1:46" ht="27" customHeight="1" x14ac:dyDescent="0.2">
      <c r="A32" s="250"/>
      <c r="AK32" s="1113" t="s">
        <v>521</v>
      </c>
      <c r="AL32" s="1114"/>
      <c r="AM32" s="1114"/>
      <c r="AN32" s="1115"/>
      <c r="AO32" s="294">
        <v>303133</v>
      </c>
      <c r="AP32" s="294">
        <v>44124</v>
      </c>
      <c r="AQ32" s="295">
        <v>81359</v>
      </c>
      <c r="AR32" s="296">
        <v>-45.8</v>
      </c>
    </row>
    <row r="33" spans="1:46" ht="13.5" customHeight="1" x14ac:dyDescent="0.2">
      <c r="A33" s="250"/>
      <c r="AK33" s="1113" t="s">
        <v>522</v>
      </c>
      <c r="AL33" s="1114"/>
      <c r="AM33" s="1114"/>
      <c r="AN33" s="1115"/>
      <c r="AO33" s="294" t="s">
        <v>508</v>
      </c>
      <c r="AP33" s="294" t="s">
        <v>508</v>
      </c>
      <c r="AQ33" s="295" t="s">
        <v>508</v>
      </c>
      <c r="AR33" s="296" t="s">
        <v>508</v>
      </c>
    </row>
    <row r="34" spans="1:46" ht="27" customHeight="1" x14ac:dyDescent="0.2">
      <c r="A34" s="250"/>
      <c r="AK34" s="1113" t="s">
        <v>523</v>
      </c>
      <c r="AL34" s="1114"/>
      <c r="AM34" s="1114"/>
      <c r="AN34" s="1115"/>
      <c r="AO34" s="294" t="s">
        <v>508</v>
      </c>
      <c r="AP34" s="294" t="s">
        <v>508</v>
      </c>
      <c r="AQ34" s="295" t="s">
        <v>508</v>
      </c>
      <c r="AR34" s="296" t="s">
        <v>508</v>
      </c>
    </row>
    <row r="35" spans="1:46" ht="27" customHeight="1" x14ac:dyDescent="0.2">
      <c r="A35" s="250"/>
      <c r="AK35" s="1113" t="s">
        <v>524</v>
      </c>
      <c r="AL35" s="1114"/>
      <c r="AM35" s="1114"/>
      <c r="AN35" s="1115"/>
      <c r="AO35" s="294">
        <v>16498</v>
      </c>
      <c r="AP35" s="294">
        <v>2401</v>
      </c>
      <c r="AQ35" s="295">
        <v>18647</v>
      </c>
      <c r="AR35" s="296">
        <v>-87.1</v>
      </c>
    </row>
    <row r="36" spans="1:46" ht="27" customHeight="1" x14ac:dyDescent="0.2">
      <c r="A36" s="250"/>
      <c r="AK36" s="1113" t="s">
        <v>525</v>
      </c>
      <c r="AL36" s="1114"/>
      <c r="AM36" s="1114"/>
      <c r="AN36" s="1115"/>
      <c r="AO36" s="294">
        <v>26513</v>
      </c>
      <c r="AP36" s="294">
        <v>3859</v>
      </c>
      <c r="AQ36" s="295">
        <v>4480</v>
      </c>
      <c r="AR36" s="296">
        <v>-13.9</v>
      </c>
    </row>
    <row r="37" spans="1:46" ht="13.5" customHeight="1" x14ac:dyDescent="0.2">
      <c r="A37" s="250"/>
      <c r="AK37" s="1113" t="s">
        <v>526</v>
      </c>
      <c r="AL37" s="1114"/>
      <c r="AM37" s="1114"/>
      <c r="AN37" s="1115"/>
      <c r="AO37" s="294">
        <v>40058</v>
      </c>
      <c r="AP37" s="294">
        <v>5831</v>
      </c>
      <c r="AQ37" s="295">
        <v>815</v>
      </c>
      <c r="AR37" s="296">
        <v>615.5</v>
      </c>
    </row>
    <row r="38" spans="1:46" ht="27" customHeight="1" x14ac:dyDescent="0.2">
      <c r="A38" s="250"/>
      <c r="AK38" s="1116" t="s">
        <v>527</v>
      </c>
      <c r="AL38" s="1117"/>
      <c r="AM38" s="1117"/>
      <c r="AN38" s="1118"/>
      <c r="AO38" s="297" t="s">
        <v>508</v>
      </c>
      <c r="AP38" s="297" t="s">
        <v>508</v>
      </c>
      <c r="AQ38" s="298">
        <v>14</v>
      </c>
      <c r="AR38" s="286" t="s">
        <v>508</v>
      </c>
      <c r="AS38" s="293"/>
    </row>
    <row r="39" spans="1:46" ht="13.2" x14ac:dyDescent="0.2">
      <c r="A39" s="250"/>
      <c r="AK39" s="1116" t="s">
        <v>528</v>
      </c>
      <c r="AL39" s="1117"/>
      <c r="AM39" s="1117"/>
      <c r="AN39" s="1118"/>
      <c r="AO39" s="294" t="s">
        <v>508</v>
      </c>
      <c r="AP39" s="294" t="s">
        <v>508</v>
      </c>
      <c r="AQ39" s="295">
        <v>-4008</v>
      </c>
      <c r="AR39" s="296" t="s">
        <v>508</v>
      </c>
      <c r="AS39" s="293"/>
    </row>
    <row r="40" spans="1:46" ht="27" customHeight="1" x14ac:dyDescent="0.2">
      <c r="A40" s="250"/>
      <c r="AK40" s="1113" t="s">
        <v>529</v>
      </c>
      <c r="AL40" s="1114"/>
      <c r="AM40" s="1114"/>
      <c r="AN40" s="1115"/>
      <c r="AO40" s="294">
        <v>-230747</v>
      </c>
      <c r="AP40" s="294">
        <v>-33588</v>
      </c>
      <c r="AQ40" s="295">
        <v>-68941</v>
      </c>
      <c r="AR40" s="296">
        <v>-51.3</v>
      </c>
      <c r="AS40" s="293"/>
    </row>
    <row r="41" spans="1:46" ht="13.2" x14ac:dyDescent="0.2">
      <c r="A41" s="250"/>
      <c r="AK41" s="1119" t="s">
        <v>296</v>
      </c>
      <c r="AL41" s="1120"/>
      <c r="AM41" s="1120"/>
      <c r="AN41" s="1121"/>
      <c r="AO41" s="294">
        <v>155455</v>
      </c>
      <c r="AP41" s="294">
        <v>22628</v>
      </c>
      <c r="AQ41" s="295">
        <v>32367</v>
      </c>
      <c r="AR41" s="296">
        <v>-30.1</v>
      </c>
      <c r="AS41" s="293"/>
    </row>
    <row r="42" spans="1:46" ht="13.2" x14ac:dyDescent="0.2">
      <c r="A42" s="250"/>
      <c r="AK42" s="299" t="s">
        <v>530</v>
      </c>
      <c r="AQ42" s="271"/>
      <c r="AR42" s="271"/>
      <c r="AS42" s="293"/>
    </row>
    <row r="43" spans="1:46" ht="13.2" x14ac:dyDescent="0.2">
      <c r="A43" s="250"/>
      <c r="AP43" s="300"/>
      <c r="AQ43" s="271"/>
      <c r="AS43" s="293"/>
    </row>
    <row r="44" spans="1:46" ht="13.2" x14ac:dyDescent="0.2">
      <c r="A44" s="250"/>
      <c r="AQ44" s="271"/>
    </row>
    <row r="45" spans="1:46" ht="13.2" x14ac:dyDescent="0.2">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301"/>
      <c r="AR45" s="248"/>
      <c r="AS45" s="248"/>
      <c r="AT45" s="246"/>
    </row>
    <row r="46" spans="1:46" ht="13.2" x14ac:dyDescent="0.2">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6"/>
    </row>
    <row r="47" spans="1:46" ht="17.25" customHeight="1" x14ac:dyDescent="0.2">
      <c r="A47" s="303" t="s">
        <v>531</v>
      </c>
    </row>
    <row r="48" spans="1:46" ht="13.2" x14ac:dyDescent="0.2">
      <c r="A48" s="250"/>
      <c r="AK48" s="304" t="s">
        <v>532</v>
      </c>
      <c r="AL48" s="304"/>
      <c r="AM48" s="304"/>
      <c r="AN48" s="304"/>
      <c r="AO48" s="304"/>
      <c r="AP48" s="304"/>
      <c r="AQ48" s="305"/>
      <c r="AR48" s="304"/>
    </row>
    <row r="49" spans="1:44" ht="13.5" customHeight="1" x14ac:dyDescent="0.2">
      <c r="A49" s="250"/>
      <c r="AK49" s="306"/>
      <c r="AL49" s="307"/>
      <c r="AM49" s="1108" t="s">
        <v>499</v>
      </c>
      <c r="AN49" s="1110" t="s">
        <v>533</v>
      </c>
      <c r="AO49" s="1111"/>
      <c r="AP49" s="1111"/>
      <c r="AQ49" s="1111"/>
      <c r="AR49" s="1112"/>
    </row>
    <row r="50" spans="1:44" ht="13.2" x14ac:dyDescent="0.2">
      <c r="A50" s="250"/>
      <c r="AK50" s="308"/>
      <c r="AL50" s="309"/>
      <c r="AM50" s="1109"/>
      <c r="AN50" s="310" t="s">
        <v>534</v>
      </c>
      <c r="AO50" s="311" t="s">
        <v>535</v>
      </c>
      <c r="AP50" s="312" t="s">
        <v>536</v>
      </c>
      <c r="AQ50" s="313" t="s">
        <v>537</v>
      </c>
      <c r="AR50" s="314" t="s">
        <v>538</v>
      </c>
    </row>
    <row r="51" spans="1:44" ht="13.2" x14ac:dyDescent="0.2">
      <c r="A51" s="250"/>
      <c r="AK51" s="306" t="s">
        <v>539</v>
      </c>
      <c r="AL51" s="307"/>
      <c r="AM51" s="315">
        <v>651034</v>
      </c>
      <c r="AN51" s="316">
        <v>91245</v>
      </c>
      <c r="AO51" s="317">
        <v>5</v>
      </c>
      <c r="AP51" s="318">
        <v>116162</v>
      </c>
      <c r="AQ51" s="319">
        <v>-3.1</v>
      </c>
      <c r="AR51" s="320">
        <v>8.1</v>
      </c>
    </row>
    <row r="52" spans="1:44" ht="13.2" x14ac:dyDescent="0.2">
      <c r="A52" s="250"/>
      <c r="AK52" s="321"/>
      <c r="AL52" s="322" t="s">
        <v>540</v>
      </c>
      <c r="AM52" s="323">
        <v>214454</v>
      </c>
      <c r="AN52" s="324">
        <v>30057</v>
      </c>
      <c r="AO52" s="325">
        <v>24.9</v>
      </c>
      <c r="AP52" s="326">
        <v>61562</v>
      </c>
      <c r="AQ52" s="327">
        <v>-7.4</v>
      </c>
      <c r="AR52" s="328">
        <v>32.299999999999997</v>
      </c>
    </row>
    <row r="53" spans="1:44" ht="13.2" x14ac:dyDescent="0.2">
      <c r="A53" s="250"/>
      <c r="AK53" s="306" t="s">
        <v>541</v>
      </c>
      <c r="AL53" s="307"/>
      <c r="AM53" s="315">
        <v>568960</v>
      </c>
      <c r="AN53" s="316">
        <v>80441</v>
      </c>
      <c r="AO53" s="317">
        <v>-11.8</v>
      </c>
      <c r="AP53" s="318">
        <v>121449</v>
      </c>
      <c r="AQ53" s="319">
        <v>4.5999999999999996</v>
      </c>
      <c r="AR53" s="320">
        <v>-16.399999999999999</v>
      </c>
    </row>
    <row r="54" spans="1:44" ht="13.2" x14ac:dyDescent="0.2">
      <c r="A54" s="250"/>
      <c r="AK54" s="321"/>
      <c r="AL54" s="322" t="s">
        <v>540</v>
      </c>
      <c r="AM54" s="323">
        <v>252568</v>
      </c>
      <c r="AN54" s="324">
        <v>35709</v>
      </c>
      <c r="AO54" s="325">
        <v>18.8</v>
      </c>
      <c r="AP54" s="326">
        <v>62922</v>
      </c>
      <c r="AQ54" s="327">
        <v>2.2000000000000002</v>
      </c>
      <c r="AR54" s="328">
        <v>16.600000000000001</v>
      </c>
    </row>
    <row r="55" spans="1:44" ht="13.2" x14ac:dyDescent="0.2">
      <c r="A55" s="250"/>
      <c r="AK55" s="306" t="s">
        <v>542</v>
      </c>
      <c r="AL55" s="307"/>
      <c r="AM55" s="315">
        <v>1629200</v>
      </c>
      <c r="AN55" s="316">
        <v>233946</v>
      </c>
      <c r="AO55" s="317">
        <v>190.8</v>
      </c>
      <c r="AP55" s="318">
        <v>145139</v>
      </c>
      <c r="AQ55" s="319">
        <v>19.5</v>
      </c>
      <c r="AR55" s="320">
        <v>171.3</v>
      </c>
    </row>
    <row r="56" spans="1:44" ht="13.2" x14ac:dyDescent="0.2">
      <c r="A56" s="250"/>
      <c r="AK56" s="321"/>
      <c r="AL56" s="322" t="s">
        <v>540</v>
      </c>
      <c r="AM56" s="323">
        <v>114298</v>
      </c>
      <c r="AN56" s="324">
        <v>16413</v>
      </c>
      <c r="AO56" s="325">
        <v>-54</v>
      </c>
      <c r="AP56" s="326">
        <v>83762</v>
      </c>
      <c r="AQ56" s="327">
        <v>33.1</v>
      </c>
      <c r="AR56" s="328">
        <v>-87.1</v>
      </c>
    </row>
    <row r="57" spans="1:44" ht="13.2" x14ac:dyDescent="0.2">
      <c r="A57" s="250"/>
      <c r="AK57" s="306" t="s">
        <v>543</v>
      </c>
      <c r="AL57" s="307"/>
      <c r="AM57" s="315">
        <v>526812</v>
      </c>
      <c r="AN57" s="316">
        <v>76030</v>
      </c>
      <c r="AO57" s="317">
        <v>-67.5</v>
      </c>
      <c r="AP57" s="318">
        <v>125391</v>
      </c>
      <c r="AQ57" s="319">
        <v>-13.6</v>
      </c>
      <c r="AR57" s="320">
        <v>-53.9</v>
      </c>
    </row>
    <row r="58" spans="1:44" ht="13.2" x14ac:dyDescent="0.2">
      <c r="A58" s="250"/>
      <c r="AK58" s="321"/>
      <c r="AL58" s="322" t="s">
        <v>540</v>
      </c>
      <c r="AM58" s="323">
        <v>227101</v>
      </c>
      <c r="AN58" s="324">
        <v>32775</v>
      </c>
      <c r="AO58" s="325">
        <v>99.7</v>
      </c>
      <c r="AP58" s="326">
        <v>68516</v>
      </c>
      <c r="AQ58" s="327">
        <v>-18.2</v>
      </c>
      <c r="AR58" s="328">
        <v>117.9</v>
      </c>
    </row>
    <row r="59" spans="1:44" ht="13.2" x14ac:dyDescent="0.2">
      <c r="A59" s="250"/>
      <c r="AK59" s="306" t="s">
        <v>544</v>
      </c>
      <c r="AL59" s="307"/>
      <c r="AM59" s="315">
        <v>339687</v>
      </c>
      <c r="AN59" s="316">
        <v>49445</v>
      </c>
      <c r="AO59" s="317">
        <v>-35</v>
      </c>
      <c r="AP59" s="318">
        <v>138402</v>
      </c>
      <c r="AQ59" s="319">
        <v>10.4</v>
      </c>
      <c r="AR59" s="320">
        <v>-45.4</v>
      </c>
    </row>
    <row r="60" spans="1:44" ht="13.2" x14ac:dyDescent="0.2">
      <c r="A60" s="250"/>
      <c r="AK60" s="321"/>
      <c r="AL60" s="322" t="s">
        <v>540</v>
      </c>
      <c r="AM60" s="323">
        <v>50724</v>
      </c>
      <c r="AN60" s="324">
        <v>7383</v>
      </c>
      <c r="AO60" s="325">
        <v>-77.5</v>
      </c>
      <c r="AP60" s="326">
        <v>70652</v>
      </c>
      <c r="AQ60" s="327">
        <v>3.1</v>
      </c>
      <c r="AR60" s="328">
        <v>-80.599999999999994</v>
      </c>
    </row>
    <row r="61" spans="1:44" ht="13.2" x14ac:dyDescent="0.2">
      <c r="A61" s="250"/>
      <c r="AK61" s="306" t="s">
        <v>545</v>
      </c>
      <c r="AL61" s="329"/>
      <c r="AM61" s="315">
        <v>743139</v>
      </c>
      <c r="AN61" s="316">
        <v>106221</v>
      </c>
      <c r="AO61" s="317">
        <v>16.3</v>
      </c>
      <c r="AP61" s="318">
        <v>129309</v>
      </c>
      <c r="AQ61" s="330">
        <v>3.6</v>
      </c>
      <c r="AR61" s="320">
        <v>12.7</v>
      </c>
    </row>
    <row r="62" spans="1:44" ht="13.2" x14ac:dyDescent="0.2">
      <c r="A62" s="250"/>
      <c r="AK62" s="321"/>
      <c r="AL62" s="322" t="s">
        <v>540</v>
      </c>
      <c r="AM62" s="323">
        <v>171829</v>
      </c>
      <c r="AN62" s="324">
        <v>24467</v>
      </c>
      <c r="AO62" s="325">
        <v>2.4</v>
      </c>
      <c r="AP62" s="326">
        <v>69483</v>
      </c>
      <c r="AQ62" s="327">
        <v>2.6</v>
      </c>
      <c r="AR62" s="328">
        <v>-0.2</v>
      </c>
    </row>
    <row r="63" spans="1:44" ht="13.2" x14ac:dyDescent="0.2">
      <c r="A63" s="250"/>
    </row>
    <row r="64" spans="1:44" ht="13.2" x14ac:dyDescent="0.2">
      <c r="A64" s="250"/>
    </row>
    <row r="65" spans="1:46" ht="13.2" x14ac:dyDescent="0.2">
      <c r="A65" s="250"/>
    </row>
    <row r="66" spans="1:46" ht="13.2" x14ac:dyDescent="0.2">
      <c r="A66" s="33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2"/>
    </row>
    <row r="67" spans="1:46" ht="13.5" hidden="1" customHeight="1" x14ac:dyDescent="0.2">
      <c r="AS67" s="246"/>
      <c r="AT67" s="246"/>
    </row>
    <row r="70" spans="1:46" ht="13.2" hidden="1" x14ac:dyDescent="0.2"/>
    <row r="71" spans="1:46" ht="13.2" hidden="1" x14ac:dyDescent="0.2"/>
    <row r="72" spans="1:46" ht="13.2" hidden="1" x14ac:dyDescent="0.2"/>
    <row r="73" spans="1:46" ht="13.2" hidden="1" x14ac:dyDescent="0.2"/>
  </sheetData>
  <sheetProtection algorithmName="SHA-512" hashValue="3uVqLQCJbOTncn3K+SbrrnB3/U483qzMsb3jQUdoy0E2TLpZyUBQK79ehOh5qjyrVHAv+8zVwhbS1mzjdDha2Q==" saltValue="WFg+XD+fWlvMv0MXZ5ck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5" customWidth="1"/>
    <col min="126" max="16384" width="9" style="244" hidden="1"/>
  </cols>
  <sheetData>
    <row r="1" spans="2:125" ht="13.5" customHeight="1" x14ac:dyDescent="0.2">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ht="13.2" x14ac:dyDescent="0.2">
      <c r="B2" s="244"/>
      <c r="DG2" s="244"/>
    </row>
    <row r="3" spans="2:125" ht="13.2" x14ac:dyDescent="0.2">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ht="13.2" x14ac:dyDescent="0.2"/>
    <row r="5" spans="2:125" ht="13.2" x14ac:dyDescent="0.2"/>
    <row r="6" spans="2:125" ht="13.2" x14ac:dyDescent="0.2"/>
    <row r="7" spans="2:125" ht="13.2" x14ac:dyDescent="0.2"/>
    <row r="8" spans="2:125" ht="13.2" x14ac:dyDescent="0.2"/>
    <row r="9" spans="2:125" ht="13.2" x14ac:dyDescent="0.2">
      <c r="DU9" s="244"/>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4"/>
    </row>
    <row r="18" spans="125:125" ht="13.2" x14ac:dyDescent="0.2"/>
    <row r="19" spans="125:125" ht="13.2" x14ac:dyDescent="0.2"/>
    <row r="20" spans="125:125" ht="13.2" x14ac:dyDescent="0.2">
      <c r="DU20" s="244"/>
    </row>
    <row r="21" spans="125:125" ht="13.2" x14ac:dyDescent="0.2">
      <c r="DU21" s="244"/>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4"/>
    </row>
    <row r="29" spans="125:125" ht="13.2" x14ac:dyDescent="0.2"/>
    <row r="30" spans="125:125" ht="13.2" x14ac:dyDescent="0.2"/>
    <row r="31" spans="125:125" ht="13.2" x14ac:dyDescent="0.2"/>
    <row r="32" spans="125:125" ht="13.2" x14ac:dyDescent="0.2"/>
    <row r="33" spans="2:125" ht="13.2" x14ac:dyDescent="0.2">
      <c r="B33" s="244"/>
      <c r="G33" s="244"/>
      <c r="I33" s="244"/>
    </row>
    <row r="34" spans="2:125" ht="13.2" x14ac:dyDescent="0.2">
      <c r="C34" s="244"/>
      <c r="P34" s="244"/>
      <c r="DE34" s="244"/>
      <c r="DH34" s="244"/>
    </row>
    <row r="35" spans="2:125" ht="13.2" x14ac:dyDescent="0.2">
      <c r="D35" s="244"/>
      <c r="E35" s="244"/>
      <c r="DG35" s="244"/>
      <c r="DJ35" s="244"/>
      <c r="DP35" s="244"/>
      <c r="DQ35" s="244"/>
      <c r="DR35" s="244"/>
      <c r="DS35" s="244"/>
      <c r="DT35" s="244"/>
      <c r="DU35" s="244"/>
    </row>
    <row r="36" spans="2:125" ht="13.2" x14ac:dyDescent="0.2">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ht="13.2" x14ac:dyDescent="0.2">
      <c r="DU37" s="244"/>
    </row>
    <row r="38" spans="2:125" ht="13.2" x14ac:dyDescent="0.2">
      <c r="DT38" s="244"/>
      <c r="DU38" s="244"/>
    </row>
    <row r="39" spans="2:125" ht="13.2" x14ac:dyDescent="0.2"/>
    <row r="40" spans="2:125" ht="13.2" x14ac:dyDescent="0.2">
      <c r="DH40" s="244"/>
    </row>
    <row r="41" spans="2:125" ht="13.2" x14ac:dyDescent="0.2">
      <c r="DE41" s="244"/>
    </row>
    <row r="42" spans="2:125" ht="13.2" x14ac:dyDescent="0.2">
      <c r="DG42" s="244"/>
      <c r="DJ42" s="244"/>
    </row>
    <row r="43" spans="2:125" ht="13.2" x14ac:dyDescent="0.2">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ht="13.2" x14ac:dyDescent="0.2">
      <c r="DU44" s="244"/>
    </row>
    <row r="45" spans="2:125" ht="13.2" x14ac:dyDescent="0.2"/>
    <row r="46" spans="2:125" ht="13.2" x14ac:dyDescent="0.2"/>
    <row r="47" spans="2:125" ht="13.2" x14ac:dyDescent="0.2"/>
    <row r="48" spans="2:125" ht="13.2" x14ac:dyDescent="0.2">
      <c r="DT48" s="244"/>
      <c r="DU48" s="244"/>
    </row>
    <row r="49" spans="120:125" ht="13.2" x14ac:dyDescent="0.2">
      <c r="DU49" s="244"/>
    </row>
    <row r="50" spans="120:125" ht="13.2" x14ac:dyDescent="0.2">
      <c r="DU50" s="244"/>
    </row>
    <row r="51" spans="120:125" ht="13.2" x14ac:dyDescent="0.2">
      <c r="DP51" s="244"/>
      <c r="DQ51" s="244"/>
      <c r="DR51" s="244"/>
      <c r="DS51" s="244"/>
      <c r="DT51" s="244"/>
      <c r="DU51" s="244"/>
    </row>
    <row r="52" spans="120:125" ht="13.2" x14ac:dyDescent="0.2"/>
    <row r="53" spans="120:125" ht="13.2" x14ac:dyDescent="0.2"/>
    <row r="54" spans="120:125" ht="13.2" x14ac:dyDescent="0.2">
      <c r="DU54" s="244"/>
    </row>
    <row r="55" spans="120:125" ht="13.2" x14ac:dyDescent="0.2"/>
    <row r="56" spans="120:125" ht="13.2" x14ac:dyDescent="0.2"/>
    <row r="57" spans="120:125" ht="13.2" x14ac:dyDescent="0.2"/>
    <row r="58" spans="120:125" ht="13.2" x14ac:dyDescent="0.2">
      <c r="DU58" s="244"/>
    </row>
    <row r="59" spans="120:125" ht="13.2" x14ac:dyDescent="0.2"/>
    <row r="60" spans="120:125" ht="13.2" x14ac:dyDescent="0.2"/>
    <row r="61" spans="120:125" ht="13.2" x14ac:dyDescent="0.2"/>
    <row r="62" spans="120:125" ht="13.2" x14ac:dyDescent="0.2"/>
    <row r="63" spans="120:125" ht="13.2" x14ac:dyDescent="0.2">
      <c r="DU63" s="244"/>
    </row>
    <row r="64" spans="120:125" ht="13.2" x14ac:dyDescent="0.2">
      <c r="DT64" s="244"/>
      <c r="DU64" s="244"/>
    </row>
    <row r="65" spans="123:125" ht="13.2" x14ac:dyDescent="0.2"/>
    <row r="66" spans="123:125" ht="13.2" x14ac:dyDescent="0.2"/>
    <row r="67" spans="123:125" ht="13.2" x14ac:dyDescent="0.2"/>
    <row r="68" spans="123:125" ht="13.2" x14ac:dyDescent="0.2"/>
    <row r="69" spans="123:125" ht="13.2" x14ac:dyDescent="0.2">
      <c r="DS69" s="244"/>
      <c r="DT69" s="244"/>
      <c r="DU69" s="244"/>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4"/>
    </row>
    <row r="83" spans="116:125" ht="13.2" x14ac:dyDescent="0.2">
      <c r="DM83" s="244"/>
      <c r="DN83" s="244"/>
      <c r="DO83" s="244"/>
      <c r="DP83" s="244"/>
      <c r="DQ83" s="244"/>
      <c r="DR83" s="244"/>
      <c r="DS83" s="244"/>
      <c r="DT83" s="244"/>
      <c r="DU83" s="244"/>
    </row>
    <row r="84" spans="116:125" ht="13.2" x14ac:dyDescent="0.2"/>
    <row r="85" spans="116:125" ht="13.2" x14ac:dyDescent="0.2"/>
    <row r="86" spans="116:125" ht="13.2" x14ac:dyDescent="0.2"/>
    <row r="87" spans="116:125" ht="13.2" x14ac:dyDescent="0.2"/>
    <row r="88" spans="116:125" ht="13.2" x14ac:dyDescent="0.2">
      <c r="DU88" s="244"/>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4"/>
      <c r="DT94" s="244"/>
      <c r="DU94" s="244"/>
    </row>
    <row r="95" spans="116:125" ht="13.5" customHeight="1" x14ac:dyDescent="0.2">
      <c r="DU95" s="244"/>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4"/>
    </row>
    <row r="102" spans="124:125" ht="13.5" customHeight="1" x14ac:dyDescent="0.2"/>
    <row r="103" spans="124:125" ht="13.5" customHeight="1" x14ac:dyDescent="0.2"/>
    <row r="104" spans="124:125" ht="13.5" customHeight="1" x14ac:dyDescent="0.2">
      <c r="DT104" s="244"/>
      <c r="DU104" s="244"/>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4" t="s">
        <v>547</v>
      </c>
    </row>
    <row r="121" spans="125:125" ht="13.5" hidden="1" customHeight="1" x14ac:dyDescent="0.2">
      <c r="DU121" s="244"/>
    </row>
  </sheetData>
  <sheetProtection algorithmName="SHA-512" hashValue="si7/pLhiapECmh5rcEqSux4DaVqPSCwXs06ILoY0x8gtEV5FGjGKe7HyZhU1CoVWMyhHFdJTmiLRe7CigkV4fQ==" saltValue="igdgOSzxd8yEdnnNleH4UQ=="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5" customWidth="1"/>
    <col min="126" max="142" width="0" style="244" hidden="1" customWidth="1"/>
    <col min="143" max="16384" width="9" style="244" hidden="1"/>
  </cols>
  <sheetData>
    <row r="1" spans="1:125" ht="13.5" customHeight="1" x14ac:dyDescent="0.2">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ht="13.2" x14ac:dyDescent="0.2">
      <c r="B2" s="244"/>
      <c r="T2" s="244"/>
    </row>
    <row r="3" spans="1:125" ht="13.2" x14ac:dyDescent="0.2">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4"/>
      <c r="G33" s="244"/>
      <c r="I33" s="244"/>
    </row>
    <row r="34" spans="2:125" ht="13.2" x14ac:dyDescent="0.2">
      <c r="C34" s="244"/>
      <c r="P34" s="244"/>
      <c r="R34" s="244"/>
      <c r="U34" s="244"/>
    </row>
    <row r="35" spans="2:125" ht="13.2" x14ac:dyDescent="0.2">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ht="13.2" x14ac:dyDescent="0.2">
      <c r="F36" s="244"/>
      <c r="H36" s="244"/>
      <c r="J36" s="244"/>
      <c r="K36" s="244"/>
      <c r="L36" s="244"/>
      <c r="M36" s="244"/>
      <c r="N36" s="244"/>
      <c r="O36" s="244"/>
      <c r="Q36" s="244"/>
      <c r="S36" s="244"/>
      <c r="V36" s="244"/>
    </row>
    <row r="37" spans="2:125" ht="13.2" x14ac:dyDescent="0.2"/>
    <row r="38" spans="2:125" ht="13.2" x14ac:dyDescent="0.2"/>
    <row r="39" spans="2:125" ht="13.2" x14ac:dyDescent="0.2"/>
    <row r="40" spans="2:125" ht="13.2" x14ac:dyDescent="0.2">
      <c r="U40" s="244"/>
    </row>
    <row r="41" spans="2:125" ht="13.2" x14ac:dyDescent="0.2">
      <c r="R41" s="244"/>
    </row>
    <row r="42" spans="2:125" ht="13.2" x14ac:dyDescent="0.2">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ht="13.2" x14ac:dyDescent="0.2">
      <c r="Q43" s="244"/>
      <c r="S43" s="244"/>
      <c r="V43" s="244"/>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548</v>
      </c>
    </row>
  </sheetData>
  <sheetProtection algorithmName="SHA-512" hashValue="sWYhqCYJIrcKpAh3igyXyV8tedf4OmekSeFYj4VX7D4RZ8TVEHpMGvlh1G+jWvuqhoX+QsmbIAPwqQC2XHdKrw==" saltValue="QY3NM4pQ7UFXf1gMc/FNwg=="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2">
      <c r="B47" s="10"/>
      <c r="C47" s="1122" t="s">
        <v>3</v>
      </c>
      <c r="D47" s="1122"/>
      <c r="E47" s="1123"/>
      <c r="F47" s="11">
        <v>51.55</v>
      </c>
      <c r="G47" s="12">
        <v>35.119999999999997</v>
      </c>
      <c r="H47" s="12">
        <v>31.78</v>
      </c>
      <c r="I47" s="12">
        <v>30.33</v>
      </c>
      <c r="J47" s="13">
        <v>33.49</v>
      </c>
    </row>
    <row r="48" spans="2:10" ht="57.75" customHeight="1" x14ac:dyDescent="0.2">
      <c r="B48" s="14"/>
      <c r="C48" s="1124" t="s">
        <v>4</v>
      </c>
      <c r="D48" s="1124"/>
      <c r="E48" s="1125"/>
      <c r="F48" s="15">
        <v>5.12</v>
      </c>
      <c r="G48" s="16">
        <v>0.65</v>
      </c>
      <c r="H48" s="16">
        <v>4.84</v>
      </c>
      <c r="I48" s="16">
        <v>6.19</v>
      </c>
      <c r="J48" s="17">
        <v>3.26</v>
      </c>
    </row>
    <row r="49" spans="2:10" ht="57.75" customHeight="1" thickBot="1" x14ac:dyDescent="0.25">
      <c r="B49" s="18"/>
      <c r="C49" s="1126" t="s">
        <v>5</v>
      </c>
      <c r="D49" s="1126"/>
      <c r="E49" s="1127"/>
      <c r="F49" s="19">
        <v>2.2999999999999998</v>
      </c>
      <c r="G49" s="20" t="s">
        <v>554</v>
      </c>
      <c r="H49" s="20" t="s">
        <v>555</v>
      </c>
      <c r="I49" s="20">
        <v>2.29</v>
      </c>
      <c r="J49" s="21">
        <v>3.36</v>
      </c>
    </row>
    <row r="50" spans="2:10" ht="13.2" x14ac:dyDescent="0.2"/>
  </sheetData>
  <sheetProtection algorithmName="SHA-512" hashValue="NxX7c4aeT8nMpbZmyRqViJf6A7EwhMwqlP0olQf0VE5MWNQy+tQQQeF4st9JTp3yw6oGTVNgYw3lMCgApI9tRA==" saltValue="HC2Jd9+qi6627GL/778Flg=="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2023-03-22T06:28:34Z</cp:lastPrinted>
  <dcterms:created xsi:type="dcterms:W3CDTF">2023-02-20T04:41:20Z</dcterms:created>
  <dcterms:modified xsi:type="dcterms:W3CDTF">2023-10-12T05:01:21Z</dcterms:modified>
  <cp:category/>
</cp:coreProperties>
</file>